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0_ncr:8100000_{D1BCB921-697D-4AB6-B0FE-3AEDC75AA881}" xr6:coauthVersionLast="34" xr6:coauthVersionMax="34" xr10:uidLastSave="{00000000-0000-0000-0000-000000000000}"/>
  <bookViews>
    <workbookView xWindow="0" yWindow="0" windowWidth="19200" windowHeight="6648" xr2:uid="{00000000-000D-0000-FFFF-FFFF00000000}"/>
  </bookViews>
  <sheets>
    <sheet name="Weeks 26-27" sheetId="3" r:id="rId1"/>
  </sheets>
  <calcPr calcId="162913"/>
</workbook>
</file>

<file path=xl/calcChain.xml><?xml version="1.0" encoding="utf-8"?>
<calcChain xmlns="http://schemas.openxmlformats.org/spreadsheetml/2006/main">
  <c r="E25" i="3" l="1"/>
  <c r="G25" i="3"/>
  <c r="G23" i="3"/>
  <c r="G24" i="3"/>
  <c r="E70" i="3" l="1"/>
  <c r="G70" i="3"/>
  <c r="E67" i="3"/>
  <c r="E63" i="3"/>
  <c r="E49" i="3"/>
  <c r="E33" i="3"/>
  <c r="E30" i="3"/>
  <c r="E18" i="3"/>
  <c r="E15" i="3"/>
  <c r="E73" i="3" s="1"/>
  <c r="E69" i="3" s="1"/>
  <c r="G66" i="3"/>
  <c r="G65" i="3"/>
  <c r="G64" i="3"/>
  <c r="G67" i="3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6" i="3"/>
  <c r="G18" i="3" s="1"/>
  <c r="G17" i="3"/>
  <c r="G19" i="3"/>
  <c r="G20" i="3"/>
  <c r="G21" i="3"/>
  <c r="G22" i="3"/>
  <c r="G26" i="3"/>
  <c r="G27" i="3"/>
  <c r="G28" i="3"/>
  <c r="G29" i="3"/>
  <c r="G31" i="3"/>
  <c r="G32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50" i="3"/>
  <c r="G63" i="3" s="1"/>
  <c r="G51" i="3"/>
  <c r="G52" i="3"/>
  <c r="G53" i="3"/>
  <c r="G54" i="3"/>
  <c r="G55" i="3"/>
  <c r="G56" i="3"/>
  <c r="G57" i="3"/>
  <c r="G58" i="3"/>
  <c r="G59" i="3"/>
  <c r="G60" i="3"/>
  <c r="G61" i="3"/>
  <c r="G62" i="3"/>
  <c r="G33" i="3" l="1"/>
  <c r="G30" i="3"/>
  <c r="G49" i="3"/>
  <c r="G15" i="3"/>
  <c r="G73" i="3" l="1"/>
  <c r="G69" i="3" s="1"/>
</calcChain>
</file>

<file path=xl/sharedStrings.xml><?xml version="1.0" encoding="utf-8"?>
<sst xmlns="http://schemas.openxmlformats.org/spreadsheetml/2006/main" count="195" uniqueCount="80">
  <si>
    <t>Date</t>
  </si>
  <si>
    <t>Task</t>
  </si>
  <si>
    <t>User</t>
  </si>
  <si>
    <t>Time</t>
  </si>
  <si>
    <t>Notes</t>
  </si>
  <si>
    <t>Amount</t>
  </si>
  <si>
    <t>HourlyRate</t>
  </si>
  <si>
    <t>Ryan R. Fox</t>
  </si>
  <si>
    <t>Support</t>
  </si>
  <si>
    <t>Peter Conrad</t>
  </si>
  <si>
    <t>Programming</t>
  </si>
  <si>
    <t>Development</t>
  </si>
  <si>
    <t>Abit More</t>
  </si>
  <si>
    <t>Alfredo Garcia</t>
  </si>
  <si>
    <t>Mr Taconator</t>
  </si>
  <si>
    <t>Analysis</t>
  </si>
  <si>
    <t>John M. Jones</t>
  </si>
  <si>
    <t>Assemble Core Team invoice, submit to BBF.</t>
  </si>
  <si>
    <t>Interledger BSIP</t>
  </si>
  <si>
    <t>Escrow and InterLedger BSIPs</t>
  </si>
  <si>
    <t>#1083 adjust_balance performance</t>
  </si>
  <si>
    <t>#1083 #1099 adjust_balance performance</t>
  </si>
  <si>
    <t>Core #1087</t>
  </si>
  <si>
    <t>Test install it to Windows. Add steps. Add new links for wrappers.</t>
  </si>
  <si>
    <t>Update the document info for new users. Update cli wallet instructions</t>
  </si>
  <si>
    <t>Core #1086</t>
  </si>
  <si>
    <t>#1093 clear_expired_feeds performance</t>
  </si>
  <si>
    <t>Gather the information notes to write up. Update dev. repo</t>
  </si>
  <si>
    <t>Research the information for the issues.</t>
  </si>
  <si>
    <t>#1093 update_expired_feeds performance</t>
  </si>
  <si>
    <t>moved all wiki contents and create a Doc Gitflow and other contents</t>
  </si>
  <si>
    <t>re-organized windows installation doc.</t>
  </si>
  <si>
    <t>prepare dev. repo structure. research and rewriting a translated docs and other.</t>
  </si>
  <si>
    <t>Created fix for Issue 1090, Review PR1085, Research ILP</t>
  </si>
  <si>
    <t>Research ILP</t>
  </si>
  <si>
    <t>Research EOS for ILP connector, built test for bitshares-fc PR56 (Issue 809)</t>
  </si>
  <si>
    <t>Help with Issue#809, began implementation of HTLC objects</t>
  </si>
  <si>
    <t>about create chain_id genesis and issues</t>
  </si>
  <si>
    <t>worked on a translated doc and created examples</t>
  </si>
  <si>
    <t>test an installation and setup testnet</t>
  </si>
  <si>
    <t>worked on issues ('transactions', 'transaction_ids, etc)</t>
  </si>
  <si>
    <t>#1094 price comparison performance</t>
  </si>
  <si>
    <t>#1094 fix price comparison test cases #1126 boost 1.67 issue review</t>
  </si>
  <si>
    <t>Pegged derivative assets on EOS</t>
  </si>
  <si>
    <t>Review, update project backlog</t>
  </si>
  <si>
    <t>create/update the repositories documents. most of the contests have been added - so, will need to be updated and improved.</t>
  </si>
  <si>
    <t>work on issues. create several code flows to analyze.</t>
  </si>
  <si>
    <t>Review ILP implementation of HTCA (vs HTLC). Review various papers regarding threshold signatures (BLS, Schnorr) and wallet support within bitcoin.</t>
  </si>
  <si>
    <t>T. Sugimoto</t>
  </si>
  <si>
    <t>Abit More Total</t>
  </si>
  <si>
    <t>John M. Jones Total</t>
  </si>
  <si>
    <t>Mr Taconator Total</t>
  </si>
  <si>
    <t>Peter Conrad Total</t>
  </si>
  <si>
    <t>Ryan R. Fox Total</t>
  </si>
  <si>
    <t>T. Sugimoto Total</t>
  </si>
  <si>
    <t>Grand Total</t>
  </si>
  <si>
    <t>Feature Release Issues, PRs</t>
  </si>
  <si>
    <t>Review team hours. Review, update Issues and project borads</t>
  </si>
  <si>
    <t>Budget/planning for second half 2018. Can accommodate adding Alfredo. Invoiced $170K through week 25. Projecting $537k for weeks 26-52. Total projections: $706k.</t>
  </si>
  <si>
    <t>Discuss ILP, HTLC, IBC with John. Continue research and design.</t>
  </si>
  <si>
    <t>Review, update, follow up with Community Claims. Review Issues, PRs, update project boards</t>
  </si>
  <si>
    <t>Review Issues, PRs, update project boards.</t>
  </si>
  <si>
    <t>Research timelocks, multisig, threshold construction</t>
  </si>
  <si>
    <t>Core Team report on hangout. Research threshold signature properties/limitations</t>
  </si>
  <si>
    <t xml:space="preserve">Review sipa's draft Schnorr signature BIP. </t>
  </si>
  <si>
    <t>Draft ILP connector using threshold sigs. Draft using multisig.</t>
  </si>
  <si>
    <t>Revise ILP connector draft. Review BSIPs</t>
  </si>
  <si>
    <t>cifer-lee</t>
  </si>
  <si>
    <t>PR for Issue #1034: Get rid of obsolete constants</t>
  </si>
  <si>
    <t>PR for Issue 1011: Add CLI startup option to only generate keys</t>
  </si>
  <si>
    <t>PR for Issue 1013: New API: get transaction hex without `signatures` field</t>
  </si>
  <si>
    <t>Alfredo Garcia Total</t>
  </si>
  <si>
    <t>cifer-lee Total</t>
  </si>
  <si>
    <t>Community Contributions</t>
  </si>
  <si>
    <t>Core Team Member Contributions</t>
  </si>
  <si>
    <t>Reimbursements</t>
  </si>
  <si>
    <t>Began implementation of interledger primitives, support for PR#809</t>
  </si>
  <si>
    <t>Research of EOS / ILP, existing escrow code</t>
  </si>
  <si>
    <t>06-07-2018</t>
  </si>
  <si>
    <t>04-07-2018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</si>
</sst>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d\-mmm\-yy;@"/>
  </numFmts>
  <fonts count="5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 applyBorder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10">
    <xf numFmtId="0" fontId="0" fillId="0" borderId="0" xfId="0" applyNumberFormat="1" applyFill="1" applyAlignment="1" applyProtection="1"/>
    <xf numFmtId="44" fontId="0" fillId="0" borderId="0" xfId="2" applyFont="1" applyFill="1" applyAlignment="1" applyProtection="1"/>
    <xf numFmtId="164" fontId="0" fillId="0" borderId="0" xfId="2" applyNumberFormat="1" applyFont="1" applyFill="1" applyAlignment="1" applyProtection="1"/>
    <xf numFmtId="0" fontId="2" fillId="0" borderId="0" xfId="0" applyNumberFormat="1" applyFont="1" applyFill="1" applyAlignment="1" applyProtection="1"/>
    <xf numFmtId="165" fontId="0" fillId="0" borderId="0" xfId="0" applyNumberFormat="1" applyFill="1" applyAlignment="1" applyProtection="1"/>
    <xf numFmtId="0" fontId="3" fillId="0" borderId="0" xfId="0" applyFont="1" applyBorder="1"/>
    <xf numFmtId="164" fontId="2" fillId="0" borderId="0" xfId="2" applyNumberFormat="1" applyFont="1" applyFill="1" applyAlignment="1" applyProtection="1"/>
    <xf numFmtId="44" fontId="2" fillId="0" borderId="0" xfId="2" applyFont="1" applyFill="1" applyAlignment="1" applyProtection="1"/>
    <xf numFmtId="43" fontId="0" fillId="0" borderId="0" xfId="1" applyFont="1" applyFill="1" applyAlignment="1" applyProtection="1"/>
    <xf numFmtId="0" fontId="4" fillId="0" borderId="0" xfId="3" applyFont="1" applyFill="1" applyBorder="1"/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2F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976BB1-4346-4619-AC1C-46F0DB7D746F}" name="Table3" displayName="Table3" ref="A1:G66" totalsRowShown="0">
  <autoFilter ref="A1:G66" xr:uid="{A5090A60-B500-4311-91B1-3B7EB2095201}"/>
  <tableColumns count="7">
    <tableColumn id="1" xr3:uid="{BEC3AFCB-7862-490B-A8B3-0219CE136A62}" name="User"/>
    <tableColumn id="2" xr3:uid="{773DB299-DF72-48A2-B8DA-0781B75F9758}" name="Date" dataDxfId="2"/>
    <tableColumn id="3" xr3:uid="{D7A8D8BE-7145-4567-88DA-BEF85014A7FC}" name="Task"/>
    <tableColumn id="4" xr3:uid="{7DE2FF3D-8E39-4F05-A1BF-FB65FA354047}" name="Notes"/>
    <tableColumn id="5" xr3:uid="{2620B0D9-BEA3-4613-9041-822FDB0A8AA7}" name="Time"/>
    <tableColumn id="6" xr3:uid="{F1611489-AEDD-47FC-9DC8-C2ABE27177CD}" name="HourlyRate" dataDxfId="1" dataCellStyle="Currency"/>
    <tableColumn id="7" xr3:uid="{37D6C9B8-1146-4A22-8CBA-83F1588419E8}" name="Amount" dataDxfId="0" dataCellStyle="Currency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635B-BD3C-456C-8D2D-724434CFCF7A}">
  <dimension ref="A1:G73"/>
  <sheetViews>
    <sheetView tabSelected="1" workbookViewId="0"/>
  </sheetViews>
  <sheetFormatPr defaultRowHeight="14.4" outlineLevelRow="2"/>
  <cols>
    <col min="1" max="1" width="11.734375" bestFit="1" customWidth="1"/>
    <col min="2" max="2" width="9.15625" style="4" bestFit="1" customWidth="1"/>
    <col min="3" max="3" width="11.41796875" bestFit="1" customWidth="1"/>
    <col min="4" max="4" width="59.20703125" customWidth="1"/>
    <col min="5" max="5" width="11.68359375" bestFit="1" customWidth="1"/>
    <col min="6" max="6" width="12.20703125" style="2" customWidth="1"/>
    <col min="7" max="7" width="11" style="1" bestFit="1" customWidth="1"/>
  </cols>
  <sheetData>
    <row r="1" spans="1:7">
      <c r="A1" t="s">
        <v>2</v>
      </c>
      <c r="B1" s="4" t="s">
        <v>0</v>
      </c>
      <c r="C1" t="s">
        <v>1</v>
      </c>
      <c r="D1" t="s">
        <v>4</v>
      </c>
      <c r="E1" t="s">
        <v>3</v>
      </c>
      <c r="F1" s="2" t="s">
        <v>6</v>
      </c>
      <c r="G1" s="1" t="s">
        <v>5</v>
      </c>
    </row>
    <row r="2" spans="1:7" outlineLevel="2">
      <c r="A2" t="s">
        <v>12</v>
      </c>
      <c r="B2" s="4">
        <v>43276</v>
      </c>
      <c r="C2" t="s">
        <v>11</v>
      </c>
      <c r="D2" t="s">
        <v>20</v>
      </c>
      <c r="E2">
        <v>4</v>
      </c>
      <c r="F2" s="2">
        <v>150</v>
      </c>
      <c r="G2" s="1">
        <f t="shared" ref="G2:G61" si="0">E2*F2</f>
        <v>600</v>
      </c>
    </row>
    <row r="3" spans="1:7" outlineLevel="2">
      <c r="A3" t="s">
        <v>12</v>
      </c>
      <c r="B3" s="4">
        <v>43277</v>
      </c>
      <c r="C3" t="s">
        <v>11</v>
      </c>
      <c r="D3" t="s">
        <v>21</v>
      </c>
      <c r="E3">
        <v>4</v>
      </c>
      <c r="F3" s="2">
        <v>150</v>
      </c>
      <c r="G3" s="1">
        <f t="shared" si="0"/>
        <v>600</v>
      </c>
    </row>
    <row r="4" spans="1:7" outlineLevel="2">
      <c r="A4" t="s">
        <v>12</v>
      </c>
      <c r="B4" s="4">
        <v>43279</v>
      </c>
      <c r="C4" t="s">
        <v>11</v>
      </c>
      <c r="D4" t="s">
        <v>21</v>
      </c>
      <c r="E4">
        <v>2</v>
      </c>
      <c r="F4" s="2">
        <v>150</v>
      </c>
      <c r="G4" s="1">
        <f t="shared" si="0"/>
        <v>300</v>
      </c>
    </row>
    <row r="5" spans="1:7" outlineLevel="2">
      <c r="A5" t="s">
        <v>12</v>
      </c>
      <c r="B5" s="4">
        <v>43279</v>
      </c>
      <c r="C5" t="s">
        <v>11</v>
      </c>
      <c r="D5" t="s">
        <v>26</v>
      </c>
      <c r="E5">
        <v>3</v>
      </c>
      <c r="F5" s="2">
        <v>150</v>
      </c>
      <c r="G5" s="1">
        <f t="shared" si="0"/>
        <v>450</v>
      </c>
    </row>
    <row r="6" spans="1:7" outlineLevel="2">
      <c r="A6" t="s">
        <v>12</v>
      </c>
      <c r="B6" s="4">
        <v>43280</v>
      </c>
      <c r="C6" t="s">
        <v>11</v>
      </c>
      <c r="D6" t="s">
        <v>26</v>
      </c>
      <c r="E6">
        <v>1</v>
      </c>
      <c r="F6" s="2">
        <v>150</v>
      </c>
      <c r="G6" s="1">
        <f t="shared" si="0"/>
        <v>150</v>
      </c>
    </row>
    <row r="7" spans="1:7" outlineLevel="2">
      <c r="A7" t="s">
        <v>12</v>
      </c>
      <c r="B7" s="4">
        <v>43280</v>
      </c>
      <c r="C7" t="s">
        <v>11</v>
      </c>
      <c r="D7" t="s">
        <v>26</v>
      </c>
      <c r="E7">
        <v>2</v>
      </c>
      <c r="F7" s="2">
        <v>150</v>
      </c>
      <c r="G7" s="1">
        <f t="shared" si="0"/>
        <v>300</v>
      </c>
    </row>
    <row r="8" spans="1:7" outlineLevel="2">
      <c r="A8" t="s">
        <v>12</v>
      </c>
      <c r="B8" s="4">
        <v>43281</v>
      </c>
      <c r="C8" t="s">
        <v>11</v>
      </c>
      <c r="D8" t="s">
        <v>29</v>
      </c>
      <c r="E8">
        <v>2</v>
      </c>
      <c r="F8" s="2">
        <v>150</v>
      </c>
      <c r="G8" s="1">
        <f t="shared" si="0"/>
        <v>300</v>
      </c>
    </row>
    <row r="9" spans="1:7" outlineLevel="2">
      <c r="A9" t="s">
        <v>12</v>
      </c>
      <c r="B9" s="4">
        <v>43282</v>
      </c>
      <c r="C9" t="s">
        <v>11</v>
      </c>
      <c r="D9" t="s">
        <v>29</v>
      </c>
      <c r="E9">
        <v>2</v>
      </c>
      <c r="F9" s="2">
        <v>150</v>
      </c>
      <c r="G9" s="1">
        <f t="shared" si="0"/>
        <v>300</v>
      </c>
    </row>
    <row r="10" spans="1:7" outlineLevel="2">
      <c r="A10" t="s">
        <v>12</v>
      </c>
      <c r="B10" s="4">
        <v>43283</v>
      </c>
      <c r="C10" t="s">
        <v>11</v>
      </c>
      <c r="D10" t="s">
        <v>29</v>
      </c>
      <c r="E10">
        <v>2</v>
      </c>
      <c r="F10" s="2">
        <v>150</v>
      </c>
      <c r="G10" s="1">
        <f t="shared" si="0"/>
        <v>300</v>
      </c>
    </row>
    <row r="11" spans="1:7" outlineLevel="2">
      <c r="A11" t="s">
        <v>12</v>
      </c>
      <c r="B11" s="4">
        <v>43284</v>
      </c>
      <c r="C11" t="s">
        <v>11</v>
      </c>
      <c r="D11" t="s">
        <v>29</v>
      </c>
      <c r="E11">
        <v>4</v>
      </c>
      <c r="F11" s="2">
        <v>150</v>
      </c>
      <c r="G11" s="1">
        <f t="shared" si="0"/>
        <v>600</v>
      </c>
    </row>
    <row r="12" spans="1:7" outlineLevel="2">
      <c r="A12" t="s">
        <v>12</v>
      </c>
      <c r="B12" s="4">
        <v>43286</v>
      </c>
      <c r="C12" t="s">
        <v>11</v>
      </c>
      <c r="D12" t="s">
        <v>29</v>
      </c>
      <c r="E12">
        <v>2</v>
      </c>
      <c r="F12" s="2">
        <v>150</v>
      </c>
      <c r="G12" s="1">
        <f t="shared" si="0"/>
        <v>300</v>
      </c>
    </row>
    <row r="13" spans="1:7" outlineLevel="2">
      <c r="A13" t="s">
        <v>12</v>
      </c>
      <c r="B13" s="4">
        <v>43287</v>
      </c>
      <c r="C13" t="s">
        <v>11</v>
      </c>
      <c r="D13" t="s">
        <v>41</v>
      </c>
      <c r="E13">
        <v>4</v>
      </c>
      <c r="F13" s="2">
        <v>150</v>
      </c>
      <c r="G13" s="1">
        <f t="shared" si="0"/>
        <v>600</v>
      </c>
    </row>
    <row r="14" spans="1:7" outlineLevel="2">
      <c r="A14" t="s">
        <v>12</v>
      </c>
      <c r="B14" s="4">
        <v>43288</v>
      </c>
      <c r="C14" t="s">
        <v>11</v>
      </c>
      <c r="D14" t="s">
        <v>42</v>
      </c>
      <c r="E14">
        <v>1</v>
      </c>
      <c r="F14" s="2">
        <v>150</v>
      </c>
      <c r="G14" s="1">
        <f t="shared" si="0"/>
        <v>150</v>
      </c>
    </row>
    <row r="15" spans="1:7" outlineLevel="1">
      <c r="A15" s="3" t="s">
        <v>49</v>
      </c>
      <c r="E15" s="3">
        <f>SUBTOTAL(9,E2:E14)</f>
        <v>33</v>
      </c>
      <c r="F15" s="6"/>
      <c r="G15" s="7">
        <f>SUBTOTAL(9,G2:G14)</f>
        <v>4950</v>
      </c>
    </row>
    <row r="16" spans="1:7" outlineLevel="2">
      <c r="A16" t="s">
        <v>13</v>
      </c>
      <c r="B16" s="4">
        <v>43282</v>
      </c>
      <c r="C16" t="s">
        <v>11</v>
      </c>
      <c r="D16" t="s">
        <v>56</v>
      </c>
      <c r="E16">
        <v>2</v>
      </c>
      <c r="F16" s="2">
        <v>150</v>
      </c>
      <c r="G16" s="1">
        <f t="shared" si="0"/>
        <v>300</v>
      </c>
    </row>
    <row r="17" spans="1:7" outlineLevel="2">
      <c r="A17" t="s">
        <v>13</v>
      </c>
      <c r="B17" s="4">
        <v>43289</v>
      </c>
      <c r="C17" t="s">
        <v>11</v>
      </c>
      <c r="D17" t="s">
        <v>56</v>
      </c>
      <c r="E17">
        <v>2</v>
      </c>
      <c r="F17" s="2">
        <v>150</v>
      </c>
      <c r="G17" s="1">
        <f t="shared" si="0"/>
        <v>300</v>
      </c>
    </row>
    <row r="18" spans="1:7" outlineLevel="1">
      <c r="A18" s="3" t="s">
        <v>71</v>
      </c>
      <c r="E18" s="3">
        <f>SUBTOTAL(9,E16:E17)</f>
        <v>4</v>
      </c>
      <c r="F18" s="6"/>
      <c r="G18" s="7">
        <f>SUBTOTAL(9,G16:G17)</f>
        <v>600</v>
      </c>
    </row>
    <row r="19" spans="1:7" outlineLevel="2">
      <c r="A19" t="s">
        <v>16</v>
      </c>
      <c r="B19" s="4">
        <v>43276</v>
      </c>
      <c r="C19" t="s">
        <v>11</v>
      </c>
      <c r="D19" t="s">
        <v>33</v>
      </c>
      <c r="E19">
        <v>8</v>
      </c>
      <c r="F19" s="2">
        <v>125</v>
      </c>
      <c r="G19" s="1">
        <f t="shared" si="0"/>
        <v>1000</v>
      </c>
    </row>
    <row r="20" spans="1:7" outlineLevel="2">
      <c r="A20" t="s">
        <v>16</v>
      </c>
      <c r="B20" s="4">
        <v>43278</v>
      </c>
      <c r="C20" t="s">
        <v>11</v>
      </c>
      <c r="D20" t="s">
        <v>34</v>
      </c>
      <c r="E20">
        <v>4</v>
      </c>
      <c r="F20" s="2">
        <v>125</v>
      </c>
      <c r="G20" s="1">
        <f t="shared" si="0"/>
        <v>500</v>
      </c>
    </row>
    <row r="21" spans="1:7" outlineLevel="2">
      <c r="A21" t="s">
        <v>16</v>
      </c>
      <c r="B21" s="4">
        <v>43280</v>
      </c>
      <c r="C21" t="s">
        <v>11</v>
      </c>
      <c r="D21" t="s">
        <v>35</v>
      </c>
      <c r="E21">
        <v>8</v>
      </c>
      <c r="F21" s="2">
        <v>125</v>
      </c>
      <c r="G21" s="1">
        <f t="shared" si="0"/>
        <v>1000</v>
      </c>
    </row>
    <row r="22" spans="1:7" outlineLevel="2">
      <c r="A22" t="s">
        <v>16</v>
      </c>
      <c r="B22" s="4">
        <v>43283</v>
      </c>
      <c r="C22" t="s">
        <v>11</v>
      </c>
      <c r="D22" t="s">
        <v>36</v>
      </c>
      <c r="E22">
        <v>8</v>
      </c>
      <c r="F22" s="2">
        <v>125</v>
      </c>
      <c r="G22" s="1">
        <f t="shared" si="0"/>
        <v>1000</v>
      </c>
    </row>
    <row r="23" spans="1:7" outlineLevel="2">
      <c r="A23" t="s">
        <v>16</v>
      </c>
      <c r="B23" s="4" t="s">
        <v>78</v>
      </c>
      <c r="C23" t="s">
        <v>11</v>
      </c>
      <c r="D23" s="9" t="s">
        <v>76</v>
      </c>
      <c r="E23">
        <v>8</v>
      </c>
      <c r="F23" s="2">
        <v>125</v>
      </c>
      <c r="G23" s="1">
        <f>E23*F23</f>
        <v>1000</v>
      </c>
    </row>
    <row r="24" spans="1:7" outlineLevel="2">
      <c r="A24" t="s">
        <v>16</v>
      </c>
      <c r="B24" s="4" t="s">
        <v>79</v>
      </c>
      <c r="C24" t="s">
        <v>11</v>
      </c>
      <c r="D24" s="9" t="s">
        <v>77</v>
      </c>
      <c r="E24">
        <v>4</v>
      </c>
      <c r="F24" s="2">
        <v>125</v>
      </c>
      <c r="G24" s="1">
        <f>E24*F24</f>
        <v>500</v>
      </c>
    </row>
    <row r="25" spans="1:7" outlineLevel="1">
      <c r="A25" s="3" t="s">
        <v>50</v>
      </c>
      <c r="E25" s="3">
        <f>SUBTOTAL(9,E19:E24)</f>
        <v>40</v>
      </c>
      <c r="F25" s="6"/>
      <c r="G25" s="7">
        <f>SUBTOTAL(9,G19:G24)</f>
        <v>5000</v>
      </c>
    </row>
    <row r="26" spans="1:7" outlineLevel="2">
      <c r="A26" t="s">
        <v>14</v>
      </c>
      <c r="B26" s="4">
        <v>43276</v>
      </c>
      <c r="C26" t="s">
        <v>15</v>
      </c>
      <c r="D26" t="s">
        <v>19</v>
      </c>
      <c r="E26">
        <v>1.5</v>
      </c>
      <c r="F26" s="2">
        <v>125</v>
      </c>
      <c r="G26" s="1">
        <f t="shared" si="0"/>
        <v>187.5</v>
      </c>
    </row>
    <row r="27" spans="1:7" outlineLevel="2">
      <c r="A27" t="s">
        <v>14</v>
      </c>
      <c r="B27" s="4">
        <v>43280</v>
      </c>
      <c r="C27" t="s">
        <v>15</v>
      </c>
      <c r="D27" t="s">
        <v>19</v>
      </c>
      <c r="E27">
        <v>2.5</v>
      </c>
      <c r="F27" s="2">
        <v>125</v>
      </c>
      <c r="G27" s="1">
        <f t="shared" si="0"/>
        <v>312.5</v>
      </c>
    </row>
    <row r="28" spans="1:7" outlineLevel="2">
      <c r="A28" t="s">
        <v>14</v>
      </c>
      <c r="B28" s="4">
        <v>43284</v>
      </c>
      <c r="C28" t="s">
        <v>15</v>
      </c>
      <c r="D28" t="s">
        <v>18</v>
      </c>
      <c r="E28">
        <v>2.5</v>
      </c>
      <c r="F28" s="2">
        <v>125</v>
      </c>
      <c r="G28" s="1">
        <f t="shared" si="0"/>
        <v>312.5</v>
      </c>
    </row>
    <row r="29" spans="1:7" outlineLevel="2">
      <c r="A29" t="s">
        <v>14</v>
      </c>
      <c r="B29" s="4">
        <v>43285</v>
      </c>
      <c r="C29" t="s">
        <v>15</v>
      </c>
      <c r="D29" t="s">
        <v>43</v>
      </c>
      <c r="E29">
        <v>1</v>
      </c>
      <c r="F29" s="2">
        <v>125</v>
      </c>
      <c r="G29" s="1">
        <f t="shared" si="0"/>
        <v>125</v>
      </c>
    </row>
    <row r="30" spans="1:7" outlineLevel="1">
      <c r="A30" s="3" t="s">
        <v>51</v>
      </c>
      <c r="E30" s="3">
        <f>SUBTOTAL(9,E26:E29)</f>
        <v>7.5</v>
      </c>
      <c r="F30" s="6"/>
      <c r="G30" s="7">
        <f>SUBTOTAL(9,G26:G29)</f>
        <v>937.5</v>
      </c>
    </row>
    <row r="31" spans="1:7" outlineLevel="2">
      <c r="A31" t="s">
        <v>9</v>
      </c>
      <c r="B31" s="4">
        <v>43278</v>
      </c>
      <c r="C31" t="s">
        <v>10</v>
      </c>
      <c r="D31" t="s">
        <v>22</v>
      </c>
      <c r="E31">
        <v>1.4666666666666699</v>
      </c>
      <c r="F31" s="2">
        <v>150</v>
      </c>
      <c r="G31" s="1">
        <f t="shared" si="0"/>
        <v>220.00000000000048</v>
      </c>
    </row>
    <row r="32" spans="1:7" outlineLevel="2">
      <c r="A32" t="s">
        <v>9</v>
      </c>
      <c r="B32" s="4">
        <v>43278</v>
      </c>
      <c r="C32" t="s">
        <v>10</v>
      </c>
      <c r="D32" t="s">
        <v>25</v>
      </c>
      <c r="E32">
        <v>0.78333333333333299</v>
      </c>
      <c r="F32" s="2">
        <v>150</v>
      </c>
      <c r="G32" s="1">
        <f t="shared" si="0"/>
        <v>117.49999999999994</v>
      </c>
    </row>
    <row r="33" spans="1:7" outlineLevel="1">
      <c r="A33" s="3" t="s">
        <v>52</v>
      </c>
      <c r="E33" s="3">
        <f>SUBTOTAL(9,E31:E32)</f>
        <v>2.2500000000000027</v>
      </c>
      <c r="F33" s="6"/>
      <c r="G33" s="7">
        <f>SUBTOTAL(9,G31:G32)</f>
        <v>337.50000000000045</v>
      </c>
    </row>
    <row r="34" spans="1:7" outlineLevel="2">
      <c r="A34" t="s">
        <v>7</v>
      </c>
      <c r="B34" s="4">
        <v>43276</v>
      </c>
      <c r="C34" t="s">
        <v>8</v>
      </c>
      <c r="D34" t="s">
        <v>17</v>
      </c>
      <c r="E34">
        <v>0.75</v>
      </c>
      <c r="F34" s="2">
        <v>150</v>
      </c>
      <c r="G34" s="1">
        <f t="shared" si="0"/>
        <v>112.5</v>
      </c>
    </row>
    <row r="35" spans="1:7" outlineLevel="2">
      <c r="A35" t="s">
        <v>7</v>
      </c>
      <c r="B35" s="4">
        <v>43276</v>
      </c>
      <c r="C35" t="s">
        <v>8</v>
      </c>
      <c r="D35" t="s">
        <v>60</v>
      </c>
      <c r="E35">
        <v>1</v>
      </c>
      <c r="F35" s="2">
        <v>150</v>
      </c>
      <c r="G35" s="1">
        <f t="shared" si="0"/>
        <v>150</v>
      </c>
    </row>
    <row r="36" spans="1:7" outlineLevel="2">
      <c r="A36" t="s">
        <v>7</v>
      </c>
      <c r="B36" s="4">
        <v>43276</v>
      </c>
      <c r="C36" t="s">
        <v>15</v>
      </c>
      <c r="D36" t="s">
        <v>59</v>
      </c>
      <c r="E36">
        <v>1.5</v>
      </c>
      <c r="F36" s="2">
        <v>125</v>
      </c>
      <c r="G36" s="1">
        <f t="shared" si="0"/>
        <v>187.5</v>
      </c>
    </row>
    <row r="37" spans="1:7" outlineLevel="2">
      <c r="A37" t="s">
        <v>7</v>
      </c>
      <c r="B37" s="4">
        <v>43277</v>
      </c>
      <c r="C37" t="s">
        <v>8</v>
      </c>
      <c r="D37" t="s">
        <v>61</v>
      </c>
      <c r="E37">
        <v>2.5</v>
      </c>
      <c r="F37" s="2">
        <v>150</v>
      </c>
      <c r="G37" s="1">
        <f t="shared" si="0"/>
        <v>375</v>
      </c>
    </row>
    <row r="38" spans="1:7" outlineLevel="2">
      <c r="A38" t="s">
        <v>7</v>
      </c>
      <c r="B38" s="4">
        <v>43278</v>
      </c>
      <c r="C38" t="s">
        <v>15</v>
      </c>
      <c r="D38" t="s">
        <v>62</v>
      </c>
      <c r="E38">
        <v>2</v>
      </c>
      <c r="F38" s="2">
        <v>125</v>
      </c>
      <c r="G38" s="1">
        <f t="shared" si="0"/>
        <v>250</v>
      </c>
    </row>
    <row r="39" spans="1:7" outlineLevel="2">
      <c r="A39" t="s">
        <v>7</v>
      </c>
      <c r="B39" s="4">
        <v>43278</v>
      </c>
      <c r="C39" t="s">
        <v>8</v>
      </c>
      <c r="D39" t="s">
        <v>61</v>
      </c>
      <c r="E39">
        <v>0.5</v>
      </c>
      <c r="F39" s="2">
        <v>150</v>
      </c>
      <c r="G39" s="1">
        <f t="shared" si="0"/>
        <v>75</v>
      </c>
    </row>
    <row r="40" spans="1:7" outlineLevel="2">
      <c r="A40" t="s">
        <v>7</v>
      </c>
      <c r="B40" s="4">
        <v>43279</v>
      </c>
      <c r="C40" t="s">
        <v>15</v>
      </c>
      <c r="D40" t="s">
        <v>65</v>
      </c>
      <c r="E40">
        <v>3</v>
      </c>
      <c r="F40" s="2">
        <v>125</v>
      </c>
      <c r="G40" s="1">
        <f t="shared" si="0"/>
        <v>375</v>
      </c>
    </row>
    <row r="41" spans="1:7" outlineLevel="2">
      <c r="A41" t="s">
        <v>7</v>
      </c>
      <c r="B41" s="4">
        <v>43280</v>
      </c>
      <c r="C41" t="s">
        <v>8</v>
      </c>
      <c r="D41" t="s">
        <v>61</v>
      </c>
      <c r="E41">
        <v>2</v>
      </c>
      <c r="F41" s="2">
        <v>150</v>
      </c>
      <c r="G41" s="1">
        <f t="shared" si="0"/>
        <v>300</v>
      </c>
    </row>
    <row r="42" spans="1:7" outlineLevel="2">
      <c r="A42" t="s">
        <v>7</v>
      </c>
      <c r="B42" s="4">
        <v>43281</v>
      </c>
      <c r="C42" t="s">
        <v>15</v>
      </c>
      <c r="D42" t="s">
        <v>63</v>
      </c>
      <c r="E42">
        <v>2</v>
      </c>
      <c r="F42" s="2">
        <v>125</v>
      </c>
      <c r="G42" s="1">
        <f t="shared" si="0"/>
        <v>250</v>
      </c>
    </row>
    <row r="43" spans="1:7" outlineLevel="2">
      <c r="A43" t="s">
        <v>7</v>
      </c>
      <c r="B43" s="4">
        <v>43283</v>
      </c>
      <c r="C43" t="s">
        <v>8</v>
      </c>
      <c r="D43" t="s">
        <v>57</v>
      </c>
      <c r="E43">
        <v>1.5</v>
      </c>
      <c r="F43" s="2">
        <v>150</v>
      </c>
      <c r="G43" s="1">
        <f t="shared" si="0"/>
        <v>225</v>
      </c>
    </row>
    <row r="44" spans="1:7" outlineLevel="2">
      <c r="A44" t="s">
        <v>7</v>
      </c>
      <c r="B44" s="4">
        <v>43284</v>
      </c>
      <c r="C44" t="s">
        <v>15</v>
      </c>
      <c r="D44" t="s">
        <v>66</v>
      </c>
      <c r="E44">
        <v>1</v>
      </c>
      <c r="F44" s="2">
        <v>125</v>
      </c>
      <c r="G44" s="1">
        <f t="shared" si="0"/>
        <v>125</v>
      </c>
    </row>
    <row r="45" spans="1:7" outlineLevel="2">
      <c r="A45" t="s">
        <v>7</v>
      </c>
      <c r="B45" s="4">
        <v>43286</v>
      </c>
      <c r="C45" t="s">
        <v>8</v>
      </c>
      <c r="D45" t="s">
        <v>58</v>
      </c>
      <c r="E45">
        <v>1.5</v>
      </c>
      <c r="F45" s="2">
        <v>150</v>
      </c>
      <c r="G45" s="1">
        <f t="shared" si="0"/>
        <v>225</v>
      </c>
    </row>
    <row r="46" spans="1:7" outlineLevel="2">
      <c r="A46" t="s">
        <v>7</v>
      </c>
      <c r="B46" s="4">
        <v>43288</v>
      </c>
      <c r="C46" t="s">
        <v>15</v>
      </c>
      <c r="D46" t="s">
        <v>47</v>
      </c>
      <c r="E46">
        <v>1.5</v>
      </c>
      <c r="F46" s="2">
        <v>125</v>
      </c>
      <c r="G46" s="1">
        <f t="shared" si="0"/>
        <v>187.5</v>
      </c>
    </row>
    <row r="47" spans="1:7" outlineLevel="2">
      <c r="A47" t="s">
        <v>7</v>
      </c>
      <c r="B47" s="4">
        <v>43289</v>
      </c>
      <c r="C47" t="s">
        <v>15</v>
      </c>
      <c r="D47" t="s">
        <v>64</v>
      </c>
      <c r="E47">
        <v>1</v>
      </c>
      <c r="F47" s="2">
        <v>125</v>
      </c>
      <c r="G47" s="1">
        <f t="shared" si="0"/>
        <v>125</v>
      </c>
    </row>
    <row r="48" spans="1:7" outlineLevel="2">
      <c r="A48" t="s">
        <v>7</v>
      </c>
      <c r="B48" s="4">
        <v>43289</v>
      </c>
      <c r="C48" t="s">
        <v>8</v>
      </c>
      <c r="D48" t="s">
        <v>44</v>
      </c>
      <c r="E48">
        <v>1</v>
      </c>
      <c r="F48" s="2">
        <v>150</v>
      </c>
      <c r="G48" s="1">
        <f t="shared" si="0"/>
        <v>150</v>
      </c>
    </row>
    <row r="49" spans="1:7" outlineLevel="1">
      <c r="A49" s="3" t="s">
        <v>53</v>
      </c>
      <c r="E49" s="3">
        <f>SUBTOTAL(9,E34:E48)</f>
        <v>22.75</v>
      </c>
      <c r="F49" s="6"/>
      <c r="G49" s="7">
        <f>SUBTOTAL(9,G34:G48)</f>
        <v>3112.5</v>
      </c>
    </row>
    <row r="50" spans="1:7" outlineLevel="2">
      <c r="A50" t="s">
        <v>48</v>
      </c>
      <c r="B50" s="4">
        <v>43276</v>
      </c>
      <c r="C50" t="s">
        <v>11</v>
      </c>
      <c r="D50" t="s">
        <v>24</v>
      </c>
      <c r="E50">
        <v>2.8333333333333299</v>
      </c>
      <c r="F50" s="2">
        <v>90</v>
      </c>
      <c r="G50" s="1">
        <f t="shared" si="0"/>
        <v>254.99999999999969</v>
      </c>
    </row>
    <row r="51" spans="1:7" outlineLevel="2">
      <c r="A51" t="s">
        <v>48</v>
      </c>
      <c r="B51" s="4">
        <v>43277</v>
      </c>
      <c r="C51" t="s">
        <v>11</v>
      </c>
      <c r="D51" t="s">
        <v>23</v>
      </c>
      <c r="E51">
        <v>3</v>
      </c>
      <c r="F51" s="2">
        <v>90</v>
      </c>
      <c r="G51" s="1">
        <f t="shared" si="0"/>
        <v>270</v>
      </c>
    </row>
    <row r="52" spans="1:7" outlineLevel="2">
      <c r="A52" t="s">
        <v>48</v>
      </c>
      <c r="B52" s="4">
        <v>43279</v>
      </c>
      <c r="C52" t="s">
        <v>11</v>
      </c>
      <c r="D52" t="s">
        <v>27</v>
      </c>
      <c r="E52">
        <v>2.75</v>
      </c>
      <c r="F52" s="2">
        <v>90</v>
      </c>
      <c r="G52" s="1">
        <f t="shared" si="0"/>
        <v>247.5</v>
      </c>
    </row>
    <row r="53" spans="1:7" outlineLevel="2">
      <c r="A53" t="s">
        <v>48</v>
      </c>
      <c r="B53" s="4">
        <v>43279</v>
      </c>
      <c r="C53" t="s">
        <v>15</v>
      </c>
      <c r="D53" t="s">
        <v>28</v>
      </c>
      <c r="E53">
        <v>1.75</v>
      </c>
      <c r="F53" s="2">
        <v>90</v>
      </c>
      <c r="G53" s="1">
        <f t="shared" si="0"/>
        <v>157.5</v>
      </c>
    </row>
    <row r="54" spans="1:7" outlineLevel="2">
      <c r="A54" t="s">
        <v>48</v>
      </c>
      <c r="B54" s="4">
        <v>43280</v>
      </c>
      <c r="C54" t="s">
        <v>15</v>
      </c>
      <c r="D54" t="s">
        <v>31</v>
      </c>
      <c r="E54">
        <v>2.5</v>
      </c>
      <c r="F54" s="2">
        <v>90</v>
      </c>
      <c r="G54" s="1">
        <f t="shared" si="0"/>
        <v>225</v>
      </c>
    </row>
    <row r="55" spans="1:7" outlineLevel="2">
      <c r="A55" t="s">
        <v>48</v>
      </c>
      <c r="B55" s="4">
        <v>43281</v>
      </c>
      <c r="C55" t="s">
        <v>11</v>
      </c>
      <c r="D55" t="s">
        <v>30</v>
      </c>
      <c r="E55">
        <v>4</v>
      </c>
      <c r="F55" s="2">
        <v>90</v>
      </c>
      <c r="G55" s="1">
        <f t="shared" si="0"/>
        <v>360</v>
      </c>
    </row>
    <row r="56" spans="1:7" outlineLevel="2">
      <c r="A56" t="s">
        <v>48</v>
      </c>
      <c r="B56" s="4">
        <v>43282</v>
      </c>
      <c r="C56" t="s">
        <v>15</v>
      </c>
      <c r="D56" t="s">
        <v>32</v>
      </c>
      <c r="E56">
        <v>4.5</v>
      </c>
      <c r="F56" s="2">
        <v>90</v>
      </c>
      <c r="G56" s="1">
        <f t="shared" si="0"/>
        <v>405</v>
      </c>
    </row>
    <row r="57" spans="1:7" outlineLevel="2">
      <c r="A57" t="s">
        <v>48</v>
      </c>
      <c r="B57" s="4">
        <v>43283</v>
      </c>
      <c r="C57" t="s">
        <v>15</v>
      </c>
      <c r="D57" t="s">
        <v>40</v>
      </c>
      <c r="E57">
        <v>2</v>
      </c>
      <c r="F57" s="2">
        <v>90</v>
      </c>
      <c r="G57" s="1">
        <f t="shared" si="0"/>
        <v>180</v>
      </c>
    </row>
    <row r="58" spans="1:7" outlineLevel="2">
      <c r="A58" t="s">
        <v>48</v>
      </c>
      <c r="B58" s="4">
        <v>43284</v>
      </c>
      <c r="C58" t="s">
        <v>11</v>
      </c>
      <c r="D58" t="s">
        <v>39</v>
      </c>
      <c r="E58">
        <v>2.5</v>
      </c>
      <c r="F58" s="2">
        <v>90</v>
      </c>
      <c r="G58" s="1">
        <f t="shared" si="0"/>
        <v>225</v>
      </c>
    </row>
    <row r="59" spans="1:7" outlineLevel="2">
      <c r="A59" t="s">
        <v>48</v>
      </c>
      <c r="B59" s="4">
        <v>43285</v>
      </c>
      <c r="C59" t="s">
        <v>15</v>
      </c>
      <c r="D59" t="s">
        <v>38</v>
      </c>
      <c r="E59">
        <v>2.5</v>
      </c>
      <c r="F59" s="2">
        <v>90</v>
      </c>
      <c r="G59" s="1">
        <f t="shared" si="0"/>
        <v>225</v>
      </c>
    </row>
    <row r="60" spans="1:7" outlineLevel="2">
      <c r="A60" t="s">
        <v>48</v>
      </c>
      <c r="B60" s="4">
        <v>43286</v>
      </c>
      <c r="C60" t="s">
        <v>15</v>
      </c>
      <c r="D60" t="s">
        <v>37</v>
      </c>
      <c r="E60">
        <v>2.5</v>
      </c>
      <c r="F60" s="2">
        <v>90</v>
      </c>
      <c r="G60" s="1">
        <f t="shared" si="0"/>
        <v>225</v>
      </c>
    </row>
    <row r="61" spans="1:7" outlineLevel="2">
      <c r="A61" t="s">
        <v>48</v>
      </c>
      <c r="B61" s="4">
        <v>43288</v>
      </c>
      <c r="C61" t="s">
        <v>15</v>
      </c>
      <c r="D61" t="s">
        <v>46</v>
      </c>
      <c r="E61">
        <v>4.5</v>
      </c>
      <c r="F61" s="2">
        <v>90</v>
      </c>
      <c r="G61" s="1">
        <f t="shared" si="0"/>
        <v>405</v>
      </c>
    </row>
    <row r="62" spans="1:7" outlineLevel="2">
      <c r="A62" t="s">
        <v>48</v>
      </c>
      <c r="B62" s="4">
        <v>43289</v>
      </c>
      <c r="C62" t="s">
        <v>11</v>
      </c>
      <c r="D62" t="s">
        <v>45</v>
      </c>
      <c r="E62">
        <v>4.5</v>
      </c>
      <c r="F62" s="2">
        <v>90</v>
      </c>
      <c r="G62" s="1">
        <f>E62*F62</f>
        <v>405</v>
      </c>
    </row>
    <row r="63" spans="1:7" outlineLevel="1">
      <c r="A63" s="3" t="s">
        <v>54</v>
      </c>
      <c r="E63" s="3">
        <f>SUBTOTAL(9,E50:E62)</f>
        <v>39.833333333333329</v>
      </c>
      <c r="F63" s="6"/>
      <c r="G63" s="7">
        <f>SUBTOTAL(9,G50:G62)</f>
        <v>3584.9999999999995</v>
      </c>
    </row>
    <row r="64" spans="1:7" outlineLevel="2">
      <c r="A64" t="s">
        <v>67</v>
      </c>
      <c r="B64" s="4">
        <v>43272</v>
      </c>
      <c r="C64" t="s">
        <v>11</v>
      </c>
      <c r="D64" t="s">
        <v>68</v>
      </c>
      <c r="E64">
        <v>0.75</v>
      </c>
      <c r="F64" s="2">
        <v>125</v>
      </c>
      <c r="G64" s="1">
        <f>E64*F64</f>
        <v>93.75</v>
      </c>
    </row>
    <row r="65" spans="1:7" outlineLevel="2">
      <c r="A65" t="s">
        <v>67</v>
      </c>
      <c r="B65" s="4">
        <v>43270</v>
      </c>
      <c r="C65" t="s">
        <v>11</v>
      </c>
      <c r="D65" t="s">
        <v>69</v>
      </c>
      <c r="E65">
        <v>0.75</v>
      </c>
      <c r="F65" s="2">
        <v>125</v>
      </c>
      <c r="G65" s="1">
        <f>E65*F65</f>
        <v>93.75</v>
      </c>
    </row>
    <row r="66" spans="1:7" outlineLevel="2">
      <c r="A66" t="s">
        <v>67</v>
      </c>
      <c r="B66" s="4">
        <v>43265</v>
      </c>
      <c r="C66" t="s">
        <v>11</v>
      </c>
      <c r="D66" t="s">
        <v>70</v>
      </c>
      <c r="E66">
        <v>0.75</v>
      </c>
      <c r="F66" s="2">
        <v>125</v>
      </c>
      <c r="G66" s="1">
        <f>E66*F66</f>
        <v>93.75</v>
      </c>
    </row>
    <row r="67" spans="1:7" outlineLevel="1">
      <c r="A67" s="3" t="s">
        <v>72</v>
      </c>
      <c r="E67" s="3">
        <f>SUBTOTAL(9,E64:E66)</f>
        <v>2.25</v>
      </c>
      <c r="F67" s="6"/>
      <c r="G67" s="7">
        <f>SUBTOTAL(9,G64:G66)</f>
        <v>281.25</v>
      </c>
    </row>
    <row r="69" spans="1:7">
      <c r="A69" s="5" t="s">
        <v>74</v>
      </c>
      <c r="E69" s="8">
        <f>E73-E67</f>
        <v>149.33333333333331</v>
      </c>
      <c r="G69" s="1">
        <f>G73-G67</f>
        <v>18522.5</v>
      </c>
    </row>
    <row r="70" spans="1:7">
      <c r="A70" s="3" t="s">
        <v>73</v>
      </c>
      <c r="E70" s="8">
        <f>E67</f>
        <v>2.25</v>
      </c>
      <c r="G70" s="1">
        <f>G67</f>
        <v>281.25</v>
      </c>
    </row>
    <row r="71" spans="1:7">
      <c r="A71" s="3" t="s">
        <v>75</v>
      </c>
      <c r="G71" s="1">
        <v>0</v>
      </c>
    </row>
    <row r="73" spans="1:7">
      <c r="A73" s="3" t="s">
        <v>55</v>
      </c>
      <c r="E73" s="3">
        <f>SUBTOTAL(9,E2:E66)</f>
        <v>151.58333333333331</v>
      </c>
      <c r="F73" s="6"/>
      <c r="G73" s="7">
        <f>SUBTOTAL(9,G2:G66)</f>
        <v>18803.75</v>
      </c>
    </row>
  </sheetData>
  <sortState ref="B2:G62">
    <sortCondition ref="B2:B6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Weeks 26-27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2018-07-09T14:29:59Z</dcterms:created>
  <dcterms:modified xsi:type="dcterms:W3CDTF">2018-07-10T12:34:09Z</dcterms:modified>
</cp:coreProperties>
</file>