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land\Downloads\"/>
    </mc:Choice>
  </mc:AlternateContent>
  <xr:revisionPtr revIDLastSave="0" documentId="13_ncr:1_{FCC098A3-33D1-48CD-9D07-ECFDE64D2BC1}" xr6:coauthVersionLast="47" xr6:coauthVersionMax="47" xr10:uidLastSave="{00000000-0000-0000-0000-000000000000}"/>
  <bookViews>
    <workbookView xWindow="-120" yWindow="-120" windowWidth="19335" windowHeight="11760" firstSheet="7" activeTab="9" xr2:uid="{00000000-000D-0000-FFFF-FFFF00000000}"/>
  </bookViews>
  <sheets>
    <sheet name="Source_of_knowledge_final" sheetId="11" r:id="rId1"/>
    <sheet name="Source of knowledge_pop" sheetId="9" r:id="rId2"/>
    <sheet name="Questionnaire on the Analysis" sheetId="1" r:id="rId3"/>
    <sheet name="discourage_source" sheetId="20" r:id="rId4"/>
    <sheet name="DISOCOURAGE_FINAL" sheetId="21" r:id="rId5"/>
    <sheet name="Willingness_pop" sheetId="18" r:id="rId6"/>
    <sheet name="Willingness" sheetId="19" r:id="rId7"/>
    <sheet name="Hesistancy" sheetId="13" r:id="rId8"/>
    <sheet name="Hesistancy_pop" sheetId="14" r:id="rId9"/>
    <sheet name="Sheet23" sheetId="24" r:id="rId10"/>
    <sheet name="copy" sheetId="2" r:id="rId11"/>
    <sheet name="Safety_questions" sheetId="8" r:id="rId12"/>
    <sheet name="Safety" sheetId="7" r:id="rId13"/>
    <sheet name="Source of knowledge" sheetId="6" r:id="rId14"/>
    <sheet name="Demographs" sheetId="4" r:id="rId15"/>
    <sheet name="Knowledge_level" sheetId="17" r:id="rId16"/>
    <sheet name="Knowledge" sheetId="5" r:id="rId17"/>
    <sheet name="knowledge_final" sheetId="15" r:id="rId18"/>
    <sheet name="Knowledge_yes" sheetId="12" r:id="rId19"/>
  </sheets>
  <calcPr calcId="191029"/>
  <pivotCaches>
    <pivotCache cacheId="42" r:id="rId20"/>
    <pivotCache cacheId="43" r:id="rId21"/>
    <pivotCache cacheId="44" r:id="rId22"/>
    <pivotCache cacheId="45" r:id="rId23"/>
    <pivotCache cacheId="46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7" i="13" l="1"/>
  <c r="H258" i="13"/>
  <c r="H26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J2" i="13"/>
  <c r="K2" i="13"/>
  <c r="J3" i="13"/>
  <c r="K3" i="13"/>
  <c r="J4" i="13"/>
  <c r="K4" i="13"/>
  <c r="J5" i="13"/>
  <c r="K5" i="13"/>
  <c r="J6" i="13"/>
  <c r="K6" i="13"/>
  <c r="J7" i="13"/>
  <c r="K7" i="13"/>
  <c r="J8" i="13"/>
  <c r="K8" i="13"/>
  <c r="J9" i="13"/>
  <c r="K9" i="13"/>
  <c r="J10" i="13"/>
  <c r="K10" i="13"/>
  <c r="I4" i="13"/>
  <c r="I5" i="13"/>
  <c r="I6" i="13"/>
  <c r="I7" i="13"/>
  <c r="I8" i="13"/>
  <c r="I9" i="13"/>
  <c r="I10" i="13"/>
  <c r="I3" i="13"/>
  <c r="I2" i="13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L257" i="18"/>
  <c r="L258" i="18"/>
  <c r="L259" i="18"/>
  <c r="L260" i="18"/>
  <c r="E258" i="7"/>
  <c r="E259" i="7"/>
  <c r="E260" i="7"/>
  <c r="E257" i="7"/>
  <c r="H259" i="13"/>
  <c r="G20" i="12"/>
  <c r="I21" i="12"/>
  <c r="G21" i="12"/>
  <c r="H21" i="12"/>
  <c r="J21" i="12"/>
  <c r="K21" i="12"/>
  <c r="L21" i="12"/>
  <c r="M21" i="12"/>
  <c r="H20" i="12"/>
  <c r="I20" i="12"/>
  <c r="J20" i="12"/>
  <c r="K20" i="12"/>
  <c r="L20" i="12"/>
  <c r="M20" i="12"/>
  <c r="K18" i="20"/>
  <c r="L18" i="20"/>
  <c r="M18" i="20"/>
  <c r="N18" i="20"/>
  <c r="O18" i="20"/>
  <c r="P18" i="20"/>
  <c r="J18" i="20"/>
  <c r="C2" i="20"/>
  <c r="D3" i="20"/>
  <c r="F2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B256" i="6"/>
  <c r="G11" i="19"/>
  <c r="G10" i="19"/>
  <c r="G9" i="19"/>
  <c r="G8" i="19"/>
  <c r="G7" i="19"/>
  <c r="G6" i="19"/>
  <c r="G5" i="19"/>
  <c r="G3" i="19"/>
  <c r="G2" i="19"/>
  <c r="K17" i="19"/>
  <c r="J17" i="19"/>
  <c r="I17" i="19"/>
  <c r="H17" i="19"/>
  <c r="G17" i="19"/>
  <c r="F17" i="19"/>
  <c r="E17" i="19"/>
  <c r="D17" i="19"/>
  <c r="C17" i="19"/>
  <c r="C259" i="19" s="1"/>
  <c r="B17" i="19"/>
  <c r="B23" i="17"/>
  <c r="C23" i="17"/>
  <c r="D23" i="17"/>
  <c r="E23" i="17"/>
  <c r="F23" i="17"/>
  <c r="G23" i="17"/>
  <c r="H23" i="17"/>
  <c r="C22" i="17"/>
  <c r="D22" i="17"/>
  <c r="E22" i="17"/>
  <c r="F22" i="17"/>
  <c r="G22" i="17"/>
  <c r="H22" i="17"/>
  <c r="B22" i="17"/>
  <c r="N23" i="5"/>
  <c r="O23" i="5"/>
  <c r="P23" i="5"/>
  <c r="Q23" i="5"/>
  <c r="R23" i="5"/>
  <c r="S23" i="5"/>
  <c r="R22" i="5"/>
  <c r="S22" i="5"/>
  <c r="P22" i="5"/>
  <c r="Q22" i="5"/>
  <c r="N22" i="5"/>
  <c r="O22" i="5"/>
  <c r="L14" i="14"/>
  <c r="M14" i="14"/>
  <c r="N14" i="14"/>
  <c r="O14" i="14"/>
  <c r="P14" i="14"/>
  <c r="Q14" i="14"/>
  <c r="C139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125" i="6"/>
  <c r="G126" i="6"/>
  <c r="G127" i="6"/>
  <c r="G124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125" i="6"/>
  <c r="F126" i="6"/>
  <c r="F127" i="6"/>
  <c r="F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2" i="6"/>
  <c r="F2" i="6"/>
  <c r="E2" i="6"/>
  <c r="C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2" i="6"/>
  <c r="G12" i="19" l="1"/>
  <c r="M23" i="5"/>
  <c r="M22" i="5"/>
</calcChain>
</file>

<file path=xl/sharedStrings.xml><?xml version="1.0" encoding="utf-8"?>
<sst xmlns="http://schemas.openxmlformats.org/spreadsheetml/2006/main" count="27700" uniqueCount="771">
  <si>
    <t>Timestamp</t>
  </si>
  <si>
    <t>Username</t>
  </si>
  <si>
    <t>Gender</t>
  </si>
  <si>
    <t>Age group</t>
  </si>
  <si>
    <t>Profession</t>
  </si>
  <si>
    <t xml:space="preserve">Years of experience </t>
  </si>
  <si>
    <t>Highest educational qualification</t>
  </si>
  <si>
    <t>1. Cervical cancer is a major cause of cancer related morbidity and mortality in women</t>
  </si>
  <si>
    <t>2. The Human Papilloma Virus causes Cervical Cancer</t>
  </si>
  <si>
    <t xml:space="preserve">
3. The Human Papilloma Virus also causes anal, vulva, penile, vaginal and oropharyngeal cancers</t>
  </si>
  <si>
    <t>4. Receiving the Human Papilloma Virus (HPV) Vaccine prevents cervical cancer</t>
  </si>
  <si>
    <t xml:space="preserve">
5. Receiving certain types of the Human Papilloma Virus (HPV) Vaccine prevents anal, vulva, penile, vaginal and oropharyngeal cancers</t>
  </si>
  <si>
    <t>6. You have received training about the HPV vaccine</t>
  </si>
  <si>
    <t>7. You have access to trust worthy information about the HPV vaccine</t>
  </si>
  <si>
    <t>8. From what sources have you received information about the HPV Vaccine
(You can choose more than one option)</t>
  </si>
  <si>
    <t>9. The HPV vaccine is safe for use</t>
  </si>
  <si>
    <t>10. The HPV Vaccine is safe for use in women who intend having children (women of childbearing age)</t>
  </si>
  <si>
    <t xml:space="preserve">    11. Adverse effects such as deformities and paralysis are not seen with the HPV vaccine use because it is safe.</t>
  </si>
  <si>
    <t xml:space="preserve">12. Mild side effects which are often resolved with little or no treatment are seen with HPV vaccine use because it is safe.  </t>
  </si>
  <si>
    <t>13.  There are already too many vaccines on the immunization schedule in Nigeria to add the HPV Vaccine.</t>
  </si>
  <si>
    <t>14. The organizations recommending the HPV vaccine for Nigerian girls have ulterior motives</t>
  </si>
  <si>
    <t>15. The pharmaceutical companies producing the HPV vaccines have ulterior motives</t>
  </si>
  <si>
    <t>16. You are against the use of HPV Vaccine due to religious/cultural reasons</t>
  </si>
  <si>
    <t>17. The HPV vaccine causes promiscuity in girls</t>
  </si>
  <si>
    <t>18.  The controversies surrounding the COVID-19 vaccine have made â€œnewâ€ vaccines such as the HPV vaccine difficult for you to accept.</t>
  </si>
  <si>
    <t>19a. You have encountered information discouraging the use of the HPV Vaccine</t>
  </si>
  <si>
    <t>19b.   If yes, what was the source of the information (You can choose multiple options)</t>
  </si>
  <si>
    <t>20. You have sufficient information to either recommend or discourage people from taking the HPV vaccine</t>
  </si>
  <si>
    <t>21. You have recommended the HPV Vaccine to someone within the last one (1) year.</t>
  </si>
  <si>
    <t>22. You have discouraged someone from taking the HPV vaccine</t>
  </si>
  <si>
    <t>23. The HPV Vaccine is recommended for both young boys and girls</t>
  </si>
  <si>
    <t>24.  Will you be willing to serve as an advocate for HPV vaccination to people within your environment, on your social media handles etc.?</t>
  </si>
  <si>
    <t>25. You have knowledge of where a person can receive the HPV vaccine in Benue state</t>
  </si>
  <si>
    <t>26.  You be willing to recommend the HPV vaccine to eligible people</t>
  </si>
  <si>
    <t>27. You believe that you are well equipped with the knowledge to convince a parent who is hesitant about the HPV vaccine to vaccinate his/her child or ward</t>
  </si>
  <si>
    <t>28. The Human Papilloma Virus (HPV) vaccine has been introduced for free into the national immunization program of Nigeria for girls between 9 â€“ 14years</t>
  </si>
  <si>
    <t>29. The HPV Vaccine is necessary. However, the vaccine is not accessible</t>
  </si>
  <si>
    <t>2024/08/20 9:42:17 AM GMT+1</t>
  </si>
  <si>
    <t>Male</t>
  </si>
  <si>
    <t>21-30</t>
  </si>
  <si>
    <t>Pharmacist</t>
  </si>
  <si>
    <t>Less than 5 years</t>
  </si>
  <si>
    <t>First Degree (University)</t>
  </si>
  <si>
    <t>Agree</t>
  </si>
  <si>
    <t>Journals;Social media videos and posts</t>
  </si>
  <si>
    <t>Disagree</t>
  </si>
  <si>
    <t>Neutral</t>
  </si>
  <si>
    <t>2024/08/20 10:13:37 AM GMT+1</t>
  </si>
  <si>
    <t>etiiniumoh@gmail.com</t>
  </si>
  <si>
    <t>Female</t>
  </si>
  <si>
    <t>Strongly Agree</t>
  </si>
  <si>
    <t>Social media videos and posts;Television/Radio</t>
  </si>
  <si>
    <t>Strongly Disagree</t>
  </si>
  <si>
    <t>2024/08/20 10:24:42 AM GMT+1</t>
  </si>
  <si>
    <t>kwangisebg@gmail.com</t>
  </si>
  <si>
    <t>31-40</t>
  </si>
  <si>
    <t>6-10 years</t>
  </si>
  <si>
    <t>Journals;Other Colleagues</t>
  </si>
  <si>
    <t>2024/08/20 10:43:58 AM GMT+1</t>
  </si>
  <si>
    <t>vershimajeremiah@gmail.com</t>
  </si>
  <si>
    <t>Pharmacist Technicians</t>
  </si>
  <si>
    <t>College of Health Technology</t>
  </si>
  <si>
    <t>Other Colleagues</t>
  </si>
  <si>
    <t>2024/08/20 11:01:10 AM GMT+1</t>
  </si>
  <si>
    <t>otorvictor@gmail.com</t>
  </si>
  <si>
    <t>Medical Doctor</t>
  </si>
  <si>
    <t>Conferences/Workshops/Trainings;Other Colleagues</t>
  </si>
  <si>
    <t>Social media videos and Posts (WhatsApp, Facebook, YouTube, Instagram etc.);Colleagues</t>
  </si>
  <si>
    <t>2024/08/20 11:23:45 AM GMT+1</t>
  </si>
  <si>
    <t>ogbewe001@gmail.com</t>
  </si>
  <si>
    <t>Conferences/Workshops/Trainings</t>
  </si>
  <si>
    <t>2024/08/20 11:39:13 AM GMT+1</t>
  </si>
  <si>
    <t>ejidehanita@yahoo.com</t>
  </si>
  <si>
    <t>11-15 years</t>
  </si>
  <si>
    <t>Journals;Conferences/Workshops/Trainings;Social media videos and posts;Television/Radio;Other Colleagues</t>
  </si>
  <si>
    <t>2024/08/20 1:06:22 PM GMT+1</t>
  </si>
  <si>
    <t>euniceashimom@gmail.com</t>
  </si>
  <si>
    <t>51-60</t>
  </si>
  <si>
    <t>Nurse</t>
  </si>
  <si>
    <t>16-20 years</t>
  </si>
  <si>
    <t>School of Nursing/Midwifery</t>
  </si>
  <si>
    <t>Conferences/Workshops/Trainings;Social media videos and posts;Television/Radio</t>
  </si>
  <si>
    <t>Radio/Television/News Papers;Social media videos and Posts (WhatsApp, Facebook, YouTube, Instagram etc.);Conferences/Workshops/Trainings</t>
  </si>
  <si>
    <t>2024/08/20 1:52:20 PM GMT+1</t>
  </si>
  <si>
    <t>raphaelazaatse@gmail.com</t>
  </si>
  <si>
    <t>Masters</t>
  </si>
  <si>
    <t>2024/08/20 2:40:26 PM GMT+1</t>
  </si>
  <si>
    <t>iyorikuren@gmail.com</t>
  </si>
  <si>
    <t>41-50</t>
  </si>
  <si>
    <t>Others</t>
  </si>
  <si>
    <t>Journals;Conferences/Workshops/Trainings;Social media videos and posts</t>
  </si>
  <si>
    <t>Radio/Television/News Papers;Social media videos and Posts (WhatsApp, Facebook, YouTube, Instagram etc.)</t>
  </si>
  <si>
    <t>2024/08/20 2:57:36 PM GMT+1</t>
  </si>
  <si>
    <t>emyeshiet9@gmail.com</t>
  </si>
  <si>
    <t>Journals;Social media videos and posts;Television/Radio</t>
  </si>
  <si>
    <t>Social media videos and Posts (WhatsApp, Facebook, YouTube, Instagram etc.)</t>
  </si>
  <si>
    <t>2024/08/20 6:26:59 PM GMT+1</t>
  </si>
  <si>
    <t>abahjacob305@gmail.com</t>
  </si>
  <si>
    <t>Television/Radio</t>
  </si>
  <si>
    <t>Radio/Television/News Papers</t>
  </si>
  <si>
    <t>2024/08/20 7:09:45 PM GMT+1</t>
  </si>
  <si>
    <t>etemaakpa@gmail.com</t>
  </si>
  <si>
    <t>21 years and above</t>
  </si>
  <si>
    <t>Fellowship</t>
  </si>
  <si>
    <t>Journals;Social media videos and posts;Other Colleagues</t>
  </si>
  <si>
    <t>2024/08/20 7:09:57 PM GMT+1</t>
  </si>
  <si>
    <t>remitayan@gmail.com</t>
  </si>
  <si>
    <t>I have not sort information about the HPV vaccine</t>
  </si>
  <si>
    <t>2024/08/20 9:19:51 PM GMT+1</t>
  </si>
  <si>
    <t>anzaamsonter@gmail.com</t>
  </si>
  <si>
    <t>2024/08/20 9:23:06 PM GMT+1</t>
  </si>
  <si>
    <t>amutanoah@gmail.com</t>
  </si>
  <si>
    <t>Medical Laboratory Scientist</t>
  </si>
  <si>
    <t>2024/08/20 11:18:28 PM GMT+1</t>
  </si>
  <si>
    <t>jane_onuh@yahoo.com</t>
  </si>
  <si>
    <t>Journals</t>
  </si>
  <si>
    <t>2024/08/21 7:14:26 AM GMT+1</t>
  </si>
  <si>
    <t>numjay13@gmail.com</t>
  </si>
  <si>
    <t>Journals;Social media videos and posts;Television/Radio;Other Colleagues</t>
  </si>
  <si>
    <t>Colleagues</t>
  </si>
  <si>
    <t>2024/08/21 7:17:21 AM GMT+1</t>
  </si>
  <si>
    <t>danahire@yahoo.com</t>
  </si>
  <si>
    <t>Social media videos and posts</t>
  </si>
  <si>
    <t>2024/08/21 7:33:22 AM GMT+1</t>
  </si>
  <si>
    <t>gonukwube@gmail.com</t>
  </si>
  <si>
    <t>CHEW/JCHEW</t>
  </si>
  <si>
    <t>2024/08/21 7:39:47 AM GMT+1</t>
  </si>
  <si>
    <t>idtwo2002@yahoo.com</t>
  </si>
  <si>
    <t>Social media videos and Posts (WhatsApp, Facebook, YouTube, Instagram etc.);Others</t>
  </si>
  <si>
    <t>2024/08/21 7:55:39 AM GMT+1</t>
  </si>
  <si>
    <t>iorkuajoy@yahoo.com</t>
  </si>
  <si>
    <t>2024/08/21 8:40:18 AM GMT+1</t>
  </si>
  <si>
    <t>dicksonikwu@gmail.com</t>
  </si>
  <si>
    <t>2024/08/21 8:54:31 AM GMT+1</t>
  </si>
  <si>
    <t>ovitalis07@gmail.com</t>
  </si>
  <si>
    <t>2024/08/21 9:12:50 AM GMT+1</t>
  </si>
  <si>
    <t>chimeziemartins08@gmail.com</t>
  </si>
  <si>
    <t>Social media videos and posts;Other Colleagues</t>
  </si>
  <si>
    <t>2024/08/21 9:14:43 AM GMT+1</t>
  </si>
  <si>
    <t>ojonemaria@gmail.com</t>
  </si>
  <si>
    <t>2024/08/21 9:24:18 AM GMT+1</t>
  </si>
  <si>
    <t>gesajennifer@gmail.com</t>
  </si>
  <si>
    <t>2024/08/21 10:47:49 AM GMT+1</t>
  </si>
  <si>
    <t>odigiriaugustine@gmail.com</t>
  </si>
  <si>
    <t>2024/08/21 1:45:22 PM GMT+1</t>
  </si>
  <si>
    <t>edmondefu@gmail.com</t>
  </si>
  <si>
    <t>2024/08/21 2:35:04 PM GMT+1</t>
  </si>
  <si>
    <t>Azahanngodoo@gmail.com</t>
  </si>
  <si>
    <t>2024/08/21 3:40:11 PM GMT+1</t>
  </si>
  <si>
    <t>tyoshareucharia2000@gmail.com</t>
  </si>
  <si>
    <t>2024/08/21 3:46:56 PM GMT+1</t>
  </si>
  <si>
    <t>emmanuelgesa@gmail.com</t>
  </si>
  <si>
    <t>2024/08/21 4:39:42 PM GMT+1</t>
  </si>
  <si>
    <t>mbachiandookenger@gmail.com</t>
  </si>
  <si>
    <t>2024/08/21 7:53:09 PM GMT+1</t>
  </si>
  <si>
    <t>chinedujoseph9927@gmail.com</t>
  </si>
  <si>
    <t>2024/08/21 8:55:57 PM GMT+1</t>
  </si>
  <si>
    <t>ezihechimdidu@gmail.com</t>
  </si>
  <si>
    <t>Conferences/Workshops/Trainings;Social media videos and posts</t>
  </si>
  <si>
    <t>2024/08/22 6:11:12 AM GMT+1</t>
  </si>
  <si>
    <t>abnath4real@gmail.com</t>
  </si>
  <si>
    <t>2024/08/22 2:22:42 PM GMT+1</t>
  </si>
  <si>
    <t>jtwilliam88@yahoo.com</t>
  </si>
  <si>
    <t>2024/08/22 3:18:27 PM GMT+1</t>
  </si>
  <si>
    <t>samkreg5@gmail.com</t>
  </si>
  <si>
    <t>2024/08/22 3:35:22 PM GMT+1</t>
  </si>
  <si>
    <t>justinikeonyia@gmail.com</t>
  </si>
  <si>
    <t>2024/08/22 4:54:47 PM GMT+1</t>
  </si>
  <si>
    <t>jacintagege4@gmail.com</t>
  </si>
  <si>
    <t>2024/08/22 5:35:51 PM GMT+1</t>
  </si>
  <si>
    <t>udochukwuchukwu17@gmail.com</t>
  </si>
  <si>
    <t>Radio/Television/News Papers;Social media videos and Posts (WhatsApp, Facebook, YouTube, Instagram etc.);Journals;Conferences/Workshops/Trainings;Colleagues</t>
  </si>
  <si>
    <t>2024/08/22 7:17:10 PM GMT+1</t>
  </si>
  <si>
    <t>mbahnonsy@gmail.com</t>
  </si>
  <si>
    <t>Journals;Conferences/Workshops/Trainings</t>
  </si>
  <si>
    <t>2024/08/22 7:29:16 PM GMT+1</t>
  </si>
  <si>
    <t>mimirazy13@gmail.com</t>
  </si>
  <si>
    <t>2024/08/22 7:45:12 PM GMT+1</t>
  </si>
  <si>
    <t>agathaokoh54.ao@gmail.com</t>
  </si>
  <si>
    <t>Journals;Conferences/Workshops/Trainings;Social media videos and posts;Television/Radio</t>
  </si>
  <si>
    <t>2024/08/22 8:41:16 PM GMT+1</t>
  </si>
  <si>
    <t>gwadaniel4@gmail.com</t>
  </si>
  <si>
    <t>2024/08/22 9:11:19 PM GMT+1</t>
  </si>
  <si>
    <t>agboolagloria@rocketmail.com</t>
  </si>
  <si>
    <t>2024/08/23 7:00:45 AM GMT+1</t>
  </si>
  <si>
    <t>natikuste@gmail.com</t>
  </si>
  <si>
    <t>2024/08/23 10:25:37 AM GMT+1</t>
  </si>
  <si>
    <t>2024/08/23 10:41:08 AM GMT+1</t>
  </si>
  <si>
    <t>2024/08/23 10:52:53 AM GMT+1</t>
  </si>
  <si>
    <t>2024/08/23 11:32:34 AM GMT+1</t>
  </si>
  <si>
    <t>2024/08/23 11:47:31 AM GMT+1</t>
  </si>
  <si>
    <t>2024/08/23 11:52:00 AM GMT+1</t>
  </si>
  <si>
    <t>2024/08/23 12:05:10 PM GMT+1</t>
  </si>
  <si>
    <t>2024/08/23 12:07:42 PM GMT+1</t>
  </si>
  <si>
    <t>2024/08/23 12:15:00 PM GMT+1</t>
  </si>
  <si>
    <t>2024/08/23 12:21:33 PM GMT+1</t>
  </si>
  <si>
    <t>2024/08/23 12:42:20 PM GMT+1</t>
  </si>
  <si>
    <t>2024/08/23 1:05:56 PM GMT+1</t>
  </si>
  <si>
    <t>2024/08/23 1:19:23 PM GMT+1</t>
  </si>
  <si>
    <t>Social media videos and Posts (WhatsApp, Facebook, YouTube, Instagram etc.);Colleagues;Others</t>
  </si>
  <si>
    <t>2024/08/23 1:33:50 PM GMT+1</t>
  </si>
  <si>
    <t>2024/08/23 3:10:48 PM GMT+1</t>
  </si>
  <si>
    <t>2024/08/23 7:54:24 PM GMT+1</t>
  </si>
  <si>
    <t>Journals;Conferences/Workshops/Trainings;Social media videos and posts;Other Colleagues</t>
  </si>
  <si>
    <t>2024/08/23 8:32:41 PM GMT+1</t>
  </si>
  <si>
    <t>2024/08/23 11:38:28 PM GMT+1</t>
  </si>
  <si>
    <t>ukerchiajoseph@gmail.com</t>
  </si>
  <si>
    <t>Social media videos and posts;Television/Radio;Other Colleagues</t>
  </si>
  <si>
    <t>2024/08/23 11:58:42 PM GMT+1</t>
  </si>
  <si>
    <t>ogwuchemercy1@gmail.com</t>
  </si>
  <si>
    <t>2024/08/24 3:42:56 PM GMT+1</t>
  </si>
  <si>
    <t>joyterfa85@gmail.com</t>
  </si>
  <si>
    <t>2024/08/24 4:59:43 PM GMT+1</t>
  </si>
  <si>
    <t>oieleche@gmail.com</t>
  </si>
  <si>
    <t>2024/08/24 5:32:45 PM GMT+1</t>
  </si>
  <si>
    <t>chimachioma12@gmail.com</t>
  </si>
  <si>
    <t>2024/08/24 9:53:01 PM GMT+1</t>
  </si>
  <si>
    <t>tyongbeamwuese0@gmail.com</t>
  </si>
  <si>
    <t>Conferences/Workshops/Trainings;Social media videos and posts;Television/Radio;Other Colleagues</t>
  </si>
  <si>
    <t>2024/08/25 12:43:00 PM GMT+1</t>
  </si>
  <si>
    <t>mattogire@yahoo.com</t>
  </si>
  <si>
    <t>Colleagues;Others</t>
  </si>
  <si>
    <t>2024/08/25 10:24:25 PM GMT+1</t>
  </si>
  <si>
    <t>wanliamngee@gmail.com</t>
  </si>
  <si>
    <t>2024/08/26 8:34:22 AM GMT+1</t>
  </si>
  <si>
    <t>oluwapelumiolamide@gmail.com</t>
  </si>
  <si>
    <t>2024/08/26 10:47:19 AM GMT+1</t>
  </si>
  <si>
    <t>julianauloko@gmail.com</t>
  </si>
  <si>
    <t>Radio/Television/News Papers;Social media videos and Posts (WhatsApp, Facebook, YouTube, Instagram etc.);Others</t>
  </si>
  <si>
    <t>2024/08/26 5:28:02 PM GMT+1</t>
  </si>
  <si>
    <t>tiverhumphery2019@gmail.com</t>
  </si>
  <si>
    <t>2024/08/26 6:14:47 PM GMT+1</t>
  </si>
  <si>
    <t>dgv_01@yahoo.com</t>
  </si>
  <si>
    <t>2024/08/26 7:53:10 PM GMT+1</t>
  </si>
  <si>
    <t>charitydakur123@gmail.com</t>
  </si>
  <si>
    <t>2024/08/26 10:53:16 PM GMT+1</t>
  </si>
  <si>
    <t>nyianshimapn1@gmail.com</t>
  </si>
  <si>
    <t>2024/08/26 11:08:41 PM GMT+1</t>
  </si>
  <si>
    <t>itsjohnie8@gmail.com</t>
  </si>
  <si>
    <t>Journals;Conferences/Workshops/Trainings;Other Colleagues</t>
  </si>
  <si>
    <t>2024/08/27 8:38:42 AM GMT+1</t>
  </si>
  <si>
    <t>emmyeuler1@gmail.com</t>
  </si>
  <si>
    <t>2024/08/27 8:46:48 AM GMT+1</t>
  </si>
  <si>
    <t>2024/08/27 8:52:01 AM GMT+1</t>
  </si>
  <si>
    <t>2024/08/27 8:56:44 AM GMT+1</t>
  </si>
  <si>
    <t>2024/08/27 9:02:18 AM GMT+1</t>
  </si>
  <si>
    <t>2024/08/27 9:06:56 AM GMT+1</t>
  </si>
  <si>
    <t>2024/08/27 9:12:04 AM GMT+1</t>
  </si>
  <si>
    <t>2024/08/27 9:17:15 AM GMT+1</t>
  </si>
  <si>
    <t>2024/08/27 9:28:54 AM GMT+1</t>
  </si>
  <si>
    <t>2024/08/27 9:35:28 AM GMT+1</t>
  </si>
  <si>
    <t>Radio/Television/News Papers;Journals;Colleagues</t>
  </si>
  <si>
    <t>2024/08/27 9:40:50 AM GMT+1</t>
  </si>
  <si>
    <t>2024/08/27 11:51:15 AM GMT+1</t>
  </si>
  <si>
    <t>jeinpete@gmail.com</t>
  </si>
  <si>
    <t>2024/08/27 1:59:50 PM GMT+1</t>
  </si>
  <si>
    <t>2024/08/27 10:22:58 PM GMT+1</t>
  </si>
  <si>
    <t>comfortegwurube120@gmail.com</t>
  </si>
  <si>
    <t>2024/08/28 2:07:54 AM GMT+1</t>
  </si>
  <si>
    <t>omadandeoking@gmail.com</t>
  </si>
  <si>
    <t>2024/08/28 8:18:27 AM GMT+1</t>
  </si>
  <si>
    <t>2024/08/28 8:21:17 AM GMT+1</t>
  </si>
  <si>
    <t>shembergabriel@gmail.com</t>
  </si>
  <si>
    <t>2024/08/28 8:29:16 AM GMT+1</t>
  </si>
  <si>
    <t>2024/08/28 8:35:35 AM GMT+1</t>
  </si>
  <si>
    <t>Journals;Conferences/Workshops/Trainings;Colleagues</t>
  </si>
  <si>
    <t>2024/08/28 9:33:27 AM GMT+1</t>
  </si>
  <si>
    <t>agbo535@gmail.com</t>
  </si>
  <si>
    <t>2024/08/28 9:50:55 AM GMT+1</t>
  </si>
  <si>
    <t>2024/08/28 9:57:37 AM GMT+1</t>
  </si>
  <si>
    <t>2024/08/28 10:01:47 AM GMT+1</t>
  </si>
  <si>
    <t>2024/08/28 10:06:25 AM GMT+1</t>
  </si>
  <si>
    <t>2024/08/28 10:15:18 AM GMT+1</t>
  </si>
  <si>
    <t>egwudalivinus1@gmail.com</t>
  </si>
  <si>
    <t>2024/08/28 10:48:33 AM GMT+1</t>
  </si>
  <si>
    <t>igbudu_ter@yahoo.co.uk</t>
  </si>
  <si>
    <t>2024/08/28 11:34:46 AM GMT+1</t>
  </si>
  <si>
    <t>2024/08/28 11:38:56 AM GMT+1</t>
  </si>
  <si>
    <t>linkmattew2004@yahoo.com</t>
  </si>
  <si>
    <t>2024/08/28 11:39:07 AM GMT+1</t>
  </si>
  <si>
    <t>2024/08/28 5:55:46 PM GMT+1</t>
  </si>
  <si>
    <t>desmondisahngbede@gmail.com</t>
  </si>
  <si>
    <t>2024/08/29 6:14:35 AM GMT+1</t>
  </si>
  <si>
    <t>raymonddenen@gmail.com</t>
  </si>
  <si>
    <t>2024/08/29 8:56:03 AM GMT+1</t>
  </si>
  <si>
    <t>2024/08/29 9:03:39 AM GMT+1</t>
  </si>
  <si>
    <t>2024/08/29 9:14:10 AM GMT+1</t>
  </si>
  <si>
    <t>2024/08/29 9:18:52 AM GMT+1</t>
  </si>
  <si>
    <t>2024/08/29 9:23:53 AM GMT+1</t>
  </si>
  <si>
    <t>2024/08/29 9:34:54 AM GMT+1</t>
  </si>
  <si>
    <t>2024/08/29 10:09:51 AM GMT+1</t>
  </si>
  <si>
    <t>ellaambeh411@gmail.com</t>
  </si>
  <si>
    <t>2024/08/29 2:00:34 PM GMT+1</t>
  </si>
  <si>
    <t>odigiriaugustine7@gmail.com</t>
  </si>
  <si>
    <t>2024/08/29 3:51:35 PM GMT+1</t>
  </si>
  <si>
    <t>pedkawen@yahoo.com</t>
  </si>
  <si>
    <t>2024/08/29 5:35:27 PM GMT+1</t>
  </si>
  <si>
    <t>ezenneamakagoodness@gmail.com</t>
  </si>
  <si>
    <t>2024/08/29 7:13:27 PM GMT+1</t>
  </si>
  <si>
    <t>Docdanbyke@gmail.com</t>
  </si>
  <si>
    <t>2024/08/30 10:44:04 AM GMT+1</t>
  </si>
  <si>
    <t>calxino76@gmail.com</t>
  </si>
  <si>
    <t>2024/08/30 4:59:28 PM GMT+1</t>
  </si>
  <si>
    <t>honortutu7@gmail.com</t>
  </si>
  <si>
    <t>Conferences/Workshops/Trainings;Social media videos and posts;Other Colleagues</t>
  </si>
  <si>
    <t>2024/08/30 7:35:01 PM GMT+1</t>
  </si>
  <si>
    <t>Journals;Television/Radio;Other Colleagues</t>
  </si>
  <si>
    <t>2024/09/01 5:50:58 PM GMT+1</t>
  </si>
  <si>
    <t>2024/09/01 6:33:45 PM GMT+1</t>
  </si>
  <si>
    <t>2024/09/01 9:27:33 PM GMT+1</t>
  </si>
  <si>
    <t>2024/09/01 9:32:57 PM GMT+1</t>
  </si>
  <si>
    <t>2024/09/01 9:37:49 PM GMT+1</t>
  </si>
  <si>
    <t>2024/09/01 9:44:33 PM GMT+1</t>
  </si>
  <si>
    <t>2024/09/01 9:51:39 PM GMT+1</t>
  </si>
  <si>
    <t>2024/09/01 9:58:32 PM GMT+1</t>
  </si>
  <si>
    <t>2024/09/01 10:06:22 PM GMT+1</t>
  </si>
  <si>
    <t>2024/09/01 10:09:40 PM GMT+1</t>
  </si>
  <si>
    <t>2024/09/01 10:20:49 PM GMT+1</t>
  </si>
  <si>
    <t>2024/09/01 10:31:19 PM GMT+1</t>
  </si>
  <si>
    <t>2024/09/01 11:19:10 PM GMT+1</t>
  </si>
  <si>
    <t>Television/Radio;I have not sort information about the HPV vaccine</t>
  </si>
  <si>
    <t>2024/09/01 11:29:39 PM GMT+1</t>
  </si>
  <si>
    <t>2024/09/02 3:27:22 PM GMT+1</t>
  </si>
  <si>
    <t>Conferences/Workshops/Trainings;Television/Radio</t>
  </si>
  <si>
    <t>2024/09/03 6:50:18 AM GMT+1</t>
  </si>
  <si>
    <t>Journals;Conferences/Workshops/Trainings;Television/Radio</t>
  </si>
  <si>
    <t>2024/09/03 6:54:41 AM GMT+1</t>
  </si>
  <si>
    <t>2024/09/03 6:59:01 AM GMT+1</t>
  </si>
  <si>
    <t>2024/09/03 7:03:48 AM GMT+1</t>
  </si>
  <si>
    <t>2024/09/03 7:08:14 AM GMT+1</t>
  </si>
  <si>
    <t>2024/09/03 5:46:21 PM GMT+1</t>
  </si>
  <si>
    <t>vinzmattz@gmail.com</t>
  </si>
  <si>
    <t>2024/09/03 7:10:36 PM GMT+1</t>
  </si>
  <si>
    <t>shyvonneterkuma@gmail.com</t>
  </si>
  <si>
    <t>2024/09/05 10:39:51 AM GMT+1</t>
  </si>
  <si>
    <t>dramehgodwin@gmail.com</t>
  </si>
  <si>
    <t>2024/09/05 3:55:46 PM GMT+1</t>
  </si>
  <si>
    <t>jijingijeromea@gmail.com</t>
  </si>
  <si>
    <t>2024/09/05 7:22:17 PM GMT+1</t>
  </si>
  <si>
    <t>2024/09/05 7:29:27 PM GMT+1</t>
  </si>
  <si>
    <t>2024/09/05 7:35:40 PM GMT+1</t>
  </si>
  <si>
    <t>2024/09/05 7:43:43 PM GMT+1</t>
  </si>
  <si>
    <t>2024/09/05 7:50:55 PM GMT+1</t>
  </si>
  <si>
    <t>2024/09/05 7:56:20 PM GMT+1</t>
  </si>
  <si>
    <t>2024/09/05 8:01:07 PM GMT+1</t>
  </si>
  <si>
    <t>2024/09/06 10:41:20 AM GMT+1</t>
  </si>
  <si>
    <t>2024/09/06 10:45:47 AM GMT+1</t>
  </si>
  <si>
    <t>2024/09/06 10:50:16 AM GMT+1</t>
  </si>
  <si>
    <t>2024/09/06 10:56:16 AM GMT+1</t>
  </si>
  <si>
    <t>2024/09/06 12:36:21 PM GMT+1</t>
  </si>
  <si>
    <t>olabodesegun7@gmail.com</t>
  </si>
  <si>
    <t>2024/09/06 5:53:49 PM GMT+1</t>
  </si>
  <si>
    <t>iorkyaane@gmail.com</t>
  </si>
  <si>
    <t>2024/09/07 1:22:47 AM GMT+1</t>
  </si>
  <si>
    <t>damjorluevese@gmail.com</t>
  </si>
  <si>
    <t>2024/09/07 5:47:04 PM GMT+1</t>
  </si>
  <si>
    <t>joeakobi@gmail.com</t>
  </si>
  <si>
    <t>2024/09/08 12:18:10 PM GMT+1</t>
  </si>
  <si>
    <t>chianafaith2018@gmail.com</t>
  </si>
  <si>
    <t>2024/09/08 3:41:26 PM GMT+1</t>
  </si>
  <si>
    <t>peaceobaji975@gmail.com</t>
  </si>
  <si>
    <t>2024/09/09 8:57:08 AM GMT+1</t>
  </si>
  <si>
    <t>2024/09/09 9:03:49 AM GMT+1</t>
  </si>
  <si>
    <t>2024/09/09 9:08:24 AM GMT+1</t>
  </si>
  <si>
    <t>2024/09/09 9:14:52 AM GMT+1</t>
  </si>
  <si>
    <t>2024/09/09 9:20:19 AM GMT+1</t>
  </si>
  <si>
    <t>2024/09/09 9:25:05 AM GMT+1</t>
  </si>
  <si>
    <t>2024/09/09 9:30:01 AM GMT+1</t>
  </si>
  <si>
    <t>2024/09/09 9:36:35 AM GMT+1</t>
  </si>
  <si>
    <t>2024/09/09 9:43:47 AM GMT+1</t>
  </si>
  <si>
    <t>2024/09/09 9:48:01 AM GMT+1</t>
  </si>
  <si>
    <t>Social media videos and Posts (WhatsApp, Facebook, YouTube, Instagram etc.);Journals;Conferences/Workshops/Trainings;Colleagues</t>
  </si>
  <si>
    <t>2024/09/09 9:54:28 AM GMT+1</t>
  </si>
  <si>
    <t>2024/09/09 9:59:24 AM GMT+1</t>
  </si>
  <si>
    <t>2024/09/09 10:07:26 AM GMT+1</t>
  </si>
  <si>
    <t>2024/09/09 10:13:11 AM GMT+1</t>
  </si>
  <si>
    <t>2024/09/09 11:16:38 AM GMT+1</t>
  </si>
  <si>
    <t>Ph.D</t>
  </si>
  <si>
    <t>2024/09/09 11:25:12 AM GMT+1</t>
  </si>
  <si>
    <t>2024/09/09 11:46:00 AM GMT+1</t>
  </si>
  <si>
    <t>2024/09/09 12:09:02 PM GMT+1</t>
  </si>
  <si>
    <t>2024/09/09 12:49:02 PM GMT+1</t>
  </si>
  <si>
    <t>2024/09/09 1:05:22 PM GMT+1</t>
  </si>
  <si>
    <t>2024/09/09 1:14:12 PM GMT+1</t>
  </si>
  <si>
    <t>2024/09/09 1:42:53 PM GMT+1</t>
  </si>
  <si>
    <t>2024/09/09 1:56:11 PM GMT+1</t>
  </si>
  <si>
    <t>2024/09/09 2:08:36 PM GMT+1</t>
  </si>
  <si>
    <t>2024/09/09 2:21:04 PM GMT+1</t>
  </si>
  <si>
    <t>2024/09/09 2:37:08 PM GMT+1</t>
  </si>
  <si>
    <t>2024/09/09 3:27:31 PM GMT+1</t>
  </si>
  <si>
    <t>Television/Radio;Other Colleagues</t>
  </si>
  <si>
    <t>Radio/Television/News Papers;Social media videos and Posts (WhatsApp, Facebook, YouTube, Instagram etc.);Colleagues</t>
  </si>
  <si>
    <t>2024/09/09 3:36:38 PM GMT+1</t>
  </si>
  <si>
    <t>Conferences/Workshops/Trainings;Television/Radio;Other Colleagues</t>
  </si>
  <si>
    <t>2024/09/10 9:23:01 AM GMT+1</t>
  </si>
  <si>
    <t>2024/09/10 10:27:46 AM GMT+1</t>
  </si>
  <si>
    <t>2024/09/10 10:34:54 AM GMT+1</t>
  </si>
  <si>
    <t>2024/09/10 10:47:53 AM GMT+1</t>
  </si>
  <si>
    <t>2024/09/10 10:52:08 AM GMT+1</t>
  </si>
  <si>
    <t>2024/09/10 12:00:15 PM GMT+1</t>
  </si>
  <si>
    <t>2024/09/10 1:15:18 PM GMT+1</t>
  </si>
  <si>
    <t>2024/09/10 8:08:29 PM GMT+1</t>
  </si>
  <si>
    <t>irenetarbo@gmail.com</t>
  </si>
  <si>
    <t>2024/09/11 5:30:25 AM GMT+1</t>
  </si>
  <si>
    <t>2024/09/11 5:35:14 AM GMT+1</t>
  </si>
  <si>
    <t>2024/09/11 5:39:35 AM GMT+1</t>
  </si>
  <si>
    <t>2024/09/11 5:44:00 AM GMT+1</t>
  </si>
  <si>
    <t>2024/09/11 5:48:10 AM GMT+1</t>
  </si>
  <si>
    <t>2024/09/11 5:52:06 AM GMT+1</t>
  </si>
  <si>
    <t>2024/09/11 5:56:25 AM GMT+1</t>
  </si>
  <si>
    <t>Radio/Television/News Papers;Colleagues</t>
  </si>
  <si>
    <t>2024/09/11 6:00:36 AM GMT+1</t>
  </si>
  <si>
    <t>2024/09/11 6:04:34 AM GMT+1</t>
  </si>
  <si>
    <t>2024/09/11 6:09:11 AM GMT+1</t>
  </si>
  <si>
    <t>eionuh@student.oauife.edu.ng</t>
  </si>
  <si>
    <t>2024/09/11 6:14:07 AM GMT+1</t>
  </si>
  <si>
    <t>2024/09/11 6:18:18 AM GMT+1</t>
  </si>
  <si>
    <t>2024/09/11 6:24:44 AM GMT+1</t>
  </si>
  <si>
    <t>2024/09/11 6:29:50 AM GMT+1</t>
  </si>
  <si>
    <t>2024/09/11 6:36:18 AM GMT+1</t>
  </si>
  <si>
    <t>2024/09/11 6:40:18 AM GMT+1</t>
  </si>
  <si>
    <t>2024/09/11 10:56:15 AM GMT+1</t>
  </si>
  <si>
    <t>2024/09/11 11:00:20 AM GMT+1</t>
  </si>
  <si>
    <t>2024/09/11 11:04:12 AM GMT+1</t>
  </si>
  <si>
    <t>2024/09/11 11:07:09 AM GMT+1</t>
  </si>
  <si>
    <t>2024/09/11 11:09:51 AM GMT+1</t>
  </si>
  <si>
    <t>2024/09/11 11:12:51 AM GMT+1</t>
  </si>
  <si>
    <t>2024/09/11 11:15:20 AM GMT+1</t>
  </si>
  <si>
    <t>2024/09/11 11:18:44 AM GMT+1</t>
  </si>
  <si>
    <t>2024/09/11 11:21:08 AM GMT+1</t>
  </si>
  <si>
    <t>2024/09/11 11:23:41 AM GMT+1</t>
  </si>
  <si>
    <t>2024/09/11 11:26:48 AM GMT+1</t>
  </si>
  <si>
    <t>2024/09/11 11:33:48 AM GMT+1</t>
  </si>
  <si>
    <t>2024/09/11 11:37:06 AM GMT+1</t>
  </si>
  <si>
    <t>2024/09/11 11:40:08 AM GMT+1</t>
  </si>
  <si>
    <t>2024/09/11 11:42:36 AM GMT+1</t>
  </si>
  <si>
    <t>2024/09/11 11:44:56 AM GMT+1</t>
  </si>
  <si>
    <t>2024/09/11 11:47:37 AM GMT+1</t>
  </si>
  <si>
    <t>Journals;Television/Radio</t>
  </si>
  <si>
    <t>2024/09/12 9:18:00 AM GMT+1</t>
  </si>
  <si>
    <t>2024/09/12 9:28:48 AM GMT+1</t>
  </si>
  <si>
    <t>2024/09/12 9:36:17 AM GMT+1</t>
  </si>
  <si>
    <t>2024/09/12 9:44:20 AM GMT+1</t>
  </si>
  <si>
    <t>2024/09/12 9:57:17 AM GMT+1</t>
  </si>
  <si>
    <t>2024/09/12 10:04:03 AM GMT+1</t>
  </si>
  <si>
    <t>2024/09/12 10:16:46 AM GMT+1</t>
  </si>
  <si>
    <t>2024/09/12 10:25:43 AM GMT+1</t>
  </si>
  <si>
    <t>2024/09/12 10:31:53 AM GMT+1</t>
  </si>
  <si>
    <t>2024/09/12 10:39:54 AM GMT+1</t>
  </si>
  <si>
    <t>2024/09/12 10:49:34 AM GMT+1</t>
  </si>
  <si>
    <t>2024/09/12 11:01:29 AM GMT+1</t>
  </si>
  <si>
    <t>2024/09/12 11:11:09 AM GMT+1</t>
  </si>
  <si>
    <t>2024/09/12 11:16:48 AM GMT+1</t>
  </si>
  <si>
    <t>2024/09/12 11:30:43 AM GMT+1</t>
  </si>
  <si>
    <t>2024/09/12 11:35:00 AM GMT+1</t>
  </si>
  <si>
    <t>2024/09/12 11:38:44 AM GMT+1</t>
  </si>
  <si>
    <t>2024/09/12 11:41:36 AM GMT+1</t>
  </si>
  <si>
    <t>2024/09/12 11:44:55 AM GMT+1</t>
  </si>
  <si>
    <t>2024/09/12 11:48:51 AM GMT+1</t>
  </si>
  <si>
    <t>2024/09/12 11:53:17 AM GMT+1</t>
  </si>
  <si>
    <t>Row Labels</t>
  </si>
  <si>
    <t>Grand Total</t>
  </si>
  <si>
    <t>Column Labels</t>
  </si>
  <si>
    <t>Count of Profession</t>
  </si>
  <si>
    <t>8(50.00%)</t>
  </si>
  <si>
    <t>17(24.64%)</t>
  </si>
  <si>
    <t>52(75.36%)</t>
  </si>
  <si>
    <t>18(51.43%)</t>
  </si>
  <si>
    <t>17(48.5%)</t>
  </si>
  <si>
    <t>69(75.00%)</t>
  </si>
  <si>
    <t>23(25.00%)</t>
  </si>
  <si>
    <t>14(48.28%)</t>
  </si>
  <si>
    <t>15(51.72%)</t>
  </si>
  <si>
    <t>7(50.00%)</t>
  </si>
  <si>
    <t>133(52.16%)</t>
  </si>
  <si>
    <t>122(47.84%)</t>
  </si>
  <si>
    <t>11(68.75%)</t>
  </si>
  <si>
    <t>5(31.25%)</t>
  </si>
  <si>
    <t>Years of Experience</t>
  </si>
  <si>
    <t>Age</t>
  </si>
  <si>
    <t>25(36.23%)</t>
  </si>
  <si>
    <t>28(40.58%)</t>
  </si>
  <si>
    <t>15(21.74%)</t>
  </si>
  <si>
    <t>1(1.45%)</t>
  </si>
  <si>
    <t>35(38.04%)</t>
  </si>
  <si>
    <t>29(31.52%)</t>
  </si>
  <si>
    <t>11(11.96%)</t>
  </si>
  <si>
    <t>17(18.48%)</t>
  </si>
  <si>
    <t>18(62.07%)</t>
  </si>
  <si>
    <t>5(17.24%)</t>
  </si>
  <si>
    <t>3(10.34%)</t>
  </si>
  <si>
    <t>21(60.00%)</t>
  </si>
  <si>
    <t>10(28.57%)</t>
  </si>
  <si>
    <t>4(11.43%)</t>
  </si>
  <si>
    <t>0(0.00%)</t>
  </si>
  <si>
    <t>12(85.71%)</t>
  </si>
  <si>
    <t>2(14.29%)</t>
  </si>
  <si>
    <t>79(30.98%)</t>
  </si>
  <si>
    <t>39(15.29%)</t>
  </si>
  <si>
    <t>15(5.88%)</t>
  </si>
  <si>
    <t>10(14.49%)</t>
  </si>
  <si>
    <t>5(7.25%)</t>
  </si>
  <si>
    <t>2(2.90%)</t>
  </si>
  <si>
    <t>21(30.43%)</t>
  </si>
  <si>
    <t>31(44.93%)</t>
  </si>
  <si>
    <t>8(8.70%)</t>
  </si>
  <si>
    <t>7(7.61%)</t>
  </si>
  <si>
    <t>14(15.22%)</t>
  </si>
  <si>
    <t>24(26.09%)</t>
  </si>
  <si>
    <t>39(42.39%)</t>
  </si>
  <si>
    <t>3(10.35%)</t>
  </si>
  <si>
    <t>4(13.79%)</t>
  </si>
  <si>
    <t>19(65.52%)</t>
  </si>
  <si>
    <t>3(8.57%)</t>
  </si>
  <si>
    <t>1(2.86%)</t>
  </si>
  <si>
    <t>13(37.14%)</t>
  </si>
  <si>
    <t>18(51.45%)</t>
  </si>
  <si>
    <t>3(21.43%)</t>
  </si>
  <si>
    <t>11(78.57%)</t>
  </si>
  <si>
    <t>24(9.41%)</t>
  </si>
  <si>
    <t>13(5.10%)</t>
  </si>
  <si>
    <t>20(7.84%)</t>
  </si>
  <si>
    <t>69(27.06%)</t>
  </si>
  <si>
    <t>129(50.59%)</t>
  </si>
  <si>
    <t>6(8.7)%</t>
  </si>
  <si>
    <t>39(56.52)%</t>
  </si>
  <si>
    <t>16(23.19)%</t>
  </si>
  <si>
    <t>3(4.35)%</t>
  </si>
  <si>
    <t>5(7.25)%</t>
  </si>
  <si>
    <t>4(4.35)%</t>
  </si>
  <si>
    <t>34(36.96)%</t>
  </si>
  <si>
    <t>3(3.26)%</t>
  </si>
  <si>
    <t>47(51.09)%</t>
  </si>
  <si>
    <t>5(17.24)%</t>
  </si>
  <si>
    <t>24(82.76)%</t>
  </si>
  <si>
    <t>2(5.71)%</t>
  </si>
  <si>
    <t>22(62.86)%</t>
  </si>
  <si>
    <t>7(20)%</t>
  </si>
  <si>
    <t>4(11.43)%</t>
  </si>
  <si>
    <t>13(92.86)%</t>
  </si>
  <si>
    <t>1(7.14)%</t>
  </si>
  <si>
    <t>13(81.25)%</t>
  </si>
  <si>
    <t>1(6.25)%</t>
  </si>
  <si>
    <t>2(12.5)%</t>
  </si>
  <si>
    <t>32(12.55)%</t>
  </si>
  <si>
    <t>11(4.31)%</t>
  </si>
  <si>
    <t>121(47.45)%</t>
  </si>
  <si>
    <t>27(10.59)%</t>
  </si>
  <si>
    <t>12(4.71)%</t>
  </si>
  <si>
    <t>5(1.96)%</t>
  </si>
  <si>
    <t>47(18.43)%</t>
  </si>
  <si>
    <t>0(0.00)%</t>
  </si>
  <si>
    <t>Degree</t>
  </si>
  <si>
    <t>8. From what sources have you received information about the HPV Vaccine</t>
  </si>
  <si>
    <t>The HPV vaccine is safe for use</t>
  </si>
  <si>
    <t>145 (56.86% )</t>
  </si>
  <si>
    <t>4 (1.57% )</t>
  </si>
  <si>
    <t>19 (7.45% )</t>
  </si>
  <si>
    <t>86 (33.73% )</t>
  </si>
  <si>
    <t>1 (0.39% )</t>
  </si>
  <si>
    <t xml:space="preserve"> The HPV Vaccine is safe for use in women who intend having children (women of childbearing age)</t>
  </si>
  <si>
    <t>73 (0.29% )</t>
  </si>
  <si>
    <t>146 (0.57% )</t>
  </si>
  <si>
    <t>26 (0.1% )</t>
  </si>
  <si>
    <t>8 (0.03% )</t>
  </si>
  <si>
    <t>2 (0.01% )</t>
  </si>
  <si>
    <t>46 (18.04%)</t>
  </si>
  <si>
    <t>148 (58.04%)</t>
  </si>
  <si>
    <t>49 (19.22%)</t>
  </si>
  <si>
    <t>11 (4.31%)</t>
  </si>
  <si>
    <t>1 (0.39%)</t>
  </si>
  <si>
    <t>255 (100%)</t>
  </si>
  <si>
    <t>Adverse effects such as deformities and paralysis are not seen with the HPV vaccine use because it is safe.</t>
  </si>
  <si>
    <t>58 (22.75%)</t>
  </si>
  <si>
    <t>151 (59.22%)</t>
  </si>
  <si>
    <t>43 (16.86%)</t>
  </si>
  <si>
    <t>3 (1.18%)</t>
  </si>
  <si>
    <t xml:space="preserve">Mild side effects which are often resolved with little or no treatment are seen with HPV vaccine use because it is safe.  </t>
  </si>
  <si>
    <t>Mean</t>
  </si>
  <si>
    <t>Nil</t>
  </si>
  <si>
    <t>6 (37.5%)</t>
  </si>
  <si>
    <t>38 (55.07%)</t>
  </si>
  <si>
    <t>12 (34.29%)</t>
  </si>
  <si>
    <t>41 (44.57%)</t>
  </si>
  <si>
    <t>16 (55.17%)</t>
  </si>
  <si>
    <t>1 (7.14%)</t>
  </si>
  <si>
    <t>114 (44.71%)</t>
  </si>
  <si>
    <t>3 (18.75%)</t>
  </si>
  <si>
    <t>50 (72.46%)</t>
  </si>
  <si>
    <t>15 (42.86%)</t>
  </si>
  <si>
    <t>43 (46.74%)</t>
  </si>
  <si>
    <t>9 (31.03%)</t>
  </si>
  <si>
    <t>3 (21.43%)</t>
  </si>
  <si>
    <t>123 (48.24%)</t>
  </si>
  <si>
    <t>9 (56.25%)</t>
  </si>
  <si>
    <t>24 (34.78%)</t>
  </si>
  <si>
    <t>13 (37.14%)</t>
  </si>
  <si>
    <t>38 (41.3%)</t>
  </si>
  <si>
    <t>15 (51.72%)</t>
  </si>
  <si>
    <t>5 (35.71%)</t>
  </si>
  <si>
    <t>104 (40.78%)</t>
  </si>
  <si>
    <t>5 (31.25%)</t>
  </si>
  <si>
    <t>18 (26.09%)</t>
  </si>
  <si>
    <t>33 (35.87%)</t>
  </si>
  <si>
    <t>5 (17.24%)</t>
  </si>
  <si>
    <t>4 (28.57%)</t>
  </si>
  <si>
    <t>77 (30.2%)</t>
  </si>
  <si>
    <t>9 (25.71%)</t>
  </si>
  <si>
    <t>24 (26.09%)</t>
  </si>
  <si>
    <t>10 (34.48%)</t>
  </si>
  <si>
    <t>70 (27.45%)</t>
  </si>
  <si>
    <t>2 (2.9%)</t>
  </si>
  <si>
    <t>2 (5.71%)</t>
  </si>
  <si>
    <t>8 (8.7%)</t>
  </si>
  <si>
    <t>4 (13.79%)</t>
  </si>
  <si>
    <t>19 (7.45%)</t>
  </si>
  <si>
    <t xml:space="preserve"> 0 (0.00%)</t>
  </si>
  <si>
    <t>2 (2.90%)</t>
  </si>
  <si>
    <t>33 (12.94%)</t>
  </si>
  <si>
    <t>15 (5.88%)</t>
  </si>
  <si>
    <t>110 (43.14%)</t>
  </si>
  <si>
    <t>84 (32.94%)</t>
  </si>
  <si>
    <t>6 (2.35%)</t>
  </si>
  <si>
    <t>23 (9.02%)</t>
  </si>
  <si>
    <t>22 (8.63%)</t>
  </si>
  <si>
    <t>90 (35.29%)</t>
  </si>
  <si>
    <t>16 (6.27%)</t>
  </si>
  <si>
    <t>29 (11.37%)</t>
  </si>
  <si>
    <t>108 (42.35%)</t>
  </si>
  <si>
    <t>8 (3.14%)</t>
  </si>
  <si>
    <t>10 (3.92%)</t>
  </si>
  <si>
    <t>124 (48.63%)</t>
  </si>
  <si>
    <t>21 (8.24%)</t>
  </si>
  <si>
    <t>106 (41.57%)</t>
  </si>
  <si>
    <t>107 (41.96%)</t>
  </si>
  <si>
    <t>68 (26.67%)</t>
  </si>
  <si>
    <t>20 (7.84%)</t>
  </si>
  <si>
    <t>89 (34.9%)</t>
  </si>
  <si>
    <t>57 (22.35%)</t>
  </si>
  <si>
    <t>Count of 19a. You have encountered information discouraging the use of the HPV Vaccine</t>
  </si>
  <si>
    <t>80 (31.37%)</t>
  </si>
  <si>
    <t>85 (33.33%)</t>
  </si>
  <si>
    <t>Yes</t>
  </si>
  <si>
    <t>No</t>
  </si>
  <si>
    <t>15 (93.75%)</t>
  </si>
  <si>
    <t>67 (97.1%)</t>
  </si>
  <si>
    <t>35 (100%)</t>
  </si>
  <si>
    <t>88 (95.65%)</t>
  </si>
  <si>
    <t>25 (86.21%)</t>
  </si>
  <si>
    <t>14 (100%)</t>
  </si>
  <si>
    <t>244 (95.69%)</t>
  </si>
  <si>
    <t>1 (6.25%)</t>
  </si>
  <si>
    <t>4 (4.35%)</t>
  </si>
  <si>
    <t>Count of 2. The Human Papilloma Virus causes Cervical Cancer</t>
  </si>
  <si>
    <t>14 (87.5%)</t>
  </si>
  <si>
    <t>68 (98.55%)</t>
  </si>
  <si>
    <t>34 (97.14%)</t>
  </si>
  <si>
    <t>79 (85.87%)</t>
  </si>
  <si>
    <t>23 (79.31%)</t>
  </si>
  <si>
    <t>12 (85.71%)</t>
  </si>
  <si>
    <t>230 (90.2%)</t>
  </si>
  <si>
    <t>2 (12.5%)</t>
  </si>
  <si>
    <t>1 (1.45%)</t>
  </si>
  <si>
    <t>1 (2.86%)</t>
  </si>
  <si>
    <t>13 (14.13%)</t>
  </si>
  <si>
    <t>6 (20.69%)</t>
  </si>
  <si>
    <t>2 (14.29%)</t>
  </si>
  <si>
    <t>25 (9.8%)</t>
  </si>
  <si>
    <t>The Human Papilloma Virus also causes anal, vulva, penile, vaginal and oropharyngeal cancers</t>
  </si>
  <si>
    <t>12 (75%)</t>
  </si>
  <si>
    <t>64 (92.75%)</t>
  </si>
  <si>
    <t>30 (85.71%)</t>
  </si>
  <si>
    <t>13 (92.86%)</t>
  </si>
  <si>
    <t>232 (90.98%)</t>
  </si>
  <si>
    <t>4 (25%)</t>
  </si>
  <si>
    <t>5 (7.25%)</t>
  </si>
  <si>
    <t>5 (14.29%)</t>
  </si>
  <si>
    <t>Receiving the Human Papilloma Virus (HPV) Vaccine prevents cervical cancer</t>
  </si>
  <si>
    <t>33 (94.29%)</t>
  </si>
  <si>
    <t>20 (68.97%)</t>
  </si>
  <si>
    <t>223 (87.45%)</t>
  </si>
  <si>
    <t>32 (12.55%)</t>
  </si>
  <si>
    <t>Receiving certain types of the Human Papilloma Virus (HPV) Vaccine prevents anal, vulva, penile, vaginal and oropharyngeal cancers</t>
  </si>
  <si>
    <t>69 (100%)</t>
  </si>
  <si>
    <t>90 (97.83%)</t>
  </si>
  <si>
    <t>27 (93.1%)</t>
  </si>
  <si>
    <t>249 (97.65%)</t>
  </si>
  <si>
    <t>2 (2.17%)</t>
  </si>
  <si>
    <t>2 (6.9%)</t>
  </si>
  <si>
    <t>0 (0.00%)</t>
  </si>
  <si>
    <t>Score</t>
  </si>
  <si>
    <t>Good</t>
  </si>
  <si>
    <t>Poor</t>
  </si>
  <si>
    <t>Knowledge Level</t>
  </si>
  <si>
    <t>245 (96.08%)</t>
  </si>
  <si>
    <t>69 (100.00%)</t>
  </si>
  <si>
    <t>35 (100.00%)</t>
  </si>
  <si>
    <t>You have sufficient information to either recommend or discourage people from taking the HPV vaccine</t>
  </si>
  <si>
    <t>14 (5.49%)</t>
  </si>
  <si>
    <t>48 (18.82%)</t>
  </si>
  <si>
    <t>36 (14.12%)</t>
  </si>
  <si>
    <t>7 (2.75%)</t>
  </si>
  <si>
    <t>50 (19.61%)</t>
  </si>
  <si>
    <t>24 (9.41%)</t>
  </si>
  <si>
    <t>65 (25.49%)</t>
  </si>
  <si>
    <t>27 (10.59%)</t>
  </si>
  <si>
    <t>You have recommended the HPV Vaccine to someone within the last one (1) year.</t>
  </si>
  <si>
    <t>4 (1.57%)</t>
  </si>
  <si>
    <t>118 (46.27%)</t>
  </si>
  <si>
    <t>You have discouraged someone from taking the HPV vaccine</t>
  </si>
  <si>
    <t>64 (25.1%)</t>
  </si>
  <si>
    <t>93 (36.47%)</t>
  </si>
  <si>
    <t>34 (13.33%)</t>
  </si>
  <si>
    <t>102 (40%)</t>
  </si>
  <si>
    <t>117 (45.88%)</t>
  </si>
  <si>
    <t>26 (10.2%)</t>
  </si>
  <si>
    <t>59 (23.14%)</t>
  </si>
  <si>
    <t>115 (45.1%)</t>
  </si>
  <si>
    <t>You have knowledge of where a person can receive the HPV vaccine in Benue state</t>
  </si>
  <si>
    <t>127 (49.8%)</t>
  </si>
  <si>
    <t>2 (0.78%)</t>
  </si>
  <si>
    <t>78 (30.59%)</t>
  </si>
  <si>
    <t>105 (41.18%)</t>
  </si>
  <si>
    <t>9 (3.53%)</t>
  </si>
  <si>
    <t>94 (36.86%)</t>
  </si>
  <si>
    <t>100 (39.22%)</t>
  </si>
  <si>
    <t>44 (17.25%)</t>
  </si>
  <si>
    <t>The Human Papilloma Virus (HPV) vaccine has been introduced for free into the national immunization program of Nigeria for girls between 9 â€“ 14years</t>
  </si>
  <si>
    <t>37 (14.51%)</t>
  </si>
  <si>
    <t>87 (34.12%)</t>
  </si>
  <si>
    <t>55 (21.57%)</t>
  </si>
  <si>
    <t>The HPV Vaccine is necessary. However, the vaccine is not accessible</t>
  </si>
  <si>
    <t>Will you be willing to serve as an advocate for HPV vaccination to people within your environment, on your social media handles etc.?</t>
  </si>
  <si>
    <t>The HPV Vaccine is recommended for both young boys and girls</t>
  </si>
  <si>
    <t>You be willing to recommend the HPV vaccine to eligible people</t>
  </si>
  <si>
    <t>You believe that you are well equipped with the knowledge to convince a parent who is hesitant about the HPV vaccine to vaccinate his/her child or ward</t>
  </si>
  <si>
    <t>Total</t>
  </si>
  <si>
    <t>Column1</t>
  </si>
  <si>
    <t>Mean Score</t>
  </si>
  <si>
    <t>Low</t>
  </si>
  <si>
    <t>High</t>
  </si>
  <si>
    <t>Average weight</t>
  </si>
  <si>
    <t>Radio/Television</t>
  </si>
  <si>
    <t>Social media videos and Posts (WhatsApp, Facebook, YouTube, Instagram etc.</t>
  </si>
  <si>
    <t>26 (37.68%)</t>
  </si>
  <si>
    <t>6 (17.14%)</t>
  </si>
  <si>
    <t>27 (29.35%)</t>
  </si>
  <si>
    <t>7 (7.61%)</t>
  </si>
  <si>
    <t>8 (50%)</t>
  </si>
  <si>
    <t>19 (27.54%)</t>
  </si>
  <si>
    <t>7 (20%)</t>
  </si>
  <si>
    <t>22 (23.91%)</t>
  </si>
  <si>
    <t>4 (5.8%)</t>
  </si>
  <si>
    <t>10 (10.87%)</t>
  </si>
  <si>
    <t>18 (7.06%)</t>
  </si>
  <si>
    <t>5 (5.43%)</t>
  </si>
  <si>
    <t>0  (0.00%)</t>
  </si>
  <si>
    <t>Cervical cancer is a major cause of cancer related morbidity and mortality in women</t>
  </si>
  <si>
    <t>The Human Papilloma Virus causes Cervical Cancer</t>
  </si>
  <si>
    <t>You have received training about the HPV vaccine</t>
  </si>
  <si>
    <t>Count of 7. You have access to trust worthy information about the HPV vaccine</t>
  </si>
  <si>
    <t>Safety</t>
  </si>
  <si>
    <t>Safe</t>
  </si>
  <si>
    <t>Unsafe</t>
  </si>
  <si>
    <t>Hesistancy</t>
  </si>
  <si>
    <t>No Hesistation</t>
  </si>
  <si>
    <t>Hesistation</t>
  </si>
  <si>
    <t>Willing</t>
  </si>
  <si>
    <t>Unwilling</t>
  </si>
  <si>
    <t>Column2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</si>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</sst>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0" xfId="0" applyFont="1" applyFill="1"/>
    <xf numFmtId="0" fontId="16" fillId="34" borderId="12" xfId="0" applyFont="1" applyFill="1" applyBorder="1"/>
    <xf numFmtId="0" fontId="16" fillId="34" borderId="13" xfId="0" applyFont="1" applyFill="1" applyBorder="1"/>
    <xf numFmtId="0" fontId="0" fillId="0" borderId="0" xfId="0" applyNumberFormat="1"/>
    <xf numFmtId="10" fontId="0" fillId="0" borderId="0" xfId="0" applyNumberFormat="1"/>
    <xf numFmtId="0" fontId="16" fillId="34" borderId="0" xfId="0" applyFont="1" applyFill="1" applyBorder="1"/>
    <xf numFmtId="0" fontId="0" fillId="0" borderId="0" xfId="1" applyNumberFormat="1" applyFont="1"/>
    <xf numFmtId="2" fontId="0" fillId="0" borderId="0" xfId="0" applyNumberFormat="1"/>
    <xf numFmtId="0" fontId="13" fillId="33" borderId="10" xfId="0" applyFont="1" applyFill="1" applyBorder="1" applyAlignment="1">
      <alignment wrapText="1"/>
    </xf>
    <xf numFmtId="0" fontId="16" fillId="34" borderId="13" xfId="0" applyNumberFormat="1" applyFont="1" applyFill="1" applyBorder="1"/>
    <xf numFmtId="10" fontId="16" fillId="34" borderId="13" xfId="0" applyNumberFormat="1" applyFont="1" applyFill="1" applyBorder="1"/>
    <xf numFmtId="2" fontId="16" fillId="34" borderId="13" xfId="0" applyNumberFormat="1" applyFont="1" applyFill="1" applyBorder="1"/>
    <xf numFmtId="2" fontId="16" fillId="34" borderId="13" xfId="1" applyNumberFormat="1" applyFont="1" applyFill="1" applyBorder="1"/>
    <xf numFmtId="0" fontId="13" fillId="33" borderId="0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18" fillId="0" borderId="0" xfId="0" applyFont="1" applyAlignment="1">
      <alignment horizontal="justify" vertical="center"/>
    </xf>
    <xf numFmtId="0" fontId="0" fillId="34" borderId="0" xfId="0" applyFont="1" applyFill="1" applyBorder="1"/>
    <xf numFmtId="0" fontId="13" fillId="33" borderId="0" xfId="0" applyFont="1" applyFill="1"/>
    <xf numFmtId="0" fontId="0" fillId="34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49.491805439815" createdVersion="6" refreshedVersion="6" minRefreshableVersion="3" recordCount="255" xr:uid="{00000000-000A-0000-FFFF-FFFF36000000}">
  <cacheSource type="worksheet">
    <worksheetSource ref="A1:H256" sheet="Hesistancy_pop"/>
  </cacheSource>
  <cacheFields count="8">
    <cacheField name="13.  There are already too many vaccines on the immunization schedule in Nigeria to add the HPV Vaccine." numFmtId="0">
      <sharedItems count="5">
        <s v="Disagree"/>
        <s v="Strongly Disagree"/>
        <s v="Strongly Agree"/>
        <s v="Neutral"/>
        <s v="Agree"/>
      </sharedItems>
    </cacheField>
    <cacheField name="14. The organizations recommending the HPV vaccine for Nigerian girls have ulterior motives" numFmtId="0">
      <sharedItems count="5">
        <s v="Disagree"/>
        <s v="Agree"/>
        <s v="Strongly Disagree"/>
        <s v="Neutral"/>
        <s v="Strongly Agree"/>
      </sharedItems>
    </cacheField>
    <cacheField name="15. The pharmaceutical companies producing the HPV vaccines have ulterior motives" numFmtId="0">
      <sharedItems count="5">
        <s v="Disagree"/>
        <s v="Agree"/>
        <s v="Strongly Disagree"/>
        <s v="Neutral"/>
        <s v="Strongly Agree"/>
      </sharedItems>
    </cacheField>
    <cacheField name="16. You are against the use of HPV Vaccine due to religious/cultural reasons" numFmtId="0">
      <sharedItems count="5">
        <s v="Disagree"/>
        <s v="Strongly Disagree"/>
        <s v="Strongly Agree"/>
        <s v="Agree"/>
        <s v="Neutral"/>
      </sharedItems>
    </cacheField>
    <cacheField name="17. The HPV vaccine causes promiscuity in girls" numFmtId="0">
      <sharedItems count="5">
        <s v="Disagree"/>
        <s v="Strongly Disagree"/>
        <s v="Neutral"/>
        <s v="Agree"/>
        <s v="Strongly Agree"/>
      </sharedItems>
    </cacheField>
    <cacheField name="18.  The controversies surrounding the COVID-19 vaccine have made â€œnewâ€ vaccines such as the HPV vaccine difficult for you to accept." numFmtId="0">
      <sharedItems count="5">
        <s v="Agree"/>
        <s v="Strongly Disagree"/>
        <s v="Disagree"/>
        <s v="Neutral"/>
        <s v="Strongly Agree"/>
      </sharedItems>
    </cacheField>
    <cacheField name="19a. You have encountered information discouraging the use of the HPV Vaccine" numFmtId="0">
      <sharedItems count="5">
        <s v="Disagree"/>
        <s v="Agree"/>
        <s v="Strongly Disagree"/>
        <s v="Strongly Agree"/>
        <s v="Neutral"/>
      </sharedItems>
    </cacheField>
    <cacheField name="Profe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49.741852430554" createdVersion="6" refreshedVersion="6" minRefreshableVersion="3" recordCount="255" xr:uid="{00000000-000A-0000-FFFF-FFFF65000000}">
  <cacheSource type="worksheet">
    <worksheetSource ref="A1:G256" sheet="Knowledge"/>
  </cacheSource>
  <cacheFields count="7">
    <cacheField name="1. Cervical cancer is a major cause of cancer related morbidity and mortality in women" numFmtId="0">
      <sharedItems containsSemiMixedTypes="0" containsString="0" containsNumber="1" containsInteger="1" minValue="0" maxValue="1"/>
    </cacheField>
    <cacheField name="2. The Human Papilloma Virus causes Cervical Cancer" numFmtId="0">
      <sharedItems containsSemiMixedTypes="0" containsString="0" containsNumber="1" containsInteger="1" minValue="0" maxValue="1" count="2">
        <n v="1"/>
        <n v="0"/>
      </sharedItems>
    </cacheField>
    <cacheField name="_x000a_3. The Human Papilloma Virus also causes anal, vulva, penile, vaginal and oropharyngeal cancers" numFmtId="0">
      <sharedItems containsSemiMixedTypes="0" containsString="0" containsNumber="1" containsInteger="1" minValue="0" maxValue="1"/>
    </cacheField>
    <cacheField name="4. Receiving the Human Papilloma Virus (HPV) Vaccine prevents cervical cancer" numFmtId="0">
      <sharedItems containsSemiMixedTypes="0" containsString="0" containsNumber="1" containsInteger="1" minValue="0" maxValue="1"/>
    </cacheField>
    <cacheField name="_x000a_5. Receiving certain types of the Human Papilloma Virus (HPV) Vaccine prevents anal, vulva, penile, vaginal and oropharyngeal cancers" numFmtId="0">
      <sharedItems containsSemiMixedTypes="0" containsString="0" containsNumber="1" containsInteger="1" minValue="0" maxValue="1"/>
    </cacheField>
    <cacheField name="Score" numFmtId="0">
      <sharedItems containsMixedTypes="1" containsNumber="1" containsInteger="1" minValue="0" maxValue="5" count="8">
        <s v="Good"/>
        <s v="Poor"/>
        <n v="0" u="1"/>
        <n v="5" u="1"/>
        <n v="2" u="1"/>
        <n v="1" u="1"/>
        <n v="3" u="1"/>
        <n v="4" u="1"/>
      </sharedItems>
    </cacheField>
    <cacheField name="Profession" numFmtId="0">
      <sharedItems count="6">
        <s v="Pharmacist"/>
        <s v="Pharmacist Technicians"/>
        <s v="Medical Doctor"/>
        <s v="Nurse"/>
        <s v="Medical Laboratory Scientist"/>
        <s v="CHEW/JCH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49.821509837966" createdVersion="6" refreshedVersion="6" minRefreshableVersion="3" recordCount="255" xr:uid="{00000000-000A-0000-FFFF-FFFF7C000000}">
  <cacheSource type="worksheet">
    <worksheetSource name="Table5"/>
  </cacheSource>
  <cacheFields count="6">
    <cacheField name="Profession" numFmtId="0">
      <sharedItems count="6">
        <s v="Pharmacist"/>
        <s v="Pharmacist Technicians"/>
        <s v="Medical Doctor"/>
        <s v="Nurse"/>
        <s v="Medical Laboratory Scientist"/>
        <s v="CHEW/JCHEW"/>
      </sharedItems>
    </cacheField>
    <cacheField name="Social media videos and Posts (WhatsApp, Facebook, YouTube, Instagram etc." numFmtId="0">
      <sharedItems containsSemiMixedTypes="0" containsString="0" containsNumber="1" containsInteger="1" minValue="0" maxValue="1" count="2">
        <n v="0"/>
        <n v="1"/>
      </sharedItems>
    </cacheField>
    <cacheField name="Conferences/Workshops/Trainings" numFmtId="0">
      <sharedItems containsSemiMixedTypes="0" containsString="0" containsNumber="1" containsInteger="1" minValue="0" maxValue="1" count="2">
        <n v="0"/>
        <n v="1"/>
      </sharedItems>
    </cacheField>
    <cacheField name="Colleagues" numFmtId="0">
      <sharedItems containsSemiMixedTypes="0" containsString="0" containsNumber="1" containsInteger="1" minValue="0" maxValue="1" count="2">
        <n v="0"/>
        <n v="1"/>
      </sharedItems>
    </cacheField>
    <cacheField name="Radio/Television" numFmtId="0">
      <sharedItems containsSemiMixedTypes="0" containsString="0" containsNumber="1" containsInteger="1" minValue="0" maxValue="1" count="2">
        <n v="0"/>
        <n v="1"/>
      </sharedItems>
    </cacheField>
    <cacheField name="Journal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49.891887268517" createdVersion="6" refreshedVersion="6" minRefreshableVersion="3" recordCount="255" xr:uid="{00000000-000A-0000-FFFF-FFFF82000000}">
  <cacheSource type="worksheet">
    <worksheetSource ref="A1:C256" sheet="Knowledge_yes"/>
  </cacheSource>
  <cacheFields count="3">
    <cacheField name="6. You have received training about the HPV vaccine" numFmtId="0">
      <sharedItems count="2">
        <s v="Yes"/>
        <s v="No"/>
      </sharedItems>
    </cacheField>
    <cacheField name="7. You have access to trust worthy information about the HPV vaccine" numFmtId="0">
      <sharedItems count="2">
        <s v="Yes"/>
        <s v="No"/>
      </sharedItems>
    </cacheField>
    <cacheField name="Profession" numFmtId="0">
      <sharedItems count="6">
        <s v="Pharmacist"/>
        <s v="Pharmacist Technicians"/>
        <s v="Medical Doctor"/>
        <s v="Nurse"/>
        <s v="Medical Laboratory Scientist"/>
        <s v="CHEW/JCH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50.320212152779" createdVersion="6" refreshedVersion="6" minRefreshableVersion="3" recordCount="255" xr:uid="{00000000-000A-0000-FFFF-FFFF86000000}">
  <cacheSource type="worksheet">
    <worksheetSource name="Table13"/>
  </cacheSource>
  <cacheFields count="37">
    <cacheField name="Timestamp" numFmtId="0">
      <sharedItems/>
    </cacheField>
    <cacheField name="Username" numFmtId="0">
      <sharedItems containsBlank="1"/>
    </cacheField>
    <cacheField name="Gender" numFmtId="0">
      <sharedItems count="2">
        <s v="Male"/>
        <s v="Female"/>
      </sharedItems>
    </cacheField>
    <cacheField name="Age group" numFmtId="0">
      <sharedItems/>
    </cacheField>
    <cacheField name="Profession" numFmtId="0">
      <sharedItems count="6">
        <s v="Pharmacist"/>
        <s v="Pharmacist Technicians"/>
        <s v="Medical Doctor"/>
        <s v="Nurse"/>
        <s v="Medical Laboratory Scientist"/>
        <s v="CHEW/JCHEW"/>
      </sharedItems>
    </cacheField>
    <cacheField name="Years of experience " numFmtId="0">
      <sharedItems/>
    </cacheField>
    <cacheField name="Highest educational qualification" numFmtId="0">
      <sharedItems/>
    </cacheField>
    <cacheField name="1. Cervical cancer is a major cause of cancer related morbidity and mortality in women" numFmtId="0">
      <sharedItems/>
    </cacheField>
    <cacheField name="2. The Human Papilloma Virus causes Cervical Cancer" numFmtId="0">
      <sharedItems/>
    </cacheField>
    <cacheField name="_x000a_3. The Human Papilloma Virus also causes anal, vulva, penile, vaginal and oropharyngeal cancers" numFmtId="0">
      <sharedItems/>
    </cacheField>
    <cacheField name="4. Receiving the Human Papilloma Virus (HPV) Vaccine prevents cervical cancer" numFmtId="0">
      <sharedItems/>
    </cacheField>
    <cacheField name="_x000a_5. Receiving certain types of the Human Papilloma Virus (HPV) Vaccine prevents anal, vulva, penile, vaginal and oropharyngeal cancers" numFmtId="0">
      <sharedItems/>
    </cacheField>
    <cacheField name="6. You have received training about the HPV vaccine" numFmtId="0">
      <sharedItems/>
    </cacheField>
    <cacheField name="7. You have access to trust worthy information about the HPV vaccine" numFmtId="0">
      <sharedItems/>
    </cacheField>
    <cacheField name="8. From what sources have you received information about the HPV Vaccine_x000a_(You can choose more than one option)" numFmtId="0">
      <sharedItems containsBlank="1"/>
    </cacheField>
    <cacheField name="9. The HPV vaccine is safe for use" numFmtId="0">
      <sharedItems/>
    </cacheField>
    <cacheField name="10. The HPV Vaccine is safe for use in women who intend having children (women of childbearing age)" numFmtId="0">
      <sharedItems/>
    </cacheField>
    <cacheField name="    11. Adverse effects such as deformities and paralysis are not seen with the HPV vaccine use because it is safe." numFmtId="0">
      <sharedItems/>
    </cacheField>
    <cacheField name="12. Mild side effects which are often resolved with little or no treatment are seen with HPV vaccine use because it is safe.  " numFmtId="0">
      <sharedItems/>
    </cacheField>
    <cacheField name="13.  There are already too many vaccines on the immunization schedule in Nigeria to add the HPV Vaccine." numFmtId="0">
      <sharedItems/>
    </cacheField>
    <cacheField name="14. The organizations recommending the HPV vaccine for Nigerian girls have ulterior motives" numFmtId="0">
      <sharedItems/>
    </cacheField>
    <cacheField name="15. The pharmaceutical companies producing the HPV vaccines have ulterior motives" numFmtId="0">
      <sharedItems/>
    </cacheField>
    <cacheField name="16. You are against the use of HPV Vaccine due to religious/cultural reasons" numFmtId="0">
      <sharedItems/>
    </cacheField>
    <cacheField name="17. The HPV vaccine causes promiscuity in girls" numFmtId="0">
      <sharedItems/>
    </cacheField>
    <cacheField name="18.  The controversies surrounding the COVID-19 vaccine have made â€œnewâ€ vaccines such as the HPV vaccine difficult for you to accept." numFmtId="0">
      <sharedItems/>
    </cacheField>
    <cacheField name="19a. You have encountered information discouraging the use of the HPV Vaccine" numFmtId="0">
      <sharedItems/>
    </cacheField>
    <cacheField name="19b.   If yes, what was the source of the information (You can choose multiple options)" numFmtId="0">
      <sharedItems containsBlank="1"/>
    </cacheField>
    <cacheField name="20. You have sufficient information to either recommend or discourage people from taking the HPV vaccine" numFmtId="0">
      <sharedItems/>
    </cacheField>
    <cacheField name="21. You have recommended the HPV Vaccine to someone within the last one (1) year." numFmtId="0">
      <sharedItems/>
    </cacheField>
    <cacheField name="22. You have discouraged someone from taking the HPV vaccine" numFmtId="0">
      <sharedItems/>
    </cacheField>
    <cacheField name="23. The HPV Vaccine is recommended for both young boys and girls" numFmtId="0">
      <sharedItems/>
    </cacheField>
    <cacheField name="24.  Will you be willing to serve as an advocate for HPV vaccination to people within your environment, on your social media handles etc.?" numFmtId="0">
      <sharedItems/>
    </cacheField>
    <cacheField name="25. You have knowledge of where a person can receive the HPV vaccine in Benue state" numFmtId="0">
      <sharedItems/>
    </cacheField>
    <cacheField name="26.  You be willing to recommend the HPV vaccine to eligible people" numFmtId="0">
      <sharedItems/>
    </cacheField>
    <cacheField name="27. You believe that you are well equipped with the knowledge to convince a parent who is hesitant about the HPV vaccine to vaccinate his/her child or ward" numFmtId="0">
      <sharedItems/>
    </cacheField>
    <cacheField name="28. The Human Papilloma Virus (HPV) vaccine has been introduced for free into the national immunization program of Nigeria for girls between 9 â€“ 14years" numFmtId="0">
      <sharedItems/>
    </cacheField>
    <cacheField name="29. The HPV Vaccine is necessary. However, the vaccine is not access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x v="0"/>
    <x v="0"/>
    <x v="0"/>
    <x v="0"/>
    <x v="0"/>
    <x v="0"/>
    <s v="Pharmacist"/>
  </r>
  <r>
    <x v="0"/>
    <x v="0"/>
    <x v="0"/>
    <x v="0"/>
    <x v="0"/>
    <x v="1"/>
    <x v="0"/>
    <s v="Pharmacist"/>
  </r>
  <r>
    <x v="1"/>
    <x v="0"/>
    <x v="0"/>
    <x v="0"/>
    <x v="1"/>
    <x v="2"/>
    <x v="0"/>
    <s v="Pharmacist"/>
  </r>
  <r>
    <x v="1"/>
    <x v="1"/>
    <x v="1"/>
    <x v="0"/>
    <x v="2"/>
    <x v="0"/>
    <x v="0"/>
    <s v="Pharmacist Technicians"/>
  </r>
  <r>
    <x v="0"/>
    <x v="0"/>
    <x v="0"/>
    <x v="1"/>
    <x v="1"/>
    <x v="1"/>
    <x v="1"/>
    <s v="Medical Doctor"/>
  </r>
  <r>
    <x v="0"/>
    <x v="0"/>
    <x v="0"/>
    <x v="0"/>
    <x v="0"/>
    <x v="3"/>
    <x v="0"/>
    <s v="Medical Doctor"/>
  </r>
  <r>
    <x v="0"/>
    <x v="0"/>
    <x v="0"/>
    <x v="0"/>
    <x v="1"/>
    <x v="2"/>
    <x v="1"/>
    <s v="Medical Doctor"/>
  </r>
  <r>
    <x v="0"/>
    <x v="0"/>
    <x v="0"/>
    <x v="2"/>
    <x v="2"/>
    <x v="2"/>
    <x v="1"/>
    <s v="Nurse"/>
  </r>
  <r>
    <x v="1"/>
    <x v="2"/>
    <x v="2"/>
    <x v="1"/>
    <x v="1"/>
    <x v="1"/>
    <x v="2"/>
    <s v="Medical Doctor"/>
  </r>
  <r>
    <x v="0"/>
    <x v="0"/>
    <x v="0"/>
    <x v="0"/>
    <x v="1"/>
    <x v="4"/>
    <x v="3"/>
    <s v="Medical Doctor"/>
  </r>
  <r>
    <x v="1"/>
    <x v="2"/>
    <x v="2"/>
    <x v="1"/>
    <x v="1"/>
    <x v="2"/>
    <x v="1"/>
    <s v="Nurse"/>
  </r>
  <r>
    <x v="2"/>
    <x v="1"/>
    <x v="1"/>
    <x v="3"/>
    <x v="3"/>
    <x v="0"/>
    <x v="1"/>
    <s v="Pharmacist Technicians"/>
  </r>
  <r>
    <x v="0"/>
    <x v="3"/>
    <x v="3"/>
    <x v="0"/>
    <x v="0"/>
    <x v="0"/>
    <x v="3"/>
    <s v="Pharmacist"/>
  </r>
  <r>
    <x v="1"/>
    <x v="2"/>
    <x v="2"/>
    <x v="1"/>
    <x v="1"/>
    <x v="1"/>
    <x v="1"/>
    <s v="Medical Doctor"/>
  </r>
  <r>
    <x v="0"/>
    <x v="3"/>
    <x v="3"/>
    <x v="0"/>
    <x v="0"/>
    <x v="2"/>
    <x v="1"/>
    <s v="Medical Doctor"/>
  </r>
  <r>
    <x v="0"/>
    <x v="0"/>
    <x v="0"/>
    <x v="1"/>
    <x v="1"/>
    <x v="1"/>
    <x v="0"/>
    <s v="Medical Laboratory Scientist"/>
  </r>
  <r>
    <x v="3"/>
    <x v="0"/>
    <x v="0"/>
    <x v="0"/>
    <x v="1"/>
    <x v="3"/>
    <x v="2"/>
    <s v="Nurse"/>
  </r>
  <r>
    <x v="0"/>
    <x v="0"/>
    <x v="0"/>
    <x v="0"/>
    <x v="0"/>
    <x v="2"/>
    <x v="1"/>
    <s v="Pharmacist"/>
  </r>
  <r>
    <x v="3"/>
    <x v="3"/>
    <x v="3"/>
    <x v="1"/>
    <x v="0"/>
    <x v="0"/>
    <x v="1"/>
    <s v="Pharmacist"/>
  </r>
  <r>
    <x v="4"/>
    <x v="0"/>
    <x v="0"/>
    <x v="0"/>
    <x v="0"/>
    <x v="2"/>
    <x v="0"/>
    <s v="CHEW/JCHEW"/>
  </r>
  <r>
    <x v="1"/>
    <x v="2"/>
    <x v="2"/>
    <x v="1"/>
    <x v="1"/>
    <x v="2"/>
    <x v="1"/>
    <s v="Medical Doctor"/>
  </r>
  <r>
    <x v="0"/>
    <x v="0"/>
    <x v="0"/>
    <x v="1"/>
    <x v="1"/>
    <x v="0"/>
    <x v="0"/>
    <s v="Pharmacist"/>
  </r>
  <r>
    <x v="0"/>
    <x v="0"/>
    <x v="0"/>
    <x v="0"/>
    <x v="0"/>
    <x v="2"/>
    <x v="0"/>
    <s v="Pharmacist"/>
  </r>
  <r>
    <x v="4"/>
    <x v="3"/>
    <x v="0"/>
    <x v="0"/>
    <x v="3"/>
    <x v="4"/>
    <x v="0"/>
    <s v="CHEW/JCHEW"/>
  </r>
  <r>
    <x v="0"/>
    <x v="0"/>
    <x v="0"/>
    <x v="1"/>
    <x v="0"/>
    <x v="2"/>
    <x v="1"/>
    <s v="CHEW/JCHEW"/>
  </r>
  <r>
    <x v="3"/>
    <x v="1"/>
    <x v="1"/>
    <x v="0"/>
    <x v="4"/>
    <x v="4"/>
    <x v="3"/>
    <s v="Pharmacist"/>
  </r>
  <r>
    <x v="0"/>
    <x v="0"/>
    <x v="0"/>
    <x v="0"/>
    <x v="0"/>
    <x v="2"/>
    <x v="0"/>
    <s v="CHEW/JCHEW"/>
  </r>
  <r>
    <x v="0"/>
    <x v="3"/>
    <x v="3"/>
    <x v="0"/>
    <x v="2"/>
    <x v="0"/>
    <x v="1"/>
    <s v="CHEW/JCHEW"/>
  </r>
  <r>
    <x v="3"/>
    <x v="3"/>
    <x v="3"/>
    <x v="4"/>
    <x v="2"/>
    <x v="3"/>
    <x v="4"/>
    <s v="Pharmacist"/>
  </r>
  <r>
    <x v="0"/>
    <x v="2"/>
    <x v="2"/>
    <x v="0"/>
    <x v="2"/>
    <x v="2"/>
    <x v="0"/>
    <s v="Pharmacist Technicians"/>
  </r>
  <r>
    <x v="3"/>
    <x v="1"/>
    <x v="1"/>
    <x v="0"/>
    <x v="1"/>
    <x v="2"/>
    <x v="0"/>
    <s v="Pharmacist Technicians"/>
  </r>
  <r>
    <x v="1"/>
    <x v="2"/>
    <x v="2"/>
    <x v="1"/>
    <x v="1"/>
    <x v="0"/>
    <x v="4"/>
    <s v="Medical Doctor"/>
  </r>
  <r>
    <x v="1"/>
    <x v="3"/>
    <x v="3"/>
    <x v="1"/>
    <x v="2"/>
    <x v="2"/>
    <x v="2"/>
    <s v="Pharmacist Technicians"/>
  </r>
  <r>
    <x v="1"/>
    <x v="2"/>
    <x v="2"/>
    <x v="0"/>
    <x v="0"/>
    <x v="3"/>
    <x v="2"/>
    <s v="Medical Laboratory Scientist"/>
  </r>
  <r>
    <x v="1"/>
    <x v="2"/>
    <x v="2"/>
    <x v="1"/>
    <x v="1"/>
    <x v="0"/>
    <x v="2"/>
    <s v="Pharmacist"/>
  </r>
  <r>
    <x v="0"/>
    <x v="0"/>
    <x v="0"/>
    <x v="0"/>
    <x v="0"/>
    <x v="3"/>
    <x v="0"/>
    <s v="Medical Doctor"/>
  </r>
  <r>
    <x v="1"/>
    <x v="2"/>
    <x v="2"/>
    <x v="1"/>
    <x v="1"/>
    <x v="3"/>
    <x v="1"/>
    <s v="Medical Doctor"/>
  </r>
  <r>
    <x v="0"/>
    <x v="0"/>
    <x v="0"/>
    <x v="0"/>
    <x v="0"/>
    <x v="2"/>
    <x v="0"/>
    <s v="Medical Doctor"/>
  </r>
  <r>
    <x v="1"/>
    <x v="2"/>
    <x v="2"/>
    <x v="1"/>
    <x v="1"/>
    <x v="1"/>
    <x v="2"/>
    <s v="Medical Laboratory Scientist"/>
  </r>
  <r>
    <x v="0"/>
    <x v="0"/>
    <x v="0"/>
    <x v="0"/>
    <x v="0"/>
    <x v="3"/>
    <x v="0"/>
    <s v="Medical Doctor"/>
  </r>
  <r>
    <x v="0"/>
    <x v="0"/>
    <x v="0"/>
    <x v="0"/>
    <x v="0"/>
    <x v="0"/>
    <x v="0"/>
    <s v="Nurse"/>
  </r>
  <r>
    <x v="0"/>
    <x v="0"/>
    <x v="0"/>
    <x v="0"/>
    <x v="2"/>
    <x v="0"/>
    <x v="0"/>
    <s v="Medical Doctor"/>
  </r>
  <r>
    <x v="0"/>
    <x v="2"/>
    <x v="2"/>
    <x v="1"/>
    <x v="1"/>
    <x v="0"/>
    <x v="0"/>
    <s v="Pharmacist"/>
  </r>
  <r>
    <x v="4"/>
    <x v="0"/>
    <x v="2"/>
    <x v="1"/>
    <x v="0"/>
    <x v="3"/>
    <x v="3"/>
    <s v="Nurse"/>
  </r>
  <r>
    <x v="2"/>
    <x v="1"/>
    <x v="4"/>
    <x v="1"/>
    <x v="1"/>
    <x v="1"/>
    <x v="2"/>
    <s v="Nurse"/>
  </r>
  <r>
    <x v="4"/>
    <x v="2"/>
    <x v="2"/>
    <x v="1"/>
    <x v="1"/>
    <x v="0"/>
    <x v="1"/>
    <s v="Nurse"/>
  </r>
  <r>
    <x v="0"/>
    <x v="0"/>
    <x v="0"/>
    <x v="0"/>
    <x v="0"/>
    <x v="2"/>
    <x v="0"/>
    <s v="Medical Doctor"/>
  </r>
  <r>
    <x v="2"/>
    <x v="0"/>
    <x v="0"/>
    <x v="0"/>
    <x v="0"/>
    <x v="2"/>
    <x v="0"/>
    <s v="Nurse"/>
  </r>
  <r>
    <x v="3"/>
    <x v="1"/>
    <x v="1"/>
    <x v="0"/>
    <x v="2"/>
    <x v="3"/>
    <x v="0"/>
    <s v="Nurse"/>
  </r>
  <r>
    <x v="4"/>
    <x v="0"/>
    <x v="0"/>
    <x v="0"/>
    <x v="0"/>
    <x v="0"/>
    <x v="0"/>
    <s v="Nurse"/>
  </r>
  <r>
    <x v="0"/>
    <x v="0"/>
    <x v="4"/>
    <x v="0"/>
    <x v="1"/>
    <x v="4"/>
    <x v="1"/>
    <s v="Nurse"/>
  </r>
  <r>
    <x v="1"/>
    <x v="0"/>
    <x v="0"/>
    <x v="1"/>
    <x v="0"/>
    <x v="0"/>
    <x v="0"/>
    <s v="Nurse"/>
  </r>
  <r>
    <x v="4"/>
    <x v="1"/>
    <x v="0"/>
    <x v="0"/>
    <x v="0"/>
    <x v="2"/>
    <x v="4"/>
    <s v="Nurse"/>
  </r>
  <r>
    <x v="0"/>
    <x v="0"/>
    <x v="0"/>
    <x v="1"/>
    <x v="0"/>
    <x v="2"/>
    <x v="0"/>
    <s v="Nurse"/>
  </r>
  <r>
    <x v="1"/>
    <x v="0"/>
    <x v="0"/>
    <x v="1"/>
    <x v="1"/>
    <x v="1"/>
    <x v="1"/>
    <s v="Nurse"/>
  </r>
  <r>
    <x v="3"/>
    <x v="0"/>
    <x v="0"/>
    <x v="0"/>
    <x v="0"/>
    <x v="2"/>
    <x v="0"/>
    <s v="Nurse"/>
  </r>
  <r>
    <x v="0"/>
    <x v="0"/>
    <x v="0"/>
    <x v="0"/>
    <x v="1"/>
    <x v="2"/>
    <x v="0"/>
    <s v="Nurse"/>
  </r>
  <r>
    <x v="2"/>
    <x v="4"/>
    <x v="4"/>
    <x v="0"/>
    <x v="3"/>
    <x v="0"/>
    <x v="2"/>
    <s v="Pharmacist Technicians"/>
  </r>
  <r>
    <x v="2"/>
    <x v="1"/>
    <x v="1"/>
    <x v="0"/>
    <x v="3"/>
    <x v="0"/>
    <x v="4"/>
    <s v="Nurse"/>
  </r>
  <r>
    <x v="0"/>
    <x v="0"/>
    <x v="0"/>
    <x v="3"/>
    <x v="0"/>
    <x v="2"/>
    <x v="1"/>
    <s v="Nurse"/>
  </r>
  <r>
    <x v="2"/>
    <x v="1"/>
    <x v="3"/>
    <x v="1"/>
    <x v="0"/>
    <x v="2"/>
    <x v="2"/>
    <s v="Nurse"/>
  </r>
  <r>
    <x v="2"/>
    <x v="2"/>
    <x v="4"/>
    <x v="1"/>
    <x v="1"/>
    <x v="2"/>
    <x v="2"/>
    <s v="Pharmacist"/>
  </r>
  <r>
    <x v="1"/>
    <x v="2"/>
    <x v="2"/>
    <x v="1"/>
    <x v="1"/>
    <x v="1"/>
    <x v="2"/>
    <s v="Nurse"/>
  </r>
  <r>
    <x v="0"/>
    <x v="1"/>
    <x v="1"/>
    <x v="4"/>
    <x v="0"/>
    <x v="0"/>
    <x v="1"/>
    <s v="Nurse"/>
  </r>
  <r>
    <x v="1"/>
    <x v="2"/>
    <x v="2"/>
    <x v="1"/>
    <x v="1"/>
    <x v="1"/>
    <x v="2"/>
    <s v="Nurse"/>
  </r>
  <r>
    <x v="0"/>
    <x v="0"/>
    <x v="0"/>
    <x v="0"/>
    <x v="0"/>
    <x v="3"/>
    <x v="0"/>
    <s v="Nurse"/>
  </r>
  <r>
    <x v="0"/>
    <x v="0"/>
    <x v="0"/>
    <x v="0"/>
    <x v="0"/>
    <x v="2"/>
    <x v="0"/>
    <s v="Nurse"/>
  </r>
  <r>
    <x v="1"/>
    <x v="2"/>
    <x v="2"/>
    <x v="1"/>
    <x v="1"/>
    <x v="4"/>
    <x v="4"/>
    <s v="Medical Doctor"/>
  </r>
  <r>
    <x v="0"/>
    <x v="1"/>
    <x v="1"/>
    <x v="0"/>
    <x v="3"/>
    <x v="4"/>
    <x v="1"/>
    <s v="Nurse"/>
  </r>
  <r>
    <x v="0"/>
    <x v="0"/>
    <x v="0"/>
    <x v="0"/>
    <x v="0"/>
    <x v="0"/>
    <x v="1"/>
    <s v="Nurse"/>
  </r>
  <r>
    <x v="0"/>
    <x v="2"/>
    <x v="2"/>
    <x v="1"/>
    <x v="0"/>
    <x v="4"/>
    <x v="1"/>
    <s v="Medical Doctor"/>
  </r>
  <r>
    <x v="2"/>
    <x v="4"/>
    <x v="4"/>
    <x v="0"/>
    <x v="1"/>
    <x v="0"/>
    <x v="0"/>
    <s v="Nurse"/>
  </r>
  <r>
    <x v="1"/>
    <x v="2"/>
    <x v="2"/>
    <x v="1"/>
    <x v="1"/>
    <x v="1"/>
    <x v="2"/>
    <s v="Nurse"/>
  </r>
  <r>
    <x v="0"/>
    <x v="0"/>
    <x v="0"/>
    <x v="0"/>
    <x v="0"/>
    <x v="0"/>
    <x v="1"/>
    <s v="Nurse"/>
  </r>
  <r>
    <x v="4"/>
    <x v="1"/>
    <x v="4"/>
    <x v="0"/>
    <x v="4"/>
    <x v="3"/>
    <x v="0"/>
    <s v="Medical Laboratory Scientist"/>
  </r>
  <r>
    <x v="0"/>
    <x v="0"/>
    <x v="3"/>
    <x v="0"/>
    <x v="1"/>
    <x v="3"/>
    <x v="1"/>
    <s v="Medical Doctor"/>
  </r>
  <r>
    <x v="4"/>
    <x v="1"/>
    <x v="1"/>
    <x v="1"/>
    <x v="2"/>
    <x v="2"/>
    <x v="0"/>
    <s v="Nurse"/>
  </r>
  <r>
    <x v="0"/>
    <x v="3"/>
    <x v="3"/>
    <x v="0"/>
    <x v="0"/>
    <x v="0"/>
    <x v="0"/>
    <s v="Nurse"/>
  </r>
  <r>
    <x v="1"/>
    <x v="2"/>
    <x v="2"/>
    <x v="1"/>
    <x v="1"/>
    <x v="0"/>
    <x v="0"/>
    <s v="Medical Doctor"/>
  </r>
  <r>
    <x v="1"/>
    <x v="2"/>
    <x v="2"/>
    <x v="1"/>
    <x v="1"/>
    <x v="2"/>
    <x v="0"/>
    <s v="Nurse"/>
  </r>
  <r>
    <x v="1"/>
    <x v="3"/>
    <x v="3"/>
    <x v="0"/>
    <x v="1"/>
    <x v="4"/>
    <x v="0"/>
    <s v="Nurse"/>
  </r>
  <r>
    <x v="0"/>
    <x v="0"/>
    <x v="0"/>
    <x v="0"/>
    <x v="0"/>
    <x v="2"/>
    <x v="0"/>
    <s v="Nurse"/>
  </r>
  <r>
    <x v="0"/>
    <x v="0"/>
    <x v="0"/>
    <x v="1"/>
    <x v="1"/>
    <x v="2"/>
    <x v="2"/>
    <s v="Nurse"/>
  </r>
  <r>
    <x v="1"/>
    <x v="4"/>
    <x v="4"/>
    <x v="2"/>
    <x v="1"/>
    <x v="4"/>
    <x v="2"/>
    <s v="Nurse"/>
  </r>
  <r>
    <x v="4"/>
    <x v="3"/>
    <x v="3"/>
    <x v="3"/>
    <x v="0"/>
    <x v="2"/>
    <x v="1"/>
    <s v="Nurse"/>
  </r>
  <r>
    <x v="2"/>
    <x v="0"/>
    <x v="0"/>
    <x v="0"/>
    <x v="4"/>
    <x v="1"/>
    <x v="0"/>
    <s v="Medical Laboratory Scientist"/>
  </r>
  <r>
    <x v="4"/>
    <x v="1"/>
    <x v="1"/>
    <x v="1"/>
    <x v="1"/>
    <x v="4"/>
    <x v="1"/>
    <s v="Nurse"/>
  </r>
  <r>
    <x v="0"/>
    <x v="2"/>
    <x v="2"/>
    <x v="1"/>
    <x v="1"/>
    <x v="1"/>
    <x v="2"/>
    <s v="Nurse"/>
  </r>
  <r>
    <x v="1"/>
    <x v="2"/>
    <x v="2"/>
    <x v="0"/>
    <x v="1"/>
    <x v="0"/>
    <x v="1"/>
    <s v="Nurse"/>
  </r>
  <r>
    <x v="4"/>
    <x v="1"/>
    <x v="1"/>
    <x v="0"/>
    <x v="0"/>
    <x v="2"/>
    <x v="0"/>
    <s v="Nurse"/>
  </r>
  <r>
    <x v="0"/>
    <x v="0"/>
    <x v="0"/>
    <x v="1"/>
    <x v="1"/>
    <x v="2"/>
    <x v="2"/>
    <s v="Pharmacist"/>
  </r>
  <r>
    <x v="1"/>
    <x v="0"/>
    <x v="0"/>
    <x v="1"/>
    <x v="1"/>
    <x v="2"/>
    <x v="2"/>
    <s v="Nurse"/>
  </r>
  <r>
    <x v="0"/>
    <x v="2"/>
    <x v="2"/>
    <x v="1"/>
    <x v="1"/>
    <x v="1"/>
    <x v="2"/>
    <s v="Nurse"/>
  </r>
  <r>
    <x v="3"/>
    <x v="3"/>
    <x v="0"/>
    <x v="0"/>
    <x v="1"/>
    <x v="0"/>
    <x v="1"/>
    <s v="Medical Doctor"/>
  </r>
  <r>
    <x v="1"/>
    <x v="0"/>
    <x v="0"/>
    <x v="1"/>
    <x v="1"/>
    <x v="2"/>
    <x v="2"/>
    <s v="Nurse"/>
  </r>
  <r>
    <x v="4"/>
    <x v="2"/>
    <x v="2"/>
    <x v="1"/>
    <x v="1"/>
    <x v="1"/>
    <x v="0"/>
    <s v="Medical Doctor"/>
  </r>
  <r>
    <x v="4"/>
    <x v="0"/>
    <x v="3"/>
    <x v="0"/>
    <x v="0"/>
    <x v="2"/>
    <x v="0"/>
    <s v="Nurse"/>
  </r>
  <r>
    <x v="4"/>
    <x v="1"/>
    <x v="3"/>
    <x v="3"/>
    <x v="3"/>
    <x v="0"/>
    <x v="1"/>
    <s v="Nurse"/>
  </r>
  <r>
    <x v="1"/>
    <x v="2"/>
    <x v="2"/>
    <x v="1"/>
    <x v="0"/>
    <x v="0"/>
    <x v="3"/>
    <s v="Medical Doctor"/>
  </r>
  <r>
    <x v="0"/>
    <x v="0"/>
    <x v="0"/>
    <x v="0"/>
    <x v="0"/>
    <x v="2"/>
    <x v="1"/>
    <s v="Nurse"/>
  </r>
  <r>
    <x v="0"/>
    <x v="3"/>
    <x v="3"/>
    <x v="0"/>
    <x v="1"/>
    <x v="4"/>
    <x v="1"/>
    <s v="Nurse"/>
  </r>
  <r>
    <x v="0"/>
    <x v="0"/>
    <x v="0"/>
    <x v="0"/>
    <x v="0"/>
    <x v="2"/>
    <x v="0"/>
    <s v="Nurse"/>
  </r>
  <r>
    <x v="1"/>
    <x v="4"/>
    <x v="4"/>
    <x v="1"/>
    <x v="1"/>
    <x v="1"/>
    <x v="2"/>
    <s v="Nurse"/>
  </r>
  <r>
    <x v="1"/>
    <x v="2"/>
    <x v="2"/>
    <x v="1"/>
    <x v="1"/>
    <x v="4"/>
    <x v="3"/>
    <s v="Medical Doctor"/>
  </r>
  <r>
    <x v="0"/>
    <x v="0"/>
    <x v="0"/>
    <x v="1"/>
    <x v="1"/>
    <x v="3"/>
    <x v="2"/>
    <s v="Medical Doctor"/>
  </r>
  <r>
    <x v="4"/>
    <x v="0"/>
    <x v="0"/>
    <x v="0"/>
    <x v="0"/>
    <x v="2"/>
    <x v="0"/>
    <s v="Nurse"/>
  </r>
  <r>
    <x v="1"/>
    <x v="2"/>
    <x v="2"/>
    <x v="1"/>
    <x v="1"/>
    <x v="1"/>
    <x v="0"/>
    <s v="Medical Doctor"/>
  </r>
  <r>
    <x v="4"/>
    <x v="0"/>
    <x v="0"/>
    <x v="3"/>
    <x v="1"/>
    <x v="1"/>
    <x v="2"/>
    <s v="Nurse"/>
  </r>
  <r>
    <x v="0"/>
    <x v="2"/>
    <x v="2"/>
    <x v="1"/>
    <x v="2"/>
    <x v="2"/>
    <x v="2"/>
    <s v="Pharmacist"/>
  </r>
  <r>
    <x v="1"/>
    <x v="0"/>
    <x v="0"/>
    <x v="4"/>
    <x v="0"/>
    <x v="0"/>
    <x v="0"/>
    <s v="Medical Doctor"/>
  </r>
  <r>
    <x v="0"/>
    <x v="0"/>
    <x v="0"/>
    <x v="0"/>
    <x v="0"/>
    <x v="3"/>
    <x v="0"/>
    <s v="Pharmacist"/>
  </r>
  <r>
    <x v="0"/>
    <x v="0"/>
    <x v="0"/>
    <x v="0"/>
    <x v="0"/>
    <x v="2"/>
    <x v="4"/>
    <s v="Medical Doctor"/>
  </r>
  <r>
    <x v="0"/>
    <x v="0"/>
    <x v="0"/>
    <x v="0"/>
    <x v="0"/>
    <x v="2"/>
    <x v="4"/>
    <s v="Medical Doctor"/>
  </r>
  <r>
    <x v="1"/>
    <x v="2"/>
    <x v="2"/>
    <x v="1"/>
    <x v="2"/>
    <x v="0"/>
    <x v="1"/>
    <s v="Medical Laboratory Scientist"/>
  </r>
  <r>
    <x v="2"/>
    <x v="1"/>
    <x v="4"/>
    <x v="3"/>
    <x v="4"/>
    <x v="4"/>
    <x v="0"/>
    <s v="Pharmacist Technicians"/>
  </r>
  <r>
    <x v="4"/>
    <x v="0"/>
    <x v="1"/>
    <x v="4"/>
    <x v="0"/>
    <x v="0"/>
    <x v="4"/>
    <s v="Medical Laboratory Scientist"/>
  </r>
  <r>
    <x v="0"/>
    <x v="0"/>
    <x v="2"/>
    <x v="0"/>
    <x v="0"/>
    <x v="3"/>
    <x v="1"/>
    <s v="Pharmacist"/>
  </r>
  <r>
    <x v="0"/>
    <x v="0"/>
    <x v="0"/>
    <x v="0"/>
    <x v="2"/>
    <x v="0"/>
    <x v="0"/>
    <s v="Pharmacist"/>
  </r>
  <r>
    <x v="4"/>
    <x v="2"/>
    <x v="3"/>
    <x v="1"/>
    <x v="1"/>
    <x v="3"/>
    <x v="0"/>
    <s v="Medical Doctor"/>
  </r>
  <r>
    <x v="0"/>
    <x v="2"/>
    <x v="2"/>
    <x v="1"/>
    <x v="1"/>
    <x v="0"/>
    <x v="1"/>
    <s v="Medical Laboratory Scientist"/>
  </r>
  <r>
    <x v="3"/>
    <x v="0"/>
    <x v="3"/>
    <x v="0"/>
    <x v="0"/>
    <x v="0"/>
    <x v="0"/>
    <s v="Pharmacist"/>
  </r>
  <r>
    <x v="0"/>
    <x v="0"/>
    <x v="0"/>
    <x v="0"/>
    <x v="0"/>
    <x v="2"/>
    <x v="4"/>
    <s v="Pharmacist"/>
  </r>
  <r>
    <x v="0"/>
    <x v="2"/>
    <x v="2"/>
    <x v="1"/>
    <x v="1"/>
    <x v="2"/>
    <x v="0"/>
    <s v="Pharmacist"/>
  </r>
  <r>
    <x v="1"/>
    <x v="2"/>
    <x v="2"/>
    <x v="1"/>
    <x v="1"/>
    <x v="1"/>
    <x v="0"/>
    <s v="Pharmacist"/>
  </r>
  <r>
    <x v="4"/>
    <x v="3"/>
    <x v="3"/>
    <x v="4"/>
    <x v="2"/>
    <x v="4"/>
    <x v="4"/>
    <s v="Pharmacist Technicians"/>
  </r>
  <r>
    <x v="0"/>
    <x v="3"/>
    <x v="3"/>
    <x v="0"/>
    <x v="0"/>
    <x v="2"/>
    <x v="1"/>
    <s v="Medical Laboratory Scientist"/>
  </r>
  <r>
    <x v="3"/>
    <x v="3"/>
    <x v="3"/>
    <x v="4"/>
    <x v="2"/>
    <x v="0"/>
    <x v="4"/>
    <s v="Medical Laboratory Scientist"/>
  </r>
  <r>
    <x v="3"/>
    <x v="3"/>
    <x v="3"/>
    <x v="4"/>
    <x v="0"/>
    <x v="2"/>
    <x v="0"/>
    <s v="Medical Laboratory Scientist"/>
  </r>
  <r>
    <x v="4"/>
    <x v="0"/>
    <x v="0"/>
    <x v="0"/>
    <x v="3"/>
    <x v="0"/>
    <x v="1"/>
    <s v="Medical Laboratory Scientist"/>
  </r>
  <r>
    <x v="4"/>
    <x v="0"/>
    <x v="0"/>
    <x v="0"/>
    <x v="3"/>
    <x v="0"/>
    <x v="1"/>
    <s v="Medical Laboratory Scientist"/>
  </r>
  <r>
    <x v="0"/>
    <x v="3"/>
    <x v="3"/>
    <x v="1"/>
    <x v="4"/>
    <x v="2"/>
    <x v="0"/>
    <s v="Medical Laboratory Scientist"/>
  </r>
  <r>
    <x v="4"/>
    <x v="1"/>
    <x v="1"/>
    <x v="0"/>
    <x v="0"/>
    <x v="2"/>
    <x v="4"/>
    <s v="CHEW/JCHEW"/>
  </r>
  <r>
    <x v="4"/>
    <x v="1"/>
    <x v="1"/>
    <x v="0"/>
    <x v="0"/>
    <x v="2"/>
    <x v="4"/>
    <s v="CHEW/JCHEW"/>
  </r>
  <r>
    <x v="4"/>
    <x v="0"/>
    <x v="0"/>
    <x v="0"/>
    <x v="3"/>
    <x v="0"/>
    <x v="1"/>
    <s v="Medical Laboratory Scientist"/>
  </r>
  <r>
    <x v="0"/>
    <x v="0"/>
    <x v="2"/>
    <x v="1"/>
    <x v="1"/>
    <x v="1"/>
    <x v="1"/>
    <s v="Medical Doctor"/>
  </r>
  <r>
    <x v="4"/>
    <x v="1"/>
    <x v="1"/>
    <x v="0"/>
    <x v="0"/>
    <x v="2"/>
    <x v="4"/>
    <s v="CHEW/JCHEW"/>
  </r>
  <r>
    <x v="1"/>
    <x v="4"/>
    <x v="4"/>
    <x v="2"/>
    <x v="1"/>
    <x v="1"/>
    <x v="2"/>
    <s v="Nurse"/>
  </r>
  <r>
    <x v="0"/>
    <x v="3"/>
    <x v="3"/>
    <x v="0"/>
    <x v="0"/>
    <x v="0"/>
    <x v="1"/>
    <s v="Nurse"/>
  </r>
  <r>
    <x v="1"/>
    <x v="4"/>
    <x v="4"/>
    <x v="0"/>
    <x v="4"/>
    <x v="3"/>
    <x v="3"/>
    <s v="Pharmacist Technicians"/>
  </r>
  <r>
    <x v="1"/>
    <x v="2"/>
    <x v="2"/>
    <x v="1"/>
    <x v="0"/>
    <x v="0"/>
    <x v="1"/>
    <s v="Medical Doctor"/>
  </r>
  <r>
    <x v="1"/>
    <x v="2"/>
    <x v="0"/>
    <x v="1"/>
    <x v="1"/>
    <x v="2"/>
    <x v="1"/>
    <s v="Nurse"/>
  </r>
  <r>
    <x v="1"/>
    <x v="2"/>
    <x v="2"/>
    <x v="1"/>
    <x v="2"/>
    <x v="2"/>
    <x v="1"/>
    <s v="Nurse"/>
  </r>
  <r>
    <x v="1"/>
    <x v="2"/>
    <x v="0"/>
    <x v="1"/>
    <x v="2"/>
    <x v="2"/>
    <x v="0"/>
    <s v="Nurse"/>
  </r>
  <r>
    <x v="0"/>
    <x v="0"/>
    <x v="2"/>
    <x v="1"/>
    <x v="0"/>
    <x v="0"/>
    <x v="0"/>
    <s v="Medical Doctor"/>
  </r>
  <r>
    <x v="0"/>
    <x v="3"/>
    <x v="3"/>
    <x v="0"/>
    <x v="2"/>
    <x v="2"/>
    <x v="0"/>
    <s v="Medical Doctor"/>
  </r>
  <r>
    <x v="3"/>
    <x v="0"/>
    <x v="2"/>
    <x v="0"/>
    <x v="0"/>
    <x v="3"/>
    <x v="0"/>
    <s v="Pharmacist"/>
  </r>
  <r>
    <x v="1"/>
    <x v="2"/>
    <x v="2"/>
    <x v="1"/>
    <x v="1"/>
    <x v="1"/>
    <x v="0"/>
    <s v="Medical Doctor"/>
  </r>
  <r>
    <x v="1"/>
    <x v="2"/>
    <x v="2"/>
    <x v="1"/>
    <x v="1"/>
    <x v="0"/>
    <x v="3"/>
    <s v="Pharmacist"/>
  </r>
  <r>
    <x v="4"/>
    <x v="1"/>
    <x v="1"/>
    <x v="3"/>
    <x v="3"/>
    <x v="0"/>
    <x v="1"/>
    <s v="Medical Doctor"/>
  </r>
  <r>
    <x v="0"/>
    <x v="0"/>
    <x v="2"/>
    <x v="0"/>
    <x v="2"/>
    <x v="2"/>
    <x v="0"/>
    <s v="Pharmacist"/>
  </r>
  <r>
    <x v="0"/>
    <x v="0"/>
    <x v="0"/>
    <x v="0"/>
    <x v="0"/>
    <x v="2"/>
    <x v="0"/>
    <s v="Nurse"/>
  </r>
  <r>
    <x v="1"/>
    <x v="2"/>
    <x v="4"/>
    <x v="1"/>
    <x v="1"/>
    <x v="1"/>
    <x v="4"/>
    <s v="Nurse"/>
  </r>
  <r>
    <x v="1"/>
    <x v="0"/>
    <x v="2"/>
    <x v="1"/>
    <x v="1"/>
    <x v="1"/>
    <x v="1"/>
    <s v="Medical Doctor"/>
  </r>
  <r>
    <x v="4"/>
    <x v="0"/>
    <x v="0"/>
    <x v="0"/>
    <x v="0"/>
    <x v="2"/>
    <x v="1"/>
    <s v="Medical Doctor"/>
  </r>
  <r>
    <x v="4"/>
    <x v="0"/>
    <x v="0"/>
    <x v="0"/>
    <x v="3"/>
    <x v="2"/>
    <x v="0"/>
    <s v="Pharmacist"/>
  </r>
  <r>
    <x v="1"/>
    <x v="2"/>
    <x v="2"/>
    <x v="0"/>
    <x v="0"/>
    <x v="2"/>
    <x v="0"/>
    <s v="Medical Laboratory Scientist"/>
  </r>
  <r>
    <x v="1"/>
    <x v="3"/>
    <x v="0"/>
    <x v="1"/>
    <x v="3"/>
    <x v="1"/>
    <x v="0"/>
    <s v="Medical Laboratory Scientist"/>
  </r>
  <r>
    <x v="2"/>
    <x v="0"/>
    <x v="0"/>
    <x v="4"/>
    <x v="0"/>
    <x v="0"/>
    <x v="4"/>
    <s v="Pharmacist Technicians"/>
  </r>
  <r>
    <x v="3"/>
    <x v="1"/>
    <x v="2"/>
    <x v="0"/>
    <x v="2"/>
    <x v="0"/>
    <x v="4"/>
    <s v="Medical Laboratory Scientist"/>
  </r>
  <r>
    <x v="0"/>
    <x v="0"/>
    <x v="2"/>
    <x v="1"/>
    <x v="1"/>
    <x v="2"/>
    <x v="0"/>
    <s v="Medical Laboratory Scientist"/>
  </r>
  <r>
    <x v="0"/>
    <x v="0"/>
    <x v="0"/>
    <x v="0"/>
    <x v="0"/>
    <x v="2"/>
    <x v="0"/>
    <s v="Pharmacist"/>
  </r>
  <r>
    <x v="1"/>
    <x v="2"/>
    <x v="2"/>
    <x v="1"/>
    <x v="0"/>
    <x v="1"/>
    <x v="0"/>
    <s v="Pharmacist"/>
  </r>
  <r>
    <x v="0"/>
    <x v="0"/>
    <x v="0"/>
    <x v="0"/>
    <x v="0"/>
    <x v="2"/>
    <x v="1"/>
    <s v="Medical Doctor"/>
  </r>
  <r>
    <x v="4"/>
    <x v="0"/>
    <x v="0"/>
    <x v="0"/>
    <x v="3"/>
    <x v="2"/>
    <x v="0"/>
    <s v="Nurse"/>
  </r>
  <r>
    <x v="3"/>
    <x v="2"/>
    <x v="2"/>
    <x v="0"/>
    <x v="1"/>
    <x v="0"/>
    <x v="3"/>
    <s v="Nurse"/>
  </r>
  <r>
    <x v="0"/>
    <x v="0"/>
    <x v="0"/>
    <x v="0"/>
    <x v="0"/>
    <x v="2"/>
    <x v="2"/>
    <s v="Medical Doctor"/>
  </r>
  <r>
    <x v="1"/>
    <x v="2"/>
    <x v="2"/>
    <x v="1"/>
    <x v="1"/>
    <x v="1"/>
    <x v="2"/>
    <s v="Nurse"/>
  </r>
  <r>
    <x v="0"/>
    <x v="0"/>
    <x v="0"/>
    <x v="0"/>
    <x v="0"/>
    <x v="1"/>
    <x v="1"/>
    <s v="Nurse"/>
  </r>
  <r>
    <x v="1"/>
    <x v="2"/>
    <x v="2"/>
    <x v="1"/>
    <x v="1"/>
    <x v="2"/>
    <x v="2"/>
    <s v="Nurse"/>
  </r>
  <r>
    <x v="1"/>
    <x v="2"/>
    <x v="2"/>
    <x v="0"/>
    <x v="1"/>
    <x v="0"/>
    <x v="1"/>
    <s v="Nurse"/>
  </r>
  <r>
    <x v="0"/>
    <x v="2"/>
    <x v="2"/>
    <x v="1"/>
    <x v="0"/>
    <x v="0"/>
    <x v="1"/>
    <s v="CHEW/JCHEW"/>
  </r>
  <r>
    <x v="0"/>
    <x v="0"/>
    <x v="0"/>
    <x v="0"/>
    <x v="0"/>
    <x v="2"/>
    <x v="1"/>
    <s v="CHEW/JCHEW"/>
  </r>
  <r>
    <x v="1"/>
    <x v="0"/>
    <x v="2"/>
    <x v="0"/>
    <x v="1"/>
    <x v="2"/>
    <x v="0"/>
    <s v="Nurse"/>
  </r>
  <r>
    <x v="1"/>
    <x v="2"/>
    <x v="2"/>
    <x v="1"/>
    <x v="1"/>
    <x v="0"/>
    <x v="0"/>
    <s v="Medical Laboratory Scientist"/>
  </r>
  <r>
    <x v="4"/>
    <x v="1"/>
    <x v="3"/>
    <x v="3"/>
    <x v="3"/>
    <x v="0"/>
    <x v="1"/>
    <s v="Nurse"/>
  </r>
  <r>
    <x v="0"/>
    <x v="2"/>
    <x v="2"/>
    <x v="1"/>
    <x v="0"/>
    <x v="2"/>
    <x v="0"/>
    <s v="Medical Doctor"/>
  </r>
  <r>
    <x v="0"/>
    <x v="0"/>
    <x v="0"/>
    <x v="0"/>
    <x v="0"/>
    <x v="2"/>
    <x v="1"/>
    <s v="Nurse"/>
  </r>
  <r>
    <x v="1"/>
    <x v="2"/>
    <x v="2"/>
    <x v="1"/>
    <x v="1"/>
    <x v="0"/>
    <x v="1"/>
    <s v="Medical Laboratory Scientist"/>
  </r>
  <r>
    <x v="0"/>
    <x v="0"/>
    <x v="2"/>
    <x v="0"/>
    <x v="0"/>
    <x v="0"/>
    <x v="1"/>
    <s v="Medical Doctor"/>
  </r>
  <r>
    <x v="0"/>
    <x v="2"/>
    <x v="2"/>
    <x v="0"/>
    <x v="1"/>
    <x v="2"/>
    <x v="2"/>
    <s v="Medical Doctor"/>
  </r>
  <r>
    <x v="1"/>
    <x v="2"/>
    <x v="2"/>
    <x v="1"/>
    <x v="1"/>
    <x v="1"/>
    <x v="0"/>
    <s v="Medical Doctor"/>
  </r>
  <r>
    <x v="0"/>
    <x v="0"/>
    <x v="0"/>
    <x v="0"/>
    <x v="0"/>
    <x v="2"/>
    <x v="1"/>
    <s v="Medical Doctor"/>
  </r>
  <r>
    <x v="4"/>
    <x v="2"/>
    <x v="2"/>
    <x v="1"/>
    <x v="1"/>
    <x v="2"/>
    <x v="2"/>
    <s v="Medical Doctor"/>
  </r>
  <r>
    <x v="0"/>
    <x v="0"/>
    <x v="0"/>
    <x v="0"/>
    <x v="0"/>
    <x v="2"/>
    <x v="1"/>
    <s v="Medical Doctor"/>
  </r>
  <r>
    <x v="2"/>
    <x v="2"/>
    <x v="0"/>
    <x v="1"/>
    <x v="1"/>
    <x v="0"/>
    <x v="1"/>
    <s v="Medical Doctor"/>
  </r>
  <r>
    <x v="0"/>
    <x v="2"/>
    <x v="2"/>
    <x v="1"/>
    <x v="1"/>
    <x v="1"/>
    <x v="1"/>
    <s v="Medical Laboratory Scientist"/>
  </r>
  <r>
    <x v="1"/>
    <x v="2"/>
    <x v="0"/>
    <x v="0"/>
    <x v="1"/>
    <x v="1"/>
    <x v="3"/>
    <s v="CHEW/JCHEW"/>
  </r>
  <r>
    <x v="1"/>
    <x v="2"/>
    <x v="2"/>
    <x v="1"/>
    <x v="1"/>
    <x v="1"/>
    <x v="1"/>
    <s v="Medical Doctor"/>
  </r>
  <r>
    <x v="0"/>
    <x v="0"/>
    <x v="2"/>
    <x v="1"/>
    <x v="1"/>
    <x v="1"/>
    <x v="2"/>
    <s v="Medical Laboratory Scientist"/>
  </r>
  <r>
    <x v="0"/>
    <x v="0"/>
    <x v="0"/>
    <x v="0"/>
    <x v="0"/>
    <x v="2"/>
    <x v="0"/>
    <s v="CHEW/JCHEW"/>
  </r>
  <r>
    <x v="1"/>
    <x v="3"/>
    <x v="3"/>
    <x v="1"/>
    <x v="0"/>
    <x v="2"/>
    <x v="0"/>
    <s v="Medical Laboratory Scientist"/>
  </r>
  <r>
    <x v="1"/>
    <x v="2"/>
    <x v="3"/>
    <x v="1"/>
    <x v="2"/>
    <x v="2"/>
    <x v="1"/>
    <s v="Medical Doctor"/>
  </r>
  <r>
    <x v="1"/>
    <x v="2"/>
    <x v="3"/>
    <x v="0"/>
    <x v="0"/>
    <x v="2"/>
    <x v="4"/>
    <s v="Medical Doctor"/>
  </r>
  <r>
    <x v="4"/>
    <x v="0"/>
    <x v="3"/>
    <x v="0"/>
    <x v="0"/>
    <x v="2"/>
    <x v="0"/>
    <s v="Nurse"/>
  </r>
  <r>
    <x v="1"/>
    <x v="2"/>
    <x v="0"/>
    <x v="0"/>
    <x v="0"/>
    <x v="4"/>
    <x v="3"/>
    <s v="Nurse"/>
  </r>
  <r>
    <x v="0"/>
    <x v="0"/>
    <x v="0"/>
    <x v="0"/>
    <x v="0"/>
    <x v="2"/>
    <x v="0"/>
    <s v="Medical Doctor"/>
  </r>
  <r>
    <x v="4"/>
    <x v="2"/>
    <x v="2"/>
    <x v="1"/>
    <x v="0"/>
    <x v="2"/>
    <x v="1"/>
    <s v="Medical Doctor"/>
  </r>
  <r>
    <x v="1"/>
    <x v="2"/>
    <x v="2"/>
    <x v="1"/>
    <x v="1"/>
    <x v="1"/>
    <x v="1"/>
    <s v="Medical Doctor"/>
  </r>
  <r>
    <x v="0"/>
    <x v="0"/>
    <x v="0"/>
    <x v="0"/>
    <x v="0"/>
    <x v="0"/>
    <x v="0"/>
    <s v="Medical Doctor"/>
  </r>
  <r>
    <x v="0"/>
    <x v="0"/>
    <x v="0"/>
    <x v="1"/>
    <x v="0"/>
    <x v="1"/>
    <x v="1"/>
    <s v="Medical Doctor"/>
  </r>
  <r>
    <x v="0"/>
    <x v="0"/>
    <x v="0"/>
    <x v="4"/>
    <x v="1"/>
    <x v="1"/>
    <x v="2"/>
    <s v="Nurse"/>
  </r>
  <r>
    <x v="1"/>
    <x v="2"/>
    <x v="2"/>
    <x v="1"/>
    <x v="1"/>
    <x v="0"/>
    <x v="1"/>
    <s v="Nurse"/>
  </r>
  <r>
    <x v="1"/>
    <x v="2"/>
    <x v="2"/>
    <x v="1"/>
    <x v="1"/>
    <x v="1"/>
    <x v="1"/>
    <s v="Nurse"/>
  </r>
  <r>
    <x v="0"/>
    <x v="0"/>
    <x v="0"/>
    <x v="0"/>
    <x v="0"/>
    <x v="0"/>
    <x v="1"/>
    <s v="Nurse"/>
  </r>
  <r>
    <x v="0"/>
    <x v="2"/>
    <x v="0"/>
    <x v="1"/>
    <x v="1"/>
    <x v="1"/>
    <x v="1"/>
    <s v="Medical Laboratory Scientist"/>
  </r>
  <r>
    <x v="1"/>
    <x v="2"/>
    <x v="2"/>
    <x v="0"/>
    <x v="1"/>
    <x v="0"/>
    <x v="1"/>
    <s v="Medical Laboratory Scientist"/>
  </r>
  <r>
    <x v="0"/>
    <x v="0"/>
    <x v="0"/>
    <x v="1"/>
    <x v="1"/>
    <x v="1"/>
    <x v="2"/>
    <s v="Medical Laboratory Scientist"/>
  </r>
  <r>
    <x v="2"/>
    <x v="2"/>
    <x v="2"/>
    <x v="1"/>
    <x v="1"/>
    <x v="0"/>
    <x v="1"/>
    <s v="Medical Laboratory Scientist"/>
  </r>
  <r>
    <x v="1"/>
    <x v="2"/>
    <x v="2"/>
    <x v="1"/>
    <x v="1"/>
    <x v="1"/>
    <x v="2"/>
    <s v="Medical Laboratory Scientist"/>
  </r>
  <r>
    <x v="0"/>
    <x v="0"/>
    <x v="0"/>
    <x v="0"/>
    <x v="0"/>
    <x v="0"/>
    <x v="1"/>
    <s v="Pharmacist Technicians"/>
  </r>
  <r>
    <x v="1"/>
    <x v="2"/>
    <x v="2"/>
    <x v="1"/>
    <x v="1"/>
    <x v="0"/>
    <x v="3"/>
    <s v="Pharmacist Technicians"/>
  </r>
  <r>
    <x v="1"/>
    <x v="2"/>
    <x v="2"/>
    <x v="1"/>
    <x v="1"/>
    <x v="1"/>
    <x v="3"/>
    <s v="Pharmacist"/>
  </r>
  <r>
    <x v="1"/>
    <x v="0"/>
    <x v="0"/>
    <x v="1"/>
    <x v="1"/>
    <x v="0"/>
    <x v="1"/>
    <s v="Nurse"/>
  </r>
  <r>
    <x v="0"/>
    <x v="0"/>
    <x v="0"/>
    <x v="0"/>
    <x v="0"/>
    <x v="1"/>
    <x v="1"/>
    <s v="Nurse"/>
  </r>
  <r>
    <x v="1"/>
    <x v="2"/>
    <x v="2"/>
    <x v="1"/>
    <x v="0"/>
    <x v="1"/>
    <x v="2"/>
    <s v="Nurse"/>
  </r>
  <r>
    <x v="0"/>
    <x v="2"/>
    <x v="2"/>
    <x v="0"/>
    <x v="0"/>
    <x v="2"/>
    <x v="0"/>
    <s v="Nurse"/>
  </r>
  <r>
    <x v="1"/>
    <x v="2"/>
    <x v="2"/>
    <x v="1"/>
    <x v="1"/>
    <x v="2"/>
    <x v="2"/>
    <s v="Nurse"/>
  </r>
  <r>
    <x v="1"/>
    <x v="0"/>
    <x v="2"/>
    <x v="1"/>
    <x v="1"/>
    <x v="4"/>
    <x v="0"/>
    <s v="Nurse"/>
  </r>
  <r>
    <x v="0"/>
    <x v="0"/>
    <x v="0"/>
    <x v="0"/>
    <x v="0"/>
    <x v="0"/>
    <x v="3"/>
    <s v="Nurse"/>
  </r>
  <r>
    <x v="1"/>
    <x v="2"/>
    <x v="2"/>
    <x v="1"/>
    <x v="3"/>
    <x v="1"/>
    <x v="1"/>
    <s v="Nurse"/>
  </r>
  <r>
    <x v="1"/>
    <x v="2"/>
    <x v="2"/>
    <x v="1"/>
    <x v="1"/>
    <x v="4"/>
    <x v="2"/>
    <s v="Medical Doctor"/>
  </r>
  <r>
    <x v="0"/>
    <x v="0"/>
    <x v="2"/>
    <x v="0"/>
    <x v="0"/>
    <x v="1"/>
    <x v="3"/>
    <s v="Medical Doctor"/>
  </r>
  <r>
    <x v="1"/>
    <x v="2"/>
    <x v="2"/>
    <x v="1"/>
    <x v="1"/>
    <x v="1"/>
    <x v="2"/>
    <s v="Medical Doctor"/>
  </r>
  <r>
    <x v="0"/>
    <x v="2"/>
    <x v="0"/>
    <x v="0"/>
    <x v="0"/>
    <x v="2"/>
    <x v="2"/>
    <s v="Medical Doctor"/>
  </r>
  <r>
    <x v="0"/>
    <x v="0"/>
    <x v="0"/>
    <x v="0"/>
    <x v="0"/>
    <x v="2"/>
    <x v="3"/>
    <s v="CHEW/JCHEW"/>
  </r>
  <r>
    <x v="1"/>
    <x v="2"/>
    <x v="2"/>
    <x v="1"/>
    <x v="0"/>
    <x v="4"/>
    <x v="2"/>
    <s v="CHEW/JCHEW"/>
  </r>
  <r>
    <x v="1"/>
    <x v="2"/>
    <x v="0"/>
    <x v="1"/>
    <x v="1"/>
    <x v="2"/>
    <x v="2"/>
    <s v="Medical Doctor"/>
  </r>
  <r>
    <x v="0"/>
    <x v="0"/>
    <x v="0"/>
    <x v="1"/>
    <x v="0"/>
    <x v="1"/>
    <x v="0"/>
    <s v="CHEW/JCHEW"/>
  </r>
  <r>
    <x v="0"/>
    <x v="0"/>
    <x v="0"/>
    <x v="0"/>
    <x v="1"/>
    <x v="0"/>
    <x v="1"/>
    <s v="CHEW/JCHEW"/>
  </r>
  <r>
    <x v="0"/>
    <x v="0"/>
    <x v="0"/>
    <x v="0"/>
    <x v="0"/>
    <x v="2"/>
    <x v="1"/>
    <s v="Nurse"/>
  </r>
  <r>
    <x v="0"/>
    <x v="0"/>
    <x v="2"/>
    <x v="0"/>
    <x v="0"/>
    <x v="1"/>
    <x v="2"/>
    <s v="Nurse"/>
  </r>
  <r>
    <x v="0"/>
    <x v="2"/>
    <x v="0"/>
    <x v="0"/>
    <x v="0"/>
    <x v="2"/>
    <x v="2"/>
    <s v="Medical Laboratory Scientist"/>
  </r>
  <r>
    <x v="1"/>
    <x v="2"/>
    <x v="2"/>
    <x v="1"/>
    <x v="1"/>
    <x v="4"/>
    <x v="3"/>
    <s v="Medical Laboratory Scientist"/>
  </r>
  <r>
    <x v="0"/>
    <x v="2"/>
    <x v="0"/>
    <x v="0"/>
    <x v="0"/>
    <x v="0"/>
    <x v="1"/>
    <s v="Nurse"/>
  </r>
  <r>
    <x v="0"/>
    <x v="0"/>
    <x v="0"/>
    <x v="0"/>
    <x v="0"/>
    <x v="1"/>
    <x v="0"/>
    <s v="Medical Doctor"/>
  </r>
  <r>
    <x v="1"/>
    <x v="2"/>
    <x v="2"/>
    <x v="1"/>
    <x v="1"/>
    <x v="2"/>
    <x v="2"/>
    <s v="Medical Laboratory Scientist"/>
  </r>
  <r>
    <x v="1"/>
    <x v="0"/>
    <x v="2"/>
    <x v="0"/>
    <x v="1"/>
    <x v="0"/>
    <x v="3"/>
    <s v="Medical Laboratory Scientist"/>
  </r>
  <r>
    <x v="0"/>
    <x v="0"/>
    <x v="0"/>
    <x v="0"/>
    <x v="0"/>
    <x v="4"/>
    <x v="1"/>
    <s v="Medical Laboratory Scientist"/>
  </r>
  <r>
    <x v="0"/>
    <x v="0"/>
    <x v="0"/>
    <x v="0"/>
    <x v="0"/>
    <x v="4"/>
    <x v="3"/>
    <s v="Nurse"/>
  </r>
  <r>
    <x v="0"/>
    <x v="0"/>
    <x v="0"/>
    <x v="0"/>
    <x v="0"/>
    <x v="0"/>
    <x v="1"/>
    <s v="Medical Doctor"/>
  </r>
  <r>
    <x v="1"/>
    <x v="2"/>
    <x v="2"/>
    <x v="1"/>
    <x v="1"/>
    <x v="1"/>
    <x v="2"/>
    <s v="Pharmacist Technicians"/>
  </r>
  <r>
    <x v="1"/>
    <x v="2"/>
    <x v="2"/>
    <x v="1"/>
    <x v="1"/>
    <x v="1"/>
    <x v="2"/>
    <s v="Medical Doctor"/>
  </r>
  <r>
    <x v="3"/>
    <x v="3"/>
    <x v="3"/>
    <x v="4"/>
    <x v="2"/>
    <x v="3"/>
    <x v="4"/>
    <s v="Medical Laboratory Scientist"/>
  </r>
  <r>
    <x v="1"/>
    <x v="2"/>
    <x v="2"/>
    <x v="1"/>
    <x v="1"/>
    <x v="1"/>
    <x v="2"/>
    <s v="Pharmacist Technicians"/>
  </r>
  <r>
    <x v="1"/>
    <x v="2"/>
    <x v="2"/>
    <x v="1"/>
    <x v="1"/>
    <x v="3"/>
    <x v="2"/>
    <s v="Medical Doctor"/>
  </r>
  <r>
    <x v="0"/>
    <x v="0"/>
    <x v="0"/>
    <x v="0"/>
    <x v="0"/>
    <x v="1"/>
    <x v="2"/>
    <s v="Nurse"/>
  </r>
  <r>
    <x v="0"/>
    <x v="0"/>
    <x v="0"/>
    <x v="0"/>
    <x v="0"/>
    <x v="1"/>
    <x v="0"/>
    <s v="Nurse"/>
  </r>
  <r>
    <x v="0"/>
    <x v="0"/>
    <x v="0"/>
    <x v="0"/>
    <x v="0"/>
    <x v="1"/>
    <x v="0"/>
    <s v="Nurse"/>
  </r>
  <r>
    <x v="1"/>
    <x v="2"/>
    <x v="2"/>
    <x v="1"/>
    <x v="1"/>
    <x v="0"/>
    <x v="3"/>
    <s v="Medical Doctor"/>
  </r>
  <r>
    <x v="0"/>
    <x v="0"/>
    <x v="0"/>
    <x v="1"/>
    <x v="1"/>
    <x v="1"/>
    <x v="0"/>
    <s v="Medical Doctor"/>
  </r>
  <r>
    <x v="0"/>
    <x v="0"/>
    <x v="0"/>
    <x v="1"/>
    <x v="1"/>
    <x v="1"/>
    <x v="1"/>
    <s v="Medical Doctor"/>
  </r>
  <r>
    <x v="0"/>
    <x v="0"/>
    <x v="0"/>
    <x v="0"/>
    <x v="1"/>
    <x v="0"/>
    <x v="3"/>
    <s v="Medical Doctor"/>
  </r>
  <r>
    <x v="1"/>
    <x v="2"/>
    <x v="2"/>
    <x v="1"/>
    <x v="1"/>
    <x v="0"/>
    <x v="0"/>
    <s v="Nurse"/>
  </r>
  <r>
    <x v="0"/>
    <x v="0"/>
    <x v="0"/>
    <x v="0"/>
    <x v="0"/>
    <x v="2"/>
    <x v="3"/>
    <s v="Medical Doctor"/>
  </r>
  <r>
    <x v="1"/>
    <x v="2"/>
    <x v="0"/>
    <x v="1"/>
    <x v="1"/>
    <x v="2"/>
    <x v="1"/>
    <s v="Nur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5">
  <r>
    <n v="1"/>
    <x v="0"/>
    <n v="1"/>
    <n v="1"/>
    <n v="1"/>
    <x v="0"/>
    <x v="0"/>
  </r>
  <r>
    <n v="1"/>
    <x v="0"/>
    <n v="1"/>
    <n v="1"/>
    <n v="1"/>
    <x v="0"/>
    <x v="0"/>
  </r>
  <r>
    <n v="1"/>
    <x v="0"/>
    <n v="1"/>
    <n v="1"/>
    <n v="1"/>
    <x v="0"/>
    <x v="0"/>
  </r>
  <r>
    <n v="1"/>
    <x v="0"/>
    <n v="1"/>
    <n v="1"/>
    <n v="1"/>
    <x v="0"/>
    <x v="1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0"/>
    <x v="0"/>
    <x v="3"/>
  </r>
  <r>
    <n v="1"/>
    <x v="0"/>
    <n v="1"/>
    <n v="1"/>
    <n v="1"/>
    <x v="0"/>
    <x v="1"/>
  </r>
  <r>
    <n v="1"/>
    <x v="0"/>
    <n v="1"/>
    <n v="1"/>
    <n v="1"/>
    <x v="0"/>
    <x v="0"/>
  </r>
  <r>
    <n v="1"/>
    <x v="0"/>
    <n v="1"/>
    <n v="1"/>
    <n v="1"/>
    <x v="0"/>
    <x v="2"/>
  </r>
  <r>
    <n v="1"/>
    <x v="0"/>
    <n v="1"/>
    <n v="1"/>
    <n v="0"/>
    <x v="0"/>
    <x v="2"/>
  </r>
  <r>
    <n v="1"/>
    <x v="0"/>
    <n v="1"/>
    <n v="1"/>
    <n v="1"/>
    <x v="0"/>
    <x v="4"/>
  </r>
  <r>
    <n v="1"/>
    <x v="0"/>
    <n v="0"/>
    <n v="1"/>
    <n v="0"/>
    <x v="0"/>
    <x v="3"/>
  </r>
  <r>
    <n v="1"/>
    <x v="0"/>
    <n v="0"/>
    <n v="1"/>
    <n v="0"/>
    <x v="0"/>
    <x v="0"/>
  </r>
  <r>
    <n v="1"/>
    <x v="0"/>
    <n v="0"/>
    <n v="0"/>
    <n v="0"/>
    <x v="1"/>
    <x v="0"/>
  </r>
  <r>
    <n v="0"/>
    <x v="0"/>
    <n v="1"/>
    <n v="1"/>
    <n v="1"/>
    <x v="0"/>
    <x v="5"/>
  </r>
  <r>
    <n v="1"/>
    <x v="0"/>
    <n v="1"/>
    <n v="1"/>
    <n v="1"/>
    <x v="0"/>
    <x v="2"/>
  </r>
  <r>
    <n v="1"/>
    <x v="0"/>
    <n v="1"/>
    <n v="1"/>
    <n v="1"/>
    <x v="0"/>
    <x v="0"/>
  </r>
  <r>
    <n v="1"/>
    <x v="0"/>
    <n v="0"/>
    <n v="1"/>
    <n v="0"/>
    <x v="0"/>
    <x v="0"/>
  </r>
  <r>
    <n v="1"/>
    <x v="0"/>
    <n v="1"/>
    <n v="1"/>
    <n v="1"/>
    <x v="0"/>
    <x v="5"/>
  </r>
  <r>
    <n v="1"/>
    <x v="0"/>
    <n v="1"/>
    <n v="1"/>
    <n v="1"/>
    <x v="0"/>
    <x v="5"/>
  </r>
  <r>
    <n v="0"/>
    <x v="0"/>
    <n v="1"/>
    <n v="0"/>
    <n v="0"/>
    <x v="1"/>
    <x v="0"/>
  </r>
  <r>
    <n v="1"/>
    <x v="0"/>
    <n v="0"/>
    <n v="1"/>
    <n v="1"/>
    <x v="0"/>
    <x v="5"/>
  </r>
  <r>
    <n v="1"/>
    <x v="1"/>
    <n v="0"/>
    <n v="0"/>
    <n v="0"/>
    <x v="1"/>
    <x v="5"/>
  </r>
  <r>
    <n v="0"/>
    <x v="1"/>
    <n v="0"/>
    <n v="0"/>
    <n v="0"/>
    <x v="1"/>
    <x v="0"/>
  </r>
  <r>
    <n v="1"/>
    <x v="0"/>
    <n v="0"/>
    <n v="1"/>
    <n v="0"/>
    <x v="0"/>
    <x v="1"/>
  </r>
  <r>
    <n v="1"/>
    <x v="0"/>
    <n v="1"/>
    <n v="1"/>
    <n v="1"/>
    <x v="0"/>
    <x v="1"/>
  </r>
  <r>
    <n v="1"/>
    <x v="0"/>
    <n v="1"/>
    <n v="1"/>
    <n v="0"/>
    <x v="0"/>
    <x v="2"/>
  </r>
  <r>
    <n v="1"/>
    <x v="0"/>
    <n v="1"/>
    <n v="1"/>
    <n v="1"/>
    <x v="0"/>
    <x v="1"/>
  </r>
  <r>
    <n v="1"/>
    <x v="0"/>
    <n v="1"/>
    <n v="1"/>
    <n v="1"/>
    <x v="0"/>
    <x v="4"/>
  </r>
  <r>
    <n v="1"/>
    <x v="0"/>
    <n v="1"/>
    <n v="1"/>
    <n v="1"/>
    <x v="0"/>
    <x v="0"/>
  </r>
  <r>
    <n v="0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0"/>
    <n v="1"/>
    <n v="0"/>
    <x v="0"/>
    <x v="0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0"/>
    <n v="0"/>
    <x v="0"/>
    <x v="3"/>
  </r>
  <r>
    <n v="1"/>
    <x v="1"/>
    <n v="0"/>
    <n v="0"/>
    <n v="1"/>
    <x v="1"/>
    <x v="3"/>
  </r>
  <r>
    <n v="1"/>
    <x v="0"/>
    <n v="0"/>
    <n v="1"/>
    <n v="1"/>
    <x v="0"/>
    <x v="3"/>
  </r>
  <r>
    <n v="1"/>
    <x v="0"/>
    <n v="0"/>
    <n v="1"/>
    <n v="0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0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1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0"/>
    <x v="0"/>
    <x v="3"/>
  </r>
  <r>
    <n v="1"/>
    <x v="0"/>
    <n v="1"/>
    <n v="1"/>
    <n v="1"/>
    <x v="0"/>
    <x v="0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0"/>
    <n v="0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2"/>
  </r>
  <r>
    <n v="1"/>
    <x v="0"/>
    <n v="1"/>
    <n v="1"/>
    <n v="1"/>
    <x v="0"/>
    <x v="3"/>
  </r>
  <r>
    <n v="0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0"/>
    <x v="0"/>
    <x v="3"/>
  </r>
  <r>
    <n v="1"/>
    <x v="0"/>
    <n v="0"/>
    <n v="1"/>
    <n v="0"/>
    <x v="0"/>
    <x v="3"/>
  </r>
  <r>
    <n v="1"/>
    <x v="0"/>
    <n v="1"/>
    <n v="1"/>
    <n v="1"/>
    <x v="0"/>
    <x v="3"/>
  </r>
  <r>
    <n v="1"/>
    <x v="0"/>
    <n v="0"/>
    <n v="1"/>
    <n v="0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0"/>
  </r>
  <r>
    <n v="0"/>
    <x v="0"/>
    <n v="0"/>
    <n v="1"/>
    <n v="0"/>
    <x v="1"/>
    <x v="3"/>
  </r>
  <r>
    <n v="1"/>
    <x v="0"/>
    <n v="1"/>
    <n v="1"/>
    <n v="1"/>
    <x v="0"/>
    <x v="3"/>
  </r>
  <r>
    <n v="1"/>
    <x v="0"/>
    <n v="0"/>
    <n v="1"/>
    <n v="0"/>
    <x v="0"/>
    <x v="2"/>
  </r>
  <r>
    <n v="0"/>
    <x v="0"/>
    <n v="0"/>
    <n v="1"/>
    <n v="0"/>
    <x v="1"/>
    <x v="3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0"/>
    <n v="1"/>
    <n v="0"/>
    <x v="0"/>
    <x v="3"/>
  </r>
  <r>
    <n v="0"/>
    <x v="1"/>
    <n v="0"/>
    <n v="0"/>
    <n v="0"/>
    <x v="1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0"/>
    <n v="0"/>
    <x v="0"/>
    <x v="3"/>
  </r>
  <r>
    <n v="1"/>
    <x v="0"/>
    <n v="1"/>
    <n v="1"/>
    <n v="1"/>
    <x v="0"/>
    <x v="2"/>
  </r>
  <r>
    <n v="1"/>
    <x v="0"/>
    <n v="0"/>
    <n v="1"/>
    <n v="1"/>
    <x v="0"/>
    <x v="3"/>
  </r>
  <r>
    <n v="1"/>
    <x v="0"/>
    <n v="1"/>
    <n v="0"/>
    <n v="0"/>
    <x v="0"/>
    <x v="0"/>
  </r>
  <r>
    <n v="1"/>
    <x v="0"/>
    <n v="1"/>
    <n v="1"/>
    <n v="1"/>
    <x v="0"/>
    <x v="2"/>
  </r>
  <r>
    <n v="0"/>
    <x v="1"/>
    <n v="0"/>
    <n v="1"/>
    <n v="1"/>
    <x v="1"/>
    <x v="0"/>
  </r>
  <r>
    <n v="1"/>
    <x v="0"/>
    <n v="1"/>
    <n v="0"/>
    <n v="1"/>
    <x v="0"/>
    <x v="2"/>
  </r>
  <r>
    <n v="1"/>
    <x v="0"/>
    <n v="1"/>
    <n v="0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1"/>
  </r>
  <r>
    <n v="1"/>
    <x v="0"/>
    <n v="1"/>
    <n v="1"/>
    <n v="1"/>
    <x v="0"/>
    <x v="4"/>
  </r>
  <r>
    <n v="1"/>
    <x v="0"/>
    <n v="1"/>
    <n v="1"/>
    <n v="1"/>
    <x v="0"/>
    <x v="0"/>
  </r>
  <r>
    <n v="1"/>
    <x v="0"/>
    <n v="1"/>
    <n v="1"/>
    <n v="1"/>
    <x v="0"/>
    <x v="0"/>
  </r>
  <r>
    <n v="1"/>
    <x v="0"/>
    <n v="1"/>
    <n v="1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0"/>
  </r>
  <r>
    <n v="1"/>
    <x v="0"/>
    <n v="1"/>
    <n v="1"/>
    <n v="1"/>
    <x v="0"/>
    <x v="0"/>
  </r>
  <r>
    <n v="0"/>
    <x v="0"/>
    <n v="1"/>
    <n v="1"/>
    <n v="1"/>
    <x v="0"/>
    <x v="0"/>
  </r>
  <r>
    <n v="1"/>
    <x v="0"/>
    <n v="1"/>
    <n v="1"/>
    <n v="1"/>
    <x v="0"/>
    <x v="0"/>
  </r>
  <r>
    <n v="1"/>
    <x v="0"/>
    <n v="1"/>
    <n v="1"/>
    <n v="1"/>
    <x v="0"/>
    <x v="1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0"/>
    <n v="1"/>
    <x v="0"/>
    <x v="4"/>
  </r>
  <r>
    <n v="1"/>
    <x v="0"/>
    <n v="1"/>
    <n v="0"/>
    <n v="1"/>
    <x v="0"/>
    <x v="4"/>
  </r>
  <r>
    <n v="1"/>
    <x v="0"/>
    <n v="1"/>
    <n v="0"/>
    <n v="1"/>
    <x v="0"/>
    <x v="4"/>
  </r>
  <r>
    <n v="1"/>
    <x v="0"/>
    <n v="1"/>
    <n v="1"/>
    <n v="0"/>
    <x v="0"/>
    <x v="4"/>
  </r>
  <r>
    <n v="1"/>
    <x v="0"/>
    <n v="1"/>
    <n v="0"/>
    <n v="1"/>
    <x v="0"/>
    <x v="5"/>
  </r>
  <r>
    <n v="1"/>
    <x v="0"/>
    <n v="1"/>
    <n v="0"/>
    <n v="1"/>
    <x v="0"/>
    <x v="5"/>
  </r>
  <r>
    <n v="1"/>
    <x v="0"/>
    <n v="1"/>
    <n v="0"/>
    <n v="1"/>
    <x v="0"/>
    <x v="4"/>
  </r>
  <r>
    <n v="1"/>
    <x v="0"/>
    <n v="1"/>
    <n v="1"/>
    <n v="1"/>
    <x v="0"/>
    <x v="2"/>
  </r>
  <r>
    <n v="1"/>
    <x v="0"/>
    <n v="1"/>
    <n v="0"/>
    <n v="1"/>
    <x v="0"/>
    <x v="5"/>
  </r>
  <r>
    <n v="1"/>
    <x v="0"/>
    <n v="0"/>
    <n v="1"/>
    <n v="1"/>
    <x v="0"/>
    <x v="3"/>
  </r>
  <r>
    <n v="1"/>
    <x v="0"/>
    <n v="1"/>
    <n v="1"/>
    <n v="1"/>
    <x v="0"/>
    <x v="3"/>
  </r>
  <r>
    <n v="1"/>
    <x v="0"/>
    <n v="0"/>
    <n v="0"/>
    <n v="0"/>
    <x v="1"/>
    <x v="1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0"/>
    <x v="0"/>
    <x v="0"/>
  </r>
  <r>
    <n v="1"/>
    <x v="0"/>
    <n v="1"/>
    <n v="1"/>
    <n v="1"/>
    <x v="0"/>
    <x v="2"/>
  </r>
  <r>
    <n v="1"/>
    <x v="0"/>
    <n v="1"/>
    <n v="1"/>
    <n v="0"/>
    <x v="0"/>
    <x v="0"/>
  </r>
  <r>
    <n v="1"/>
    <x v="0"/>
    <n v="1"/>
    <n v="0"/>
    <n v="1"/>
    <x v="0"/>
    <x v="2"/>
  </r>
  <r>
    <n v="1"/>
    <x v="0"/>
    <n v="1"/>
    <n v="1"/>
    <n v="1"/>
    <x v="0"/>
    <x v="0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0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1"/>
  </r>
  <r>
    <n v="1"/>
    <x v="1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0"/>
  </r>
  <r>
    <n v="1"/>
    <x v="0"/>
    <n v="1"/>
    <n v="1"/>
    <n v="1"/>
    <x v="0"/>
    <x v="0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5"/>
  </r>
  <r>
    <n v="1"/>
    <x v="0"/>
    <n v="1"/>
    <n v="1"/>
    <n v="1"/>
    <x v="0"/>
    <x v="5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0"/>
    <n v="1"/>
    <x v="0"/>
    <x v="4"/>
  </r>
  <r>
    <n v="1"/>
    <x v="0"/>
    <n v="1"/>
    <n v="1"/>
    <n v="1"/>
    <x v="0"/>
    <x v="5"/>
  </r>
  <r>
    <n v="1"/>
    <x v="0"/>
    <n v="1"/>
    <n v="1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5"/>
  </r>
  <r>
    <n v="1"/>
    <x v="0"/>
    <n v="0"/>
    <n v="1"/>
    <n v="0"/>
    <x v="0"/>
    <x v="4"/>
  </r>
  <r>
    <n v="1"/>
    <x v="0"/>
    <n v="1"/>
    <n v="1"/>
    <n v="0"/>
    <x v="0"/>
    <x v="2"/>
  </r>
  <r>
    <n v="0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0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1"/>
  </r>
  <r>
    <n v="1"/>
    <x v="0"/>
    <n v="1"/>
    <n v="1"/>
    <n v="1"/>
    <x v="0"/>
    <x v="1"/>
  </r>
  <r>
    <n v="1"/>
    <x v="0"/>
    <n v="1"/>
    <n v="1"/>
    <n v="1"/>
    <x v="0"/>
    <x v="0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5"/>
  </r>
  <r>
    <n v="1"/>
    <x v="0"/>
    <n v="1"/>
    <n v="1"/>
    <n v="1"/>
    <x v="0"/>
    <x v="5"/>
  </r>
  <r>
    <n v="1"/>
    <x v="0"/>
    <n v="1"/>
    <n v="1"/>
    <n v="1"/>
    <x v="0"/>
    <x v="2"/>
  </r>
  <r>
    <n v="1"/>
    <x v="0"/>
    <n v="1"/>
    <n v="1"/>
    <n v="1"/>
    <x v="0"/>
    <x v="5"/>
  </r>
  <r>
    <n v="1"/>
    <x v="0"/>
    <n v="1"/>
    <n v="1"/>
    <n v="1"/>
    <x v="0"/>
    <x v="5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4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1"/>
  </r>
  <r>
    <n v="1"/>
    <x v="0"/>
    <n v="1"/>
    <n v="1"/>
    <n v="1"/>
    <x v="0"/>
    <x v="2"/>
  </r>
  <r>
    <n v="1"/>
    <x v="0"/>
    <n v="1"/>
    <n v="1"/>
    <n v="1"/>
    <x v="0"/>
    <x v="4"/>
  </r>
  <r>
    <n v="1"/>
    <x v="0"/>
    <n v="1"/>
    <n v="1"/>
    <n v="1"/>
    <x v="0"/>
    <x v="1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2"/>
  </r>
  <r>
    <n v="1"/>
    <x v="0"/>
    <n v="1"/>
    <n v="1"/>
    <n v="1"/>
    <x v="0"/>
    <x v="3"/>
  </r>
  <r>
    <n v="1"/>
    <x v="0"/>
    <n v="1"/>
    <n v="1"/>
    <n v="1"/>
    <x v="0"/>
    <x v="2"/>
  </r>
  <r>
    <n v="1"/>
    <x v="0"/>
    <n v="1"/>
    <n v="1"/>
    <n v="1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5"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1"/>
    <x v="0"/>
    <x v="0"/>
    <x v="0"/>
    <x v="0"/>
    <x v="0"/>
  </r>
  <r>
    <x v="2"/>
    <x v="1"/>
    <x v="0"/>
    <x v="1"/>
    <x v="0"/>
    <x v="0"/>
  </r>
  <r>
    <x v="2"/>
    <x v="0"/>
    <x v="0"/>
    <x v="0"/>
    <x v="0"/>
    <x v="0"/>
  </r>
  <r>
    <x v="2"/>
    <x v="1"/>
    <x v="0"/>
    <x v="1"/>
    <x v="0"/>
    <x v="0"/>
  </r>
  <r>
    <x v="3"/>
    <x v="1"/>
    <x v="1"/>
    <x v="0"/>
    <x v="1"/>
    <x v="0"/>
  </r>
  <r>
    <x v="2"/>
    <x v="0"/>
    <x v="0"/>
    <x v="0"/>
    <x v="0"/>
    <x v="0"/>
  </r>
  <r>
    <x v="2"/>
    <x v="1"/>
    <x v="0"/>
    <x v="0"/>
    <x v="1"/>
    <x v="0"/>
  </r>
  <r>
    <x v="3"/>
    <x v="1"/>
    <x v="0"/>
    <x v="0"/>
    <x v="0"/>
    <x v="0"/>
  </r>
  <r>
    <x v="1"/>
    <x v="0"/>
    <x v="0"/>
    <x v="0"/>
    <x v="1"/>
    <x v="0"/>
  </r>
  <r>
    <x v="0"/>
    <x v="1"/>
    <x v="0"/>
    <x v="0"/>
    <x v="0"/>
    <x v="0"/>
  </r>
  <r>
    <x v="2"/>
    <x v="0"/>
    <x v="0"/>
    <x v="0"/>
    <x v="0"/>
    <x v="0"/>
  </r>
  <r>
    <x v="2"/>
    <x v="1"/>
    <x v="0"/>
    <x v="1"/>
    <x v="0"/>
    <x v="0"/>
  </r>
  <r>
    <x v="4"/>
    <x v="0"/>
    <x v="0"/>
    <x v="0"/>
    <x v="0"/>
    <x v="0"/>
  </r>
  <r>
    <x v="3"/>
    <x v="0"/>
    <x v="0"/>
    <x v="0"/>
    <x v="0"/>
    <x v="0"/>
  </r>
  <r>
    <x v="0"/>
    <x v="0"/>
    <x v="0"/>
    <x v="1"/>
    <x v="0"/>
    <x v="0"/>
  </r>
  <r>
    <x v="0"/>
    <x v="1"/>
    <x v="0"/>
    <x v="0"/>
    <x v="0"/>
    <x v="0"/>
  </r>
  <r>
    <x v="5"/>
    <x v="0"/>
    <x v="0"/>
    <x v="0"/>
    <x v="0"/>
    <x v="0"/>
  </r>
  <r>
    <x v="2"/>
    <x v="1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5"/>
    <x v="0"/>
    <x v="0"/>
    <x v="0"/>
    <x v="0"/>
    <x v="0"/>
  </r>
  <r>
    <x v="5"/>
    <x v="1"/>
    <x v="0"/>
    <x v="1"/>
    <x v="0"/>
    <x v="0"/>
  </r>
  <r>
    <x v="0"/>
    <x v="0"/>
    <x v="0"/>
    <x v="0"/>
    <x v="0"/>
    <x v="1"/>
  </r>
  <r>
    <x v="5"/>
    <x v="0"/>
    <x v="0"/>
    <x v="0"/>
    <x v="0"/>
    <x v="0"/>
  </r>
  <r>
    <x v="5"/>
    <x v="1"/>
    <x v="0"/>
    <x v="0"/>
    <x v="0"/>
    <x v="0"/>
  </r>
  <r>
    <x v="0"/>
    <x v="0"/>
    <x v="0"/>
    <x v="0"/>
    <x v="0"/>
    <x v="1"/>
  </r>
  <r>
    <x v="1"/>
    <x v="0"/>
    <x v="0"/>
    <x v="0"/>
    <x v="0"/>
    <x v="0"/>
  </r>
  <r>
    <x v="1"/>
    <x v="0"/>
    <x v="0"/>
    <x v="0"/>
    <x v="0"/>
    <x v="0"/>
  </r>
  <r>
    <x v="2"/>
    <x v="1"/>
    <x v="0"/>
    <x v="0"/>
    <x v="0"/>
    <x v="0"/>
  </r>
  <r>
    <x v="1"/>
    <x v="0"/>
    <x v="0"/>
    <x v="0"/>
    <x v="0"/>
    <x v="0"/>
  </r>
  <r>
    <x v="4"/>
    <x v="0"/>
    <x v="0"/>
    <x v="0"/>
    <x v="0"/>
    <x v="0"/>
  </r>
  <r>
    <x v="0"/>
    <x v="0"/>
    <x v="0"/>
    <x v="0"/>
    <x v="0"/>
    <x v="0"/>
  </r>
  <r>
    <x v="2"/>
    <x v="0"/>
    <x v="0"/>
    <x v="0"/>
    <x v="0"/>
    <x v="0"/>
  </r>
  <r>
    <x v="2"/>
    <x v="0"/>
    <x v="0"/>
    <x v="1"/>
    <x v="0"/>
    <x v="0"/>
  </r>
  <r>
    <x v="2"/>
    <x v="0"/>
    <x v="0"/>
    <x v="0"/>
    <x v="0"/>
    <x v="0"/>
  </r>
  <r>
    <x v="4"/>
    <x v="0"/>
    <x v="0"/>
    <x v="0"/>
    <x v="0"/>
    <x v="0"/>
  </r>
  <r>
    <x v="2"/>
    <x v="0"/>
    <x v="0"/>
    <x v="0"/>
    <x v="0"/>
    <x v="0"/>
  </r>
  <r>
    <x v="3"/>
    <x v="1"/>
    <x v="1"/>
    <x v="1"/>
    <x v="1"/>
    <x v="1"/>
  </r>
  <r>
    <x v="2"/>
    <x v="0"/>
    <x v="0"/>
    <x v="0"/>
    <x v="0"/>
    <x v="0"/>
  </r>
  <r>
    <x v="0"/>
    <x v="0"/>
    <x v="0"/>
    <x v="0"/>
    <x v="0"/>
    <x v="0"/>
  </r>
  <r>
    <x v="3"/>
    <x v="1"/>
    <x v="0"/>
    <x v="0"/>
    <x v="1"/>
    <x v="0"/>
  </r>
  <r>
    <x v="3"/>
    <x v="0"/>
    <x v="0"/>
    <x v="0"/>
    <x v="0"/>
    <x v="0"/>
  </r>
  <r>
    <x v="3"/>
    <x v="1"/>
    <x v="0"/>
    <x v="1"/>
    <x v="0"/>
    <x v="0"/>
  </r>
  <r>
    <x v="2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1"/>
  </r>
  <r>
    <x v="3"/>
    <x v="0"/>
    <x v="0"/>
    <x v="0"/>
    <x v="0"/>
    <x v="0"/>
  </r>
  <r>
    <x v="3"/>
    <x v="1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1"/>
    <x v="0"/>
    <x v="0"/>
    <x v="0"/>
    <x v="0"/>
    <x v="0"/>
  </r>
  <r>
    <x v="3"/>
    <x v="0"/>
    <x v="1"/>
    <x v="0"/>
    <x v="0"/>
    <x v="0"/>
  </r>
  <r>
    <x v="3"/>
    <x v="1"/>
    <x v="0"/>
    <x v="1"/>
    <x v="0"/>
    <x v="0"/>
  </r>
  <r>
    <x v="3"/>
    <x v="0"/>
    <x v="1"/>
    <x v="0"/>
    <x v="0"/>
    <x v="0"/>
  </r>
  <r>
    <x v="0"/>
    <x v="0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2"/>
    <x v="0"/>
    <x v="0"/>
    <x v="1"/>
    <x v="0"/>
    <x v="0"/>
  </r>
  <r>
    <x v="3"/>
    <x v="0"/>
    <x v="1"/>
    <x v="0"/>
    <x v="0"/>
    <x v="0"/>
  </r>
  <r>
    <x v="3"/>
    <x v="0"/>
    <x v="0"/>
    <x v="0"/>
    <x v="0"/>
    <x v="0"/>
  </r>
  <r>
    <x v="3"/>
    <x v="1"/>
    <x v="0"/>
    <x v="0"/>
    <x v="1"/>
    <x v="0"/>
  </r>
  <r>
    <x v="4"/>
    <x v="0"/>
    <x v="0"/>
    <x v="0"/>
    <x v="0"/>
    <x v="0"/>
  </r>
  <r>
    <x v="2"/>
    <x v="1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3"/>
    <x v="0"/>
    <x v="0"/>
    <x v="0"/>
    <x v="1"/>
    <x v="0"/>
  </r>
  <r>
    <x v="3"/>
    <x v="0"/>
    <x v="0"/>
    <x v="0"/>
    <x v="0"/>
    <x v="0"/>
  </r>
  <r>
    <x v="3"/>
    <x v="0"/>
    <x v="0"/>
    <x v="0"/>
    <x v="0"/>
    <x v="0"/>
  </r>
  <r>
    <x v="3"/>
    <x v="1"/>
    <x v="0"/>
    <x v="0"/>
    <x v="0"/>
    <x v="0"/>
  </r>
  <r>
    <x v="3"/>
    <x v="0"/>
    <x v="0"/>
    <x v="0"/>
    <x v="1"/>
    <x v="0"/>
  </r>
  <r>
    <x v="4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1"/>
    <x v="1"/>
    <x v="1"/>
  </r>
  <r>
    <x v="3"/>
    <x v="0"/>
    <x v="0"/>
    <x v="0"/>
    <x v="1"/>
    <x v="0"/>
  </r>
  <r>
    <x v="0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1"/>
    <x v="0"/>
    <x v="1"/>
    <x v="0"/>
    <x v="0"/>
  </r>
  <r>
    <x v="3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3"/>
    <x v="0"/>
    <x v="1"/>
    <x v="1"/>
    <x v="0"/>
    <x v="1"/>
  </r>
  <r>
    <x v="2"/>
    <x v="1"/>
    <x v="0"/>
    <x v="0"/>
    <x v="0"/>
    <x v="0"/>
  </r>
  <r>
    <x v="3"/>
    <x v="1"/>
    <x v="0"/>
    <x v="0"/>
    <x v="0"/>
    <x v="0"/>
  </r>
  <r>
    <x v="3"/>
    <x v="1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1"/>
    <x v="0"/>
    <x v="1"/>
    <x v="0"/>
    <x v="0"/>
  </r>
  <r>
    <x v="2"/>
    <x v="0"/>
    <x v="0"/>
    <x v="0"/>
    <x v="0"/>
    <x v="0"/>
  </r>
  <r>
    <x v="3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0"/>
    <x v="0"/>
    <x v="0"/>
    <x v="0"/>
    <x v="0"/>
    <x v="0"/>
  </r>
  <r>
    <x v="2"/>
    <x v="0"/>
    <x v="0"/>
    <x v="0"/>
    <x v="0"/>
    <x v="0"/>
  </r>
  <r>
    <x v="0"/>
    <x v="0"/>
    <x v="0"/>
    <x v="0"/>
    <x v="0"/>
    <x v="0"/>
  </r>
  <r>
    <x v="2"/>
    <x v="0"/>
    <x v="0"/>
    <x v="0"/>
    <x v="0"/>
    <x v="0"/>
  </r>
  <r>
    <x v="2"/>
    <x v="0"/>
    <x v="0"/>
    <x v="0"/>
    <x v="0"/>
    <x v="0"/>
  </r>
  <r>
    <x v="4"/>
    <x v="1"/>
    <x v="0"/>
    <x v="0"/>
    <x v="0"/>
    <x v="0"/>
  </r>
  <r>
    <x v="1"/>
    <x v="0"/>
    <x v="0"/>
    <x v="0"/>
    <x v="0"/>
    <x v="0"/>
  </r>
  <r>
    <x v="4"/>
    <x v="0"/>
    <x v="0"/>
    <x v="0"/>
    <x v="0"/>
    <x v="0"/>
  </r>
  <r>
    <x v="0"/>
    <x v="1"/>
    <x v="0"/>
    <x v="0"/>
    <x v="0"/>
    <x v="0"/>
  </r>
  <r>
    <x v="0"/>
    <x v="0"/>
    <x v="0"/>
    <x v="0"/>
    <x v="0"/>
    <x v="0"/>
  </r>
  <r>
    <x v="2"/>
    <x v="0"/>
    <x v="0"/>
    <x v="0"/>
    <x v="0"/>
    <x v="0"/>
  </r>
  <r>
    <x v="4"/>
    <x v="1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1"/>
    <x v="0"/>
    <x v="0"/>
    <x v="0"/>
    <x v="0"/>
    <x v="0"/>
  </r>
  <r>
    <x v="4"/>
    <x v="0"/>
    <x v="0"/>
    <x v="1"/>
    <x v="0"/>
    <x v="0"/>
  </r>
  <r>
    <x v="4"/>
    <x v="0"/>
    <x v="0"/>
    <x v="0"/>
    <x v="0"/>
    <x v="0"/>
  </r>
  <r>
    <x v="4"/>
    <x v="0"/>
    <x v="0"/>
    <x v="0"/>
    <x v="0"/>
    <x v="0"/>
  </r>
  <r>
    <x v="4"/>
    <x v="0"/>
    <x v="0"/>
    <x v="0"/>
    <x v="0"/>
    <x v="0"/>
  </r>
  <r>
    <x v="4"/>
    <x v="0"/>
    <x v="0"/>
    <x v="0"/>
    <x v="0"/>
    <x v="0"/>
  </r>
  <r>
    <x v="4"/>
    <x v="0"/>
    <x v="0"/>
    <x v="0"/>
    <x v="0"/>
    <x v="0"/>
  </r>
  <r>
    <x v="5"/>
    <x v="0"/>
    <x v="1"/>
    <x v="0"/>
    <x v="0"/>
    <x v="0"/>
  </r>
  <r>
    <x v="5"/>
    <x v="0"/>
    <x v="0"/>
    <x v="1"/>
    <x v="0"/>
    <x v="0"/>
  </r>
  <r>
    <x v="4"/>
    <x v="0"/>
    <x v="0"/>
    <x v="0"/>
    <x v="0"/>
    <x v="0"/>
  </r>
  <r>
    <x v="2"/>
    <x v="0"/>
    <x v="0"/>
    <x v="0"/>
    <x v="0"/>
    <x v="0"/>
  </r>
  <r>
    <x v="5"/>
    <x v="0"/>
    <x v="0"/>
    <x v="1"/>
    <x v="0"/>
    <x v="0"/>
  </r>
  <r>
    <x v="3"/>
    <x v="0"/>
    <x v="0"/>
    <x v="0"/>
    <x v="0"/>
    <x v="0"/>
  </r>
  <r>
    <x v="3"/>
    <x v="1"/>
    <x v="0"/>
    <x v="0"/>
    <x v="0"/>
    <x v="0"/>
  </r>
  <r>
    <x v="1"/>
    <x v="0"/>
    <x v="0"/>
    <x v="0"/>
    <x v="1"/>
    <x v="0"/>
  </r>
  <r>
    <x v="2"/>
    <x v="1"/>
    <x v="0"/>
    <x v="0"/>
    <x v="0"/>
    <x v="0"/>
  </r>
  <r>
    <x v="3"/>
    <x v="1"/>
    <x v="0"/>
    <x v="1"/>
    <x v="0"/>
    <x v="0"/>
  </r>
  <r>
    <x v="3"/>
    <x v="1"/>
    <x v="0"/>
    <x v="1"/>
    <x v="0"/>
    <x v="0"/>
  </r>
  <r>
    <x v="3"/>
    <x v="0"/>
    <x v="0"/>
    <x v="0"/>
    <x v="0"/>
    <x v="0"/>
  </r>
  <r>
    <x v="2"/>
    <x v="0"/>
    <x v="0"/>
    <x v="0"/>
    <x v="0"/>
    <x v="0"/>
  </r>
  <r>
    <x v="2"/>
    <x v="0"/>
    <x v="0"/>
    <x v="0"/>
    <x v="0"/>
    <x v="0"/>
  </r>
  <r>
    <x v="0"/>
    <x v="0"/>
    <x v="0"/>
    <x v="0"/>
    <x v="0"/>
    <x v="0"/>
  </r>
  <r>
    <x v="2"/>
    <x v="0"/>
    <x v="0"/>
    <x v="0"/>
    <x v="0"/>
    <x v="0"/>
  </r>
  <r>
    <x v="0"/>
    <x v="1"/>
    <x v="0"/>
    <x v="0"/>
    <x v="0"/>
    <x v="0"/>
  </r>
  <r>
    <x v="2"/>
    <x v="0"/>
    <x v="1"/>
    <x v="0"/>
    <x v="0"/>
    <x v="1"/>
  </r>
  <r>
    <x v="0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1"/>
    <x v="0"/>
    <x v="1"/>
    <x v="0"/>
    <x v="0"/>
  </r>
  <r>
    <x v="2"/>
    <x v="1"/>
    <x v="0"/>
    <x v="0"/>
    <x v="0"/>
    <x v="0"/>
  </r>
  <r>
    <x v="0"/>
    <x v="0"/>
    <x v="0"/>
    <x v="0"/>
    <x v="0"/>
    <x v="0"/>
  </r>
  <r>
    <x v="4"/>
    <x v="0"/>
    <x v="0"/>
    <x v="0"/>
    <x v="0"/>
    <x v="0"/>
  </r>
  <r>
    <x v="4"/>
    <x v="0"/>
    <x v="0"/>
    <x v="0"/>
    <x v="0"/>
    <x v="0"/>
  </r>
  <r>
    <x v="1"/>
    <x v="0"/>
    <x v="0"/>
    <x v="1"/>
    <x v="0"/>
    <x v="0"/>
  </r>
  <r>
    <x v="4"/>
    <x v="0"/>
    <x v="0"/>
    <x v="0"/>
    <x v="0"/>
    <x v="0"/>
  </r>
  <r>
    <x v="4"/>
    <x v="0"/>
    <x v="0"/>
    <x v="0"/>
    <x v="0"/>
    <x v="0"/>
  </r>
  <r>
    <x v="0"/>
    <x v="0"/>
    <x v="0"/>
    <x v="0"/>
    <x v="0"/>
    <x v="0"/>
  </r>
  <r>
    <x v="0"/>
    <x v="0"/>
    <x v="0"/>
    <x v="0"/>
    <x v="0"/>
    <x v="0"/>
  </r>
  <r>
    <x v="2"/>
    <x v="1"/>
    <x v="0"/>
    <x v="0"/>
    <x v="0"/>
    <x v="0"/>
  </r>
  <r>
    <x v="3"/>
    <x v="0"/>
    <x v="0"/>
    <x v="1"/>
    <x v="0"/>
    <x v="0"/>
  </r>
  <r>
    <x v="3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3"/>
    <x v="0"/>
    <x v="0"/>
    <x v="1"/>
    <x v="0"/>
    <x v="0"/>
  </r>
  <r>
    <x v="3"/>
    <x v="0"/>
    <x v="0"/>
    <x v="0"/>
    <x v="0"/>
    <x v="0"/>
  </r>
  <r>
    <x v="3"/>
    <x v="1"/>
    <x v="0"/>
    <x v="0"/>
    <x v="0"/>
    <x v="0"/>
  </r>
  <r>
    <x v="5"/>
    <x v="1"/>
    <x v="0"/>
    <x v="1"/>
    <x v="0"/>
    <x v="0"/>
  </r>
  <r>
    <x v="5"/>
    <x v="0"/>
    <x v="0"/>
    <x v="1"/>
    <x v="0"/>
    <x v="0"/>
  </r>
  <r>
    <x v="3"/>
    <x v="0"/>
    <x v="0"/>
    <x v="0"/>
    <x v="0"/>
    <x v="0"/>
  </r>
  <r>
    <x v="4"/>
    <x v="0"/>
    <x v="0"/>
    <x v="0"/>
    <x v="0"/>
    <x v="0"/>
  </r>
  <r>
    <x v="3"/>
    <x v="1"/>
    <x v="1"/>
    <x v="1"/>
    <x v="0"/>
    <x v="1"/>
  </r>
  <r>
    <x v="2"/>
    <x v="0"/>
    <x v="0"/>
    <x v="0"/>
    <x v="0"/>
    <x v="0"/>
  </r>
  <r>
    <x v="3"/>
    <x v="1"/>
    <x v="0"/>
    <x v="1"/>
    <x v="0"/>
    <x v="0"/>
  </r>
  <r>
    <x v="4"/>
    <x v="1"/>
    <x v="0"/>
    <x v="1"/>
    <x v="0"/>
    <x v="0"/>
  </r>
  <r>
    <x v="2"/>
    <x v="1"/>
    <x v="0"/>
    <x v="1"/>
    <x v="0"/>
    <x v="0"/>
  </r>
  <r>
    <x v="2"/>
    <x v="0"/>
    <x v="0"/>
    <x v="0"/>
    <x v="0"/>
    <x v="0"/>
  </r>
  <r>
    <x v="2"/>
    <x v="0"/>
    <x v="0"/>
    <x v="0"/>
    <x v="0"/>
    <x v="0"/>
  </r>
  <r>
    <x v="2"/>
    <x v="1"/>
    <x v="0"/>
    <x v="0"/>
    <x v="1"/>
    <x v="0"/>
  </r>
  <r>
    <x v="2"/>
    <x v="0"/>
    <x v="0"/>
    <x v="0"/>
    <x v="0"/>
    <x v="0"/>
  </r>
  <r>
    <x v="2"/>
    <x v="1"/>
    <x v="0"/>
    <x v="0"/>
    <x v="0"/>
    <x v="0"/>
  </r>
  <r>
    <x v="2"/>
    <x v="1"/>
    <x v="0"/>
    <x v="1"/>
    <x v="0"/>
    <x v="0"/>
  </r>
  <r>
    <x v="4"/>
    <x v="0"/>
    <x v="0"/>
    <x v="0"/>
    <x v="0"/>
    <x v="0"/>
  </r>
  <r>
    <x v="5"/>
    <x v="1"/>
    <x v="0"/>
    <x v="1"/>
    <x v="0"/>
    <x v="0"/>
  </r>
  <r>
    <x v="2"/>
    <x v="0"/>
    <x v="0"/>
    <x v="0"/>
    <x v="0"/>
    <x v="0"/>
  </r>
  <r>
    <x v="4"/>
    <x v="0"/>
    <x v="0"/>
    <x v="0"/>
    <x v="0"/>
    <x v="0"/>
  </r>
  <r>
    <x v="5"/>
    <x v="0"/>
    <x v="0"/>
    <x v="0"/>
    <x v="0"/>
    <x v="0"/>
  </r>
  <r>
    <x v="4"/>
    <x v="1"/>
    <x v="0"/>
    <x v="0"/>
    <x v="0"/>
    <x v="0"/>
  </r>
  <r>
    <x v="2"/>
    <x v="1"/>
    <x v="0"/>
    <x v="1"/>
    <x v="1"/>
    <x v="0"/>
  </r>
  <r>
    <x v="2"/>
    <x v="0"/>
    <x v="0"/>
    <x v="0"/>
    <x v="0"/>
    <x v="0"/>
  </r>
  <r>
    <x v="3"/>
    <x v="0"/>
    <x v="0"/>
    <x v="0"/>
    <x v="0"/>
    <x v="0"/>
  </r>
  <r>
    <x v="3"/>
    <x v="1"/>
    <x v="0"/>
    <x v="1"/>
    <x v="0"/>
    <x v="0"/>
  </r>
  <r>
    <x v="2"/>
    <x v="0"/>
    <x v="0"/>
    <x v="0"/>
    <x v="0"/>
    <x v="0"/>
  </r>
  <r>
    <x v="2"/>
    <x v="1"/>
    <x v="0"/>
    <x v="1"/>
    <x v="0"/>
    <x v="0"/>
  </r>
  <r>
    <x v="2"/>
    <x v="0"/>
    <x v="0"/>
    <x v="1"/>
    <x v="0"/>
    <x v="0"/>
  </r>
  <r>
    <x v="2"/>
    <x v="0"/>
    <x v="0"/>
    <x v="0"/>
    <x v="0"/>
    <x v="0"/>
  </r>
  <r>
    <x v="2"/>
    <x v="0"/>
    <x v="0"/>
    <x v="1"/>
    <x v="0"/>
    <x v="0"/>
  </r>
  <r>
    <x v="3"/>
    <x v="0"/>
    <x v="0"/>
    <x v="0"/>
    <x v="0"/>
    <x v="0"/>
  </r>
  <r>
    <x v="3"/>
    <x v="1"/>
    <x v="0"/>
    <x v="1"/>
    <x v="0"/>
    <x v="0"/>
  </r>
  <r>
    <x v="3"/>
    <x v="1"/>
    <x v="0"/>
    <x v="1"/>
    <x v="0"/>
    <x v="0"/>
  </r>
  <r>
    <x v="3"/>
    <x v="1"/>
    <x v="0"/>
    <x v="1"/>
    <x v="0"/>
    <x v="0"/>
  </r>
  <r>
    <x v="4"/>
    <x v="1"/>
    <x v="0"/>
    <x v="1"/>
    <x v="0"/>
    <x v="0"/>
  </r>
  <r>
    <x v="4"/>
    <x v="0"/>
    <x v="0"/>
    <x v="1"/>
    <x v="0"/>
    <x v="0"/>
  </r>
  <r>
    <x v="4"/>
    <x v="0"/>
    <x v="0"/>
    <x v="0"/>
    <x v="0"/>
    <x v="0"/>
  </r>
  <r>
    <x v="4"/>
    <x v="0"/>
    <x v="0"/>
    <x v="1"/>
    <x v="1"/>
    <x v="0"/>
  </r>
  <r>
    <x v="4"/>
    <x v="0"/>
    <x v="0"/>
    <x v="0"/>
    <x v="0"/>
    <x v="0"/>
  </r>
  <r>
    <x v="1"/>
    <x v="1"/>
    <x v="0"/>
    <x v="0"/>
    <x v="0"/>
    <x v="0"/>
  </r>
  <r>
    <x v="1"/>
    <x v="1"/>
    <x v="0"/>
    <x v="0"/>
    <x v="0"/>
    <x v="0"/>
  </r>
  <r>
    <x v="0"/>
    <x v="1"/>
    <x v="0"/>
    <x v="1"/>
    <x v="0"/>
    <x v="0"/>
  </r>
  <r>
    <x v="3"/>
    <x v="0"/>
    <x v="0"/>
    <x v="1"/>
    <x v="1"/>
    <x v="0"/>
  </r>
  <r>
    <x v="3"/>
    <x v="1"/>
    <x v="0"/>
    <x v="1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1"/>
    <x v="0"/>
    <x v="1"/>
    <x v="0"/>
    <x v="0"/>
  </r>
  <r>
    <x v="3"/>
    <x v="1"/>
    <x v="0"/>
    <x v="1"/>
    <x v="0"/>
    <x v="0"/>
  </r>
  <r>
    <x v="2"/>
    <x v="0"/>
    <x v="0"/>
    <x v="0"/>
    <x v="0"/>
    <x v="0"/>
  </r>
  <r>
    <x v="2"/>
    <x v="1"/>
    <x v="0"/>
    <x v="1"/>
    <x v="0"/>
    <x v="0"/>
  </r>
  <r>
    <x v="2"/>
    <x v="0"/>
    <x v="0"/>
    <x v="0"/>
    <x v="0"/>
    <x v="0"/>
  </r>
  <r>
    <x v="2"/>
    <x v="0"/>
    <x v="0"/>
    <x v="0"/>
    <x v="0"/>
    <x v="0"/>
  </r>
  <r>
    <x v="5"/>
    <x v="0"/>
    <x v="0"/>
    <x v="1"/>
    <x v="1"/>
    <x v="0"/>
  </r>
  <r>
    <x v="5"/>
    <x v="0"/>
    <x v="0"/>
    <x v="0"/>
    <x v="0"/>
    <x v="0"/>
  </r>
  <r>
    <x v="2"/>
    <x v="0"/>
    <x v="0"/>
    <x v="0"/>
    <x v="0"/>
    <x v="0"/>
  </r>
  <r>
    <x v="5"/>
    <x v="0"/>
    <x v="0"/>
    <x v="0"/>
    <x v="0"/>
    <x v="0"/>
  </r>
  <r>
    <x v="5"/>
    <x v="0"/>
    <x v="0"/>
    <x v="1"/>
    <x v="0"/>
    <x v="0"/>
  </r>
  <r>
    <x v="3"/>
    <x v="0"/>
    <x v="0"/>
    <x v="1"/>
    <x v="0"/>
    <x v="0"/>
  </r>
  <r>
    <x v="3"/>
    <x v="0"/>
    <x v="0"/>
    <x v="0"/>
    <x v="0"/>
    <x v="0"/>
  </r>
  <r>
    <x v="4"/>
    <x v="0"/>
    <x v="0"/>
    <x v="0"/>
    <x v="0"/>
    <x v="0"/>
  </r>
  <r>
    <x v="4"/>
    <x v="0"/>
    <x v="0"/>
    <x v="0"/>
    <x v="0"/>
    <x v="0"/>
  </r>
  <r>
    <x v="3"/>
    <x v="1"/>
    <x v="0"/>
    <x v="0"/>
    <x v="0"/>
    <x v="0"/>
  </r>
  <r>
    <x v="2"/>
    <x v="0"/>
    <x v="0"/>
    <x v="0"/>
    <x v="0"/>
    <x v="0"/>
  </r>
  <r>
    <x v="4"/>
    <x v="0"/>
    <x v="0"/>
    <x v="0"/>
    <x v="0"/>
    <x v="0"/>
  </r>
  <r>
    <x v="4"/>
    <x v="0"/>
    <x v="0"/>
    <x v="1"/>
    <x v="0"/>
    <x v="0"/>
  </r>
  <r>
    <x v="4"/>
    <x v="1"/>
    <x v="0"/>
    <x v="1"/>
    <x v="0"/>
    <x v="0"/>
  </r>
  <r>
    <x v="3"/>
    <x v="0"/>
    <x v="0"/>
    <x v="1"/>
    <x v="1"/>
    <x v="0"/>
  </r>
  <r>
    <x v="2"/>
    <x v="1"/>
    <x v="0"/>
    <x v="1"/>
    <x v="0"/>
    <x v="0"/>
  </r>
  <r>
    <x v="1"/>
    <x v="0"/>
    <x v="0"/>
    <x v="0"/>
    <x v="0"/>
    <x v="0"/>
  </r>
  <r>
    <x v="2"/>
    <x v="0"/>
    <x v="0"/>
    <x v="0"/>
    <x v="0"/>
    <x v="0"/>
  </r>
  <r>
    <x v="4"/>
    <x v="0"/>
    <x v="0"/>
    <x v="0"/>
    <x v="0"/>
    <x v="0"/>
  </r>
  <r>
    <x v="1"/>
    <x v="0"/>
    <x v="0"/>
    <x v="0"/>
    <x v="0"/>
    <x v="0"/>
  </r>
  <r>
    <x v="2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3"/>
    <x v="0"/>
    <x v="0"/>
    <x v="0"/>
    <x v="0"/>
    <x v="0"/>
  </r>
  <r>
    <x v="2"/>
    <x v="1"/>
    <x v="0"/>
    <x v="1"/>
    <x v="0"/>
    <x v="0"/>
  </r>
  <r>
    <x v="2"/>
    <x v="0"/>
    <x v="0"/>
    <x v="0"/>
    <x v="0"/>
    <x v="0"/>
  </r>
  <r>
    <x v="2"/>
    <x v="1"/>
    <x v="0"/>
    <x v="1"/>
    <x v="0"/>
    <x v="0"/>
  </r>
  <r>
    <x v="2"/>
    <x v="1"/>
    <x v="0"/>
    <x v="1"/>
    <x v="0"/>
    <x v="0"/>
  </r>
  <r>
    <x v="3"/>
    <x v="0"/>
    <x v="0"/>
    <x v="0"/>
    <x v="0"/>
    <x v="0"/>
  </r>
  <r>
    <x v="2"/>
    <x v="1"/>
    <x v="0"/>
    <x v="0"/>
    <x v="1"/>
    <x v="0"/>
  </r>
  <r>
    <x v="3"/>
    <x v="0"/>
    <x v="0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5">
  <r>
    <x v="0"/>
    <x v="0"/>
    <x v="0"/>
  </r>
  <r>
    <x v="1"/>
    <x v="0"/>
    <x v="0"/>
  </r>
  <r>
    <x v="1"/>
    <x v="0"/>
    <x v="0"/>
  </r>
  <r>
    <x v="1"/>
    <x v="0"/>
    <x v="1"/>
  </r>
  <r>
    <x v="1"/>
    <x v="0"/>
    <x v="2"/>
  </r>
  <r>
    <x v="0"/>
    <x v="0"/>
    <x v="2"/>
  </r>
  <r>
    <x v="1"/>
    <x v="0"/>
    <x v="2"/>
  </r>
  <r>
    <x v="0"/>
    <x v="0"/>
    <x v="3"/>
  </r>
  <r>
    <x v="0"/>
    <x v="0"/>
    <x v="2"/>
  </r>
  <r>
    <x v="1"/>
    <x v="0"/>
    <x v="2"/>
  </r>
  <r>
    <x v="1"/>
    <x v="0"/>
    <x v="3"/>
  </r>
  <r>
    <x v="0"/>
    <x v="0"/>
    <x v="1"/>
  </r>
  <r>
    <x v="1"/>
    <x v="0"/>
    <x v="0"/>
  </r>
  <r>
    <x v="1"/>
    <x v="1"/>
    <x v="2"/>
  </r>
  <r>
    <x v="1"/>
    <x v="0"/>
    <x v="2"/>
  </r>
  <r>
    <x v="1"/>
    <x v="1"/>
    <x v="4"/>
  </r>
  <r>
    <x v="1"/>
    <x v="1"/>
    <x v="3"/>
  </r>
  <r>
    <x v="1"/>
    <x v="0"/>
    <x v="0"/>
  </r>
  <r>
    <x v="1"/>
    <x v="1"/>
    <x v="0"/>
  </r>
  <r>
    <x v="0"/>
    <x v="0"/>
    <x v="5"/>
  </r>
  <r>
    <x v="0"/>
    <x v="0"/>
    <x v="2"/>
  </r>
  <r>
    <x v="1"/>
    <x v="1"/>
    <x v="0"/>
  </r>
  <r>
    <x v="1"/>
    <x v="0"/>
    <x v="0"/>
  </r>
  <r>
    <x v="0"/>
    <x v="0"/>
    <x v="5"/>
  </r>
  <r>
    <x v="1"/>
    <x v="0"/>
    <x v="5"/>
  </r>
  <r>
    <x v="0"/>
    <x v="0"/>
    <x v="0"/>
  </r>
  <r>
    <x v="1"/>
    <x v="1"/>
    <x v="5"/>
  </r>
  <r>
    <x v="1"/>
    <x v="0"/>
    <x v="5"/>
  </r>
  <r>
    <x v="1"/>
    <x v="1"/>
    <x v="0"/>
  </r>
  <r>
    <x v="0"/>
    <x v="0"/>
    <x v="1"/>
  </r>
  <r>
    <x v="1"/>
    <x v="1"/>
    <x v="1"/>
  </r>
  <r>
    <x v="1"/>
    <x v="1"/>
    <x v="2"/>
  </r>
  <r>
    <x v="1"/>
    <x v="1"/>
    <x v="1"/>
  </r>
  <r>
    <x v="1"/>
    <x v="1"/>
    <x v="4"/>
  </r>
  <r>
    <x v="1"/>
    <x v="0"/>
    <x v="0"/>
  </r>
  <r>
    <x v="1"/>
    <x v="0"/>
    <x v="2"/>
  </r>
  <r>
    <x v="1"/>
    <x v="0"/>
    <x v="2"/>
  </r>
  <r>
    <x v="0"/>
    <x v="0"/>
    <x v="2"/>
  </r>
  <r>
    <x v="1"/>
    <x v="0"/>
    <x v="4"/>
  </r>
  <r>
    <x v="1"/>
    <x v="0"/>
    <x v="2"/>
  </r>
  <r>
    <x v="1"/>
    <x v="0"/>
    <x v="3"/>
  </r>
  <r>
    <x v="1"/>
    <x v="0"/>
    <x v="2"/>
  </r>
  <r>
    <x v="1"/>
    <x v="1"/>
    <x v="0"/>
  </r>
  <r>
    <x v="0"/>
    <x v="0"/>
    <x v="3"/>
  </r>
  <r>
    <x v="0"/>
    <x v="0"/>
    <x v="3"/>
  </r>
  <r>
    <x v="1"/>
    <x v="0"/>
    <x v="3"/>
  </r>
  <r>
    <x v="1"/>
    <x v="1"/>
    <x v="2"/>
  </r>
  <r>
    <x v="1"/>
    <x v="1"/>
    <x v="3"/>
  </r>
  <r>
    <x v="1"/>
    <x v="0"/>
    <x v="3"/>
  </r>
  <r>
    <x v="1"/>
    <x v="1"/>
    <x v="3"/>
  </r>
  <r>
    <x v="0"/>
    <x v="1"/>
    <x v="3"/>
  </r>
  <r>
    <x v="1"/>
    <x v="0"/>
    <x v="3"/>
  </r>
  <r>
    <x v="0"/>
    <x v="0"/>
    <x v="3"/>
  </r>
  <r>
    <x v="0"/>
    <x v="0"/>
    <x v="3"/>
  </r>
  <r>
    <x v="1"/>
    <x v="1"/>
    <x v="3"/>
  </r>
  <r>
    <x v="1"/>
    <x v="1"/>
    <x v="3"/>
  </r>
  <r>
    <x v="0"/>
    <x v="0"/>
    <x v="3"/>
  </r>
  <r>
    <x v="0"/>
    <x v="0"/>
    <x v="1"/>
  </r>
  <r>
    <x v="0"/>
    <x v="0"/>
    <x v="3"/>
  </r>
  <r>
    <x v="1"/>
    <x v="0"/>
    <x v="3"/>
  </r>
  <r>
    <x v="1"/>
    <x v="0"/>
    <x v="3"/>
  </r>
  <r>
    <x v="0"/>
    <x v="0"/>
    <x v="0"/>
  </r>
  <r>
    <x v="0"/>
    <x v="0"/>
    <x v="3"/>
  </r>
  <r>
    <x v="1"/>
    <x v="0"/>
    <x v="3"/>
  </r>
  <r>
    <x v="1"/>
    <x v="0"/>
    <x v="3"/>
  </r>
  <r>
    <x v="0"/>
    <x v="1"/>
    <x v="3"/>
  </r>
  <r>
    <x v="0"/>
    <x v="0"/>
    <x v="3"/>
  </r>
  <r>
    <x v="1"/>
    <x v="0"/>
    <x v="2"/>
  </r>
  <r>
    <x v="0"/>
    <x v="0"/>
    <x v="3"/>
  </r>
  <r>
    <x v="0"/>
    <x v="0"/>
    <x v="3"/>
  </r>
  <r>
    <x v="0"/>
    <x v="0"/>
    <x v="2"/>
  </r>
  <r>
    <x v="1"/>
    <x v="1"/>
    <x v="3"/>
  </r>
  <r>
    <x v="1"/>
    <x v="0"/>
    <x v="3"/>
  </r>
  <r>
    <x v="1"/>
    <x v="0"/>
    <x v="3"/>
  </r>
  <r>
    <x v="1"/>
    <x v="1"/>
    <x v="4"/>
  </r>
  <r>
    <x v="1"/>
    <x v="0"/>
    <x v="2"/>
  </r>
  <r>
    <x v="0"/>
    <x v="0"/>
    <x v="3"/>
  </r>
  <r>
    <x v="0"/>
    <x v="0"/>
    <x v="3"/>
  </r>
  <r>
    <x v="0"/>
    <x v="0"/>
    <x v="2"/>
  </r>
  <r>
    <x v="1"/>
    <x v="0"/>
    <x v="3"/>
  </r>
  <r>
    <x v="1"/>
    <x v="0"/>
    <x v="3"/>
  </r>
  <r>
    <x v="0"/>
    <x v="0"/>
    <x v="3"/>
  </r>
  <r>
    <x v="1"/>
    <x v="0"/>
    <x v="3"/>
  </r>
  <r>
    <x v="0"/>
    <x v="0"/>
    <x v="3"/>
  </r>
  <r>
    <x v="0"/>
    <x v="0"/>
    <x v="3"/>
  </r>
  <r>
    <x v="1"/>
    <x v="0"/>
    <x v="4"/>
  </r>
  <r>
    <x v="0"/>
    <x v="1"/>
    <x v="3"/>
  </r>
  <r>
    <x v="1"/>
    <x v="0"/>
    <x v="3"/>
  </r>
  <r>
    <x v="1"/>
    <x v="0"/>
    <x v="3"/>
  </r>
  <r>
    <x v="0"/>
    <x v="0"/>
    <x v="3"/>
  </r>
  <r>
    <x v="1"/>
    <x v="1"/>
    <x v="0"/>
  </r>
  <r>
    <x v="1"/>
    <x v="1"/>
    <x v="3"/>
  </r>
  <r>
    <x v="1"/>
    <x v="0"/>
    <x v="3"/>
  </r>
  <r>
    <x v="1"/>
    <x v="1"/>
    <x v="2"/>
  </r>
  <r>
    <x v="1"/>
    <x v="1"/>
    <x v="3"/>
  </r>
  <r>
    <x v="1"/>
    <x v="0"/>
    <x v="2"/>
  </r>
  <r>
    <x v="1"/>
    <x v="1"/>
    <x v="3"/>
  </r>
  <r>
    <x v="1"/>
    <x v="1"/>
    <x v="3"/>
  </r>
  <r>
    <x v="1"/>
    <x v="1"/>
    <x v="2"/>
  </r>
  <r>
    <x v="1"/>
    <x v="0"/>
    <x v="3"/>
  </r>
  <r>
    <x v="1"/>
    <x v="1"/>
    <x v="3"/>
  </r>
  <r>
    <x v="1"/>
    <x v="0"/>
    <x v="3"/>
  </r>
  <r>
    <x v="1"/>
    <x v="1"/>
    <x v="3"/>
  </r>
  <r>
    <x v="1"/>
    <x v="0"/>
    <x v="2"/>
  </r>
  <r>
    <x v="0"/>
    <x v="0"/>
    <x v="2"/>
  </r>
  <r>
    <x v="1"/>
    <x v="1"/>
    <x v="3"/>
  </r>
  <r>
    <x v="1"/>
    <x v="0"/>
    <x v="2"/>
  </r>
  <r>
    <x v="1"/>
    <x v="1"/>
    <x v="3"/>
  </r>
  <r>
    <x v="1"/>
    <x v="1"/>
    <x v="0"/>
  </r>
  <r>
    <x v="1"/>
    <x v="1"/>
    <x v="2"/>
  </r>
  <r>
    <x v="1"/>
    <x v="1"/>
    <x v="0"/>
  </r>
  <r>
    <x v="0"/>
    <x v="0"/>
    <x v="2"/>
  </r>
  <r>
    <x v="0"/>
    <x v="0"/>
    <x v="2"/>
  </r>
  <r>
    <x v="1"/>
    <x v="0"/>
    <x v="4"/>
  </r>
  <r>
    <x v="0"/>
    <x v="0"/>
    <x v="1"/>
  </r>
  <r>
    <x v="1"/>
    <x v="0"/>
    <x v="4"/>
  </r>
  <r>
    <x v="0"/>
    <x v="0"/>
    <x v="0"/>
  </r>
  <r>
    <x v="1"/>
    <x v="0"/>
    <x v="0"/>
  </r>
  <r>
    <x v="0"/>
    <x v="0"/>
    <x v="2"/>
  </r>
  <r>
    <x v="0"/>
    <x v="0"/>
    <x v="4"/>
  </r>
  <r>
    <x v="1"/>
    <x v="1"/>
    <x v="0"/>
  </r>
  <r>
    <x v="0"/>
    <x v="0"/>
    <x v="0"/>
  </r>
  <r>
    <x v="1"/>
    <x v="0"/>
    <x v="0"/>
  </r>
  <r>
    <x v="0"/>
    <x v="0"/>
    <x v="0"/>
  </r>
  <r>
    <x v="1"/>
    <x v="1"/>
    <x v="1"/>
  </r>
  <r>
    <x v="0"/>
    <x v="0"/>
    <x v="4"/>
  </r>
  <r>
    <x v="1"/>
    <x v="1"/>
    <x v="4"/>
  </r>
  <r>
    <x v="1"/>
    <x v="1"/>
    <x v="4"/>
  </r>
  <r>
    <x v="0"/>
    <x v="0"/>
    <x v="4"/>
  </r>
  <r>
    <x v="0"/>
    <x v="0"/>
    <x v="4"/>
  </r>
  <r>
    <x v="1"/>
    <x v="1"/>
    <x v="4"/>
  </r>
  <r>
    <x v="1"/>
    <x v="1"/>
    <x v="5"/>
  </r>
  <r>
    <x v="1"/>
    <x v="1"/>
    <x v="5"/>
  </r>
  <r>
    <x v="0"/>
    <x v="0"/>
    <x v="4"/>
  </r>
  <r>
    <x v="0"/>
    <x v="0"/>
    <x v="2"/>
  </r>
  <r>
    <x v="1"/>
    <x v="1"/>
    <x v="5"/>
  </r>
  <r>
    <x v="1"/>
    <x v="1"/>
    <x v="3"/>
  </r>
  <r>
    <x v="0"/>
    <x v="0"/>
    <x v="3"/>
  </r>
  <r>
    <x v="1"/>
    <x v="0"/>
    <x v="1"/>
  </r>
  <r>
    <x v="0"/>
    <x v="0"/>
    <x v="2"/>
  </r>
  <r>
    <x v="0"/>
    <x v="0"/>
    <x v="3"/>
  </r>
  <r>
    <x v="0"/>
    <x v="0"/>
    <x v="3"/>
  </r>
  <r>
    <x v="1"/>
    <x v="0"/>
    <x v="3"/>
  </r>
  <r>
    <x v="0"/>
    <x v="0"/>
    <x v="2"/>
  </r>
  <r>
    <x v="1"/>
    <x v="1"/>
    <x v="2"/>
  </r>
  <r>
    <x v="1"/>
    <x v="1"/>
    <x v="0"/>
  </r>
  <r>
    <x v="0"/>
    <x v="0"/>
    <x v="2"/>
  </r>
  <r>
    <x v="1"/>
    <x v="0"/>
    <x v="0"/>
  </r>
  <r>
    <x v="0"/>
    <x v="0"/>
    <x v="2"/>
  </r>
  <r>
    <x v="0"/>
    <x v="0"/>
    <x v="0"/>
  </r>
  <r>
    <x v="1"/>
    <x v="1"/>
    <x v="3"/>
  </r>
  <r>
    <x v="1"/>
    <x v="1"/>
    <x v="3"/>
  </r>
  <r>
    <x v="0"/>
    <x v="0"/>
    <x v="2"/>
  </r>
  <r>
    <x v="0"/>
    <x v="0"/>
    <x v="2"/>
  </r>
  <r>
    <x v="1"/>
    <x v="0"/>
    <x v="0"/>
  </r>
  <r>
    <x v="0"/>
    <x v="0"/>
    <x v="4"/>
  </r>
  <r>
    <x v="1"/>
    <x v="1"/>
    <x v="4"/>
  </r>
  <r>
    <x v="1"/>
    <x v="1"/>
    <x v="1"/>
  </r>
  <r>
    <x v="1"/>
    <x v="1"/>
    <x v="4"/>
  </r>
  <r>
    <x v="1"/>
    <x v="1"/>
    <x v="4"/>
  </r>
  <r>
    <x v="0"/>
    <x v="0"/>
    <x v="0"/>
  </r>
  <r>
    <x v="1"/>
    <x v="1"/>
    <x v="0"/>
  </r>
  <r>
    <x v="0"/>
    <x v="0"/>
    <x v="2"/>
  </r>
  <r>
    <x v="1"/>
    <x v="1"/>
    <x v="3"/>
  </r>
  <r>
    <x v="0"/>
    <x v="0"/>
    <x v="3"/>
  </r>
  <r>
    <x v="0"/>
    <x v="0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5"/>
  </r>
  <r>
    <x v="0"/>
    <x v="0"/>
    <x v="5"/>
  </r>
  <r>
    <x v="0"/>
    <x v="0"/>
    <x v="3"/>
  </r>
  <r>
    <x v="0"/>
    <x v="0"/>
    <x v="4"/>
  </r>
  <r>
    <x v="1"/>
    <x v="1"/>
    <x v="3"/>
  </r>
  <r>
    <x v="0"/>
    <x v="0"/>
    <x v="2"/>
  </r>
  <r>
    <x v="0"/>
    <x v="0"/>
    <x v="3"/>
  </r>
  <r>
    <x v="0"/>
    <x v="0"/>
    <x v="4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1"/>
    <x v="4"/>
  </r>
  <r>
    <x v="1"/>
    <x v="1"/>
    <x v="5"/>
  </r>
  <r>
    <x v="0"/>
    <x v="0"/>
    <x v="2"/>
  </r>
  <r>
    <x v="1"/>
    <x v="1"/>
    <x v="4"/>
  </r>
  <r>
    <x v="1"/>
    <x v="1"/>
    <x v="5"/>
  </r>
  <r>
    <x v="1"/>
    <x v="1"/>
    <x v="4"/>
  </r>
  <r>
    <x v="1"/>
    <x v="0"/>
    <x v="2"/>
  </r>
  <r>
    <x v="0"/>
    <x v="0"/>
    <x v="2"/>
  </r>
  <r>
    <x v="1"/>
    <x v="1"/>
    <x v="3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3"/>
  </r>
  <r>
    <x v="0"/>
    <x v="0"/>
    <x v="3"/>
  </r>
  <r>
    <x v="0"/>
    <x v="0"/>
    <x v="3"/>
  </r>
  <r>
    <x v="0"/>
    <x v="0"/>
    <x v="3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1"/>
  </r>
  <r>
    <x v="0"/>
    <x v="0"/>
    <x v="1"/>
  </r>
  <r>
    <x v="0"/>
    <x v="0"/>
    <x v="0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5"/>
  </r>
  <r>
    <x v="0"/>
    <x v="0"/>
    <x v="5"/>
  </r>
  <r>
    <x v="0"/>
    <x v="0"/>
    <x v="2"/>
  </r>
  <r>
    <x v="0"/>
    <x v="0"/>
    <x v="5"/>
  </r>
  <r>
    <x v="0"/>
    <x v="0"/>
    <x v="5"/>
  </r>
  <r>
    <x v="0"/>
    <x v="0"/>
    <x v="3"/>
  </r>
  <r>
    <x v="0"/>
    <x v="0"/>
    <x v="3"/>
  </r>
  <r>
    <x v="0"/>
    <x v="0"/>
    <x v="4"/>
  </r>
  <r>
    <x v="0"/>
    <x v="0"/>
    <x v="4"/>
  </r>
  <r>
    <x v="0"/>
    <x v="0"/>
    <x v="3"/>
  </r>
  <r>
    <x v="0"/>
    <x v="0"/>
    <x v="2"/>
  </r>
  <r>
    <x v="0"/>
    <x v="0"/>
    <x v="4"/>
  </r>
  <r>
    <x v="0"/>
    <x v="0"/>
    <x v="4"/>
  </r>
  <r>
    <x v="0"/>
    <x v="0"/>
    <x v="4"/>
  </r>
  <r>
    <x v="0"/>
    <x v="0"/>
    <x v="3"/>
  </r>
  <r>
    <x v="0"/>
    <x v="0"/>
    <x v="2"/>
  </r>
  <r>
    <x v="1"/>
    <x v="1"/>
    <x v="1"/>
  </r>
  <r>
    <x v="0"/>
    <x v="1"/>
    <x v="2"/>
  </r>
  <r>
    <x v="1"/>
    <x v="1"/>
    <x v="4"/>
  </r>
  <r>
    <x v="1"/>
    <x v="1"/>
    <x v="1"/>
  </r>
  <r>
    <x v="0"/>
    <x v="0"/>
    <x v="2"/>
  </r>
  <r>
    <x v="0"/>
    <x v="0"/>
    <x v="3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1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5">
  <r>
    <s v="2024/08/20 9:42:17 AM GMT+1"/>
    <m/>
    <x v="0"/>
    <s v="21-30"/>
    <x v="0"/>
    <s v="Less than 5 years"/>
    <s v="First Degree (University)"/>
    <s v="Agree"/>
    <s v="Agree"/>
    <s v="Agree"/>
    <s v="Agree"/>
    <s v="Agree"/>
    <s v="Agree"/>
    <s v="Agree"/>
    <s v="Journals;Social media videos and posts"/>
    <s v="Agree"/>
    <s v="Agree"/>
    <s v="Agree"/>
    <s v="Agree"/>
    <s v="Disagree"/>
    <s v="Disagree"/>
    <s v="Disagree"/>
    <s v="Disagree"/>
    <s v="Disagree"/>
    <s v="Agree"/>
    <s v="Disagree"/>
    <m/>
    <s v="Agree"/>
    <s v="Agree"/>
    <s v="Disagree"/>
    <s v="Agree"/>
    <s v="Agree"/>
    <s v="Disagree"/>
    <s v="Agree"/>
    <s v="Agree"/>
    <s v="Neutral"/>
    <s v="Agree"/>
  </r>
  <r>
    <s v="2024/08/20 10:13:37 AM GMT+1"/>
    <s v="etiiniumoh@gmail.com"/>
    <x v="1"/>
    <s v="21-30"/>
    <x v="0"/>
    <s v="Less than 5 years"/>
    <s v="First Degree (University)"/>
    <s v="Agree"/>
    <s v="Strongly Agree"/>
    <s v="Agree"/>
    <s v="Agree"/>
    <s v="Agree"/>
    <s v="Disagree"/>
    <s v="Strongly Agree"/>
    <s v="Social media videos and posts;Television/Radio"/>
    <s v="Agree"/>
    <s v="Agree"/>
    <s v="Agree"/>
    <s v="Agree"/>
    <s v="Disagree"/>
    <s v="Disagree"/>
    <s v="Disagree"/>
    <s v="Disagree"/>
    <s v="Disagree"/>
    <s v="Strongly Disagree"/>
    <s v="Disagree"/>
    <m/>
    <s v="Disagree"/>
    <s v="Neutral"/>
    <s v="Disagree"/>
    <s v="Neutral"/>
    <s v="Agree"/>
    <s v="Disagree"/>
    <s v="Agree"/>
    <s v="Disagree"/>
    <s v="Agree"/>
    <s v="Neutral"/>
  </r>
  <r>
    <s v="2024/08/20 10:24:42 AM GMT+1"/>
    <s v="kwangisebg@gmail.com"/>
    <x v="0"/>
    <s v="31-40"/>
    <x v="0"/>
    <s v="6-10 years"/>
    <s v="First Degree (University)"/>
    <s v="Agree"/>
    <s v="Strongly Agree"/>
    <s v="Agree"/>
    <s v="Agree"/>
    <s v="Agree"/>
    <s v="Strongly Disagree"/>
    <s v="Agree"/>
    <s v="Journals;Other Colleagues"/>
    <s v="Agree"/>
    <s v="Agree"/>
    <s v="Agree"/>
    <s v="Agree"/>
    <s v="Strongly Disagree"/>
    <s v="Disagree"/>
    <s v="Disagree"/>
    <s v="Disagree"/>
    <s v="Strongly Disagree"/>
    <s v="Disagree"/>
    <s v="Disagree"/>
    <m/>
    <s v="Agree"/>
    <s v="Disagree"/>
    <s v="Disagree"/>
    <s v="Agree"/>
    <s v="Agree"/>
    <s v="Neutral"/>
    <s v="Agree"/>
    <s v="Agree"/>
    <s v="Neutral"/>
    <s v="Neutral"/>
  </r>
  <r>
    <s v="2024/08/20 10:43:58 AM GMT+1"/>
    <s v="vershimajeremiah@gmail.com"/>
    <x v="0"/>
    <s v="21-30"/>
    <x v="1"/>
    <s v="Less than 5 years"/>
    <s v="College of Health Technology"/>
    <s v="Strongly Agree"/>
    <s v="Agree"/>
    <s v="Agree"/>
    <s v="Agree"/>
    <s v="Agree"/>
    <s v="Neutral"/>
    <s v="Agree"/>
    <s v="Other Colleagues"/>
    <s v="Agree"/>
    <s v="Agree"/>
    <s v="Agree"/>
    <s v="Agree"/>
    <s v="Strongly Disagree"/>
    <s v="Agree"/>
    <s v="Agree"/>
    <s v="Disagree"/>
    <s v="Neutral"/>
    <s v="Agree"/>
    <s v="Disagree"/>
    <m/>
    <s v="Neutral"/>
    <s v="Disagree"/>
    <s v="Disagree"/>
    <s v="Agree"/>
    <s v="Agree"/>
    <s v="Agree"/>
    <s v="Agree"/>
    <s v="Neutral"/>
    <s v="Agree"/>
    <s v="Neutral"/>
  </r>
  <r>
    <s v="2024/08/20 11:01:10 AM GMT+1"/>
    <s v="otorvictor@gmail.com"/>
    <x v="0"/>
    <s v="21-30"/>
    <x v="2"/>
    <s v="Less than 5 years"/>
    <s v="First Degree (University)"/>
    <s v="Strongly Agree"/>
    <s v="Strongly Agree"/>
    <s v="Strongly Agree"/>
    <s v="Strongly Agree"/>
    <s v="Strongly Agree"/>
    <s v="Neutral"/>
    <s v="Agree"/>
    <s v="Conferences/Workshops/Trainings;Other Colleagues"/>
    <s v="Strongly Agree"/>
    <s v="Strongly Agree"/>
    <s v="Disagree"/>
    <s v="Agree"/>
    <s v="Disagree"/>
    <s v="Disagree"/>
    <s v="Disagree"/>
    <s v="Strongly Disagree"/>
    <s v="Strongly Disagree"/>
    <s v="Strongly Disagree"/>
    <s v="Agree"/>
    <s v="Social media videos and Posts (WhatsApp, Facebook, YouTube, Instagram etc.);Colleagues"/>
    <s v="Strongly Agree"/>
    <s v="Neutral"/>
    <s v="Strongly Disagree"/>
    <s v="Disagree"/>
    <s v="Agree"/>
    <s v="Neutral"/>
    <s v="Agree"/>
    <s v="Agree"/>
    <s v="Strongly Disagree"/>
    <s v="Neutral"/>
  </r>
  <r>
    <s v="2024/08/20 11:23:45 AM GMT+1"/>
    <s v="ogbewe001@gmail.com"/>
    <x v="1"/>
    <s v="21-30"/>
    <x v="2"/>
    <s v="Less than 5 years"/>
    <s v="First Degree (University)"/>
    <s v="Agree"/>
    <s v="Agree"/>
    <s v="Agree"/>
    <s v="Agree"/>
    <s v="Agree"/>
    <s v="Agree"/>
    <s v="Agree"/>
    <s v="Conferences/Workshops/Trainings"/>
    <s v="Agree"/>
    <s v="Agree"/>
    <s v="Neutral"/>
    <s v="Agree"/>
    <s v="Disagree"/>
    <s v="Disagree"/>
    <s v="Disagree"/>
    <s v="Disagree"/>
    <s v="Disagree"/>
    <s v="Neutral"/>
    <s v="Disagree"/>
    <m/>
    <s v="Neutral"/>
    <s v="Neutral"/>
    <s v="Disagree"/>
    <s v="Neutral"/>
    <s v="Agree"/>
    <s v="Disagree"/>
    <s v="Agree"/>
    <s v="Agree"/>
    <s v="Neutral"/>
    <s v="Agree"/>
  </r>
  <r>
    <s v="2024/08/20 11:39:13 AM GMT+1"/>
    <s v="ejidehanita@yahoo.com"/>
    <x v="1"/>
    <s v="31-40"/>
    <x v="2"/>
    <s v="11-15 years"/>
    <s v="First Degree (University)"/>
    <s v="Strongly Agree"/>
    <s v="Strongly Agree"/>
    <s v="Strongly Agree"/>
    <s v="Agree"/>
    <s v="Agree"/>
    <s v="Neutral"/>
    <s v="Agree"/>
    <s v="Journals;Conferences/Workshops/Trainings;Social media videos and posts;Television/Radio;Other Colleagues"/>
    <s v="Agree"/>
    <s v="Agree"/>
    <s v="Neutral"/>
    <s v="Neutral"/>
    <s v="Disagree"/>
    <s v="Disagree"/>
    <s v="Disagree"/>
    <s v="Disagree"/>
    <s v="Strongly Disagree"/>
    <s v="Disagree"/>
    <s v="Agree"/>
    <s v="Social media videos and Posts (WhatsApp, Facebook, YouTube, Instagram etc.);Colleagues"/>
    <s v="Agree"/>
    <s v="Agree"/>
    <s v="Disagree"/>
    <s v="Agree"/>
    <s v="Agree"/>
    <s v="Neutral"/>
    <s v="Agree"/>
    <s v="Neutral"/>
    <s v="Agree"/>
    <s v="Disagree"/>
  </r>
  <r>
    <s v="2024/08/20 1:06:22 PM GMT+1"/>
    <s v="euniceashimom@gmail.com"/>
    <x v="1"/>
    <s v="51-60"/>
    <x v="3"/>
    <s v="16-20 years"/>
    <s v="School of Nursing/Midwifery"/>
    <s v="Agree"/>
    <s v="Agree"/>
    <s v="Strongly Agree"/>
    <s v="Strongly Agree"/>
    <s v="Agree"/>
    <s v="Agree"/>
    <s v="Agree"/>
    <s v="Conferences/Workshops/Trainings;Social media videos and posts;Television/Radio"/>
    <s v="Neutral"/>
    <s v="Agree"/>
    <s v="Agree"/>
    <s v="Agree"/>
    <s v="Disagree"/>
    <s v="Disagree"/>
    <s v="Disagree"/>
    <s v="Strongly Agree"/>
    <s v="Neutral"/>
    <s v="Disagree"/>
    <s v="Agree"/>
    <s v="Radio/Television/News Papers;Social media videos and Posts (WhatsApp, Facebook, YouTube, Instagram etc.);Conferences/Workshops/Trainings"/>
    <s v="Neutral"/>
    <s v="Neutral"/>
    <s v="Disagree"/>
    <s v="Neutral"/>
    <s v="Agree"/>
    <s v="Agree"/>
    <s v="Strongly Agree"/>
    <s v="Neutral"/>
    <s v="Neutral"/>
    <s v="Neutral"/>
  </r>
  <r>
    <s v="2024/08/20 1:52:20 PM GMT+1"/>
    <s v="raphaelazaatse@gmail.com"/>
    <x v="0"/>
    <s v="31-40"/>
    <x v="2"/>
    <s v="Less than 5 years"/>
    <s v="Masters"/>
    <s v="Strongly Agree"/>
    <s v="Strongly Agree"/>
    <s v="Strongly Agree"/>
    <s v="Strongly Agree"/>
    <s v="Strongly Agree"/>
    <s v="Strongly Agree"/>
    <s v="Strongly Agree"/>
    <s v="Conferences/Workshops/Training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Strongly Disagree"/>
    <s v="Strongly Disagree"/>
    <m/>
    <s v="Strongly Agree"/>
    <s v="Strongly Agree"/>
    <s v="Strongly Disagree"/>
    <s v="Strongly Disagree"/>
    <s v="Strongly Agree"/>
    <s v="Strongly Agree"/>
    <s v="Strongly Agree"/>
    <s v="Strongly Agree"/>
    <s v="Strongly Agree"/>
    <s v="Strongly Agree"/>
  </r>
  <r>
    <s v="2024/08/20 2:40:26 PM GMT+1"/>
    <s v="iyorikuren@gmail.com"/>
    <x v="0"/>
    <s v="41-50"/>
    <x v="2"/>
    <s v="16-20 years"/>
    <s v="Others"/>
    <s v="Strongly Agree"/>
    <s v="Strongly Agree"/>
    <s v="Strongly Agree"/>
    <s v="Strongly Agree"/>
    <s v="Strongly Agree"/>
    <s v="Strongly Disagree"/>
    <s v="Agree"/>
    <s v="Journals;Conferences/Workshops/Trainings;Social media videos and posts"/>
    <s v="Agree"/>
    <s v="Agree"/>
    <s v="Agree"/>
    <s v="Agree"/>
    <s v="Disagree"/>
    <s v="Disagree"/>
    <s v="Disagree"/>
    <s v="Disagree"/>
    <s v="Strongly Disagree"/>
    <s v="Strongly Agree"/>
    <s v="Strongly Agree"/>
    <s v="Radio/Television/News Papers;Social media videos and Posts (WhatsApp, Facebook, YouTube, Instagram etc.)"/>
    <s v="Agree"/>
    <s v="Strongly Agree"/>
    <s v="Strongly Disagree"/>
    <s v="Strongly Agree"/>
    <s v="Strongly Agree"/>
    <s v="Strongly Agree"/>
    <s v="Strongly Agree"/>
    <s v="Disagree"/>
    <s v="Disagree"/>
    <s v="Strongly Agree"/>
  </r>
  <r>
    <s v="2024/08/20 2:57:36 PM GMT+1"/>
    <s v="emyeshiet9@gmail.com"/>
    <x v="1"/>
    <s v="31-40"/>
    <x v="3"/>
    <s v="6-10 years"/>
    <s v="School of Nursing/Midwifery"/>
    <s v="Strongly Agree"/>
    <s v="Strongly Agree"/>
    <s v="Strongly Agree"/>
    <s v="Strongly Agree"/>
    <s v="Strongly Disagree"/>
    <s v="Strongly Disagree"/>
    <s v="Strongly Agree"/>
    <s v="Journals;Social media videos and posts;Television/Radio"/>
    <s v="Strongly Agree"/>
    <s v="Strongly Agree"/>
    <s v="Neutral"/>
    <s v="Strongly Agree"/>
    <s v="Strongly Disagree"/>
    <s v="Strongly Disagree"/>
    <s v="Strongly Disagree"/>
    <s v="Strongly Disagree"/>
    <s v="Strongly Disagree"/>
    <s v="Disagree"/>
    <s v="Agree"/>
    <s v="Social media videos and Posts (WhatsApp, Facebook, YouTube, Instagram etc.)"/>
    <s v="Disagree"/>
    <s v="Agree"/>
    <s v="Strongly Disagree"/>
    <s v="Strongly Agree"/>
    <s v="Strongly Agree"/>
    <s v="Agree"/>
    <s v="Strongly Agree"/>
    <s v="Disagree"/>
    <s v="Agree"/>
    <s v="Disagree"/>
  </r>
  <r>
    <s v="2024/08/20 6:26:59 PM GMT+1"/>
    <s v="abahjacob305@gmail.com"/>
    <x v="0"/>
    <s v="21-30"/>
    <x v="1"/>
    <s v="6-10 years"/>
    <s v="First Degree (University)"/>
    <s v="Strongly Agree"/>
    <s v="Agree"/>
    <s v="Agree"/>
    <s v="Strongly Agree"/>
    <s v="Strongly Agree"/>
    <s v="Strongly Agree"/>
    <s v="Agree"/>
    <s v="Television/Radio"/>
    <s v="Strongly Agree"/>
    <s v="Agree"/>
    <s v="Agree"/>
    <s v="Agree"/>
    <s v="Strongly Agree"/>
    <s v="Agree"/>
    <s v="Agree"/>
    <s v="Agree"/>
    <s v="Agree"/>
    <s v="Agree"/>
    <s v="Agree"/>
    <s v="Radio/Television/News Papers"/>
    <s v="Strongly Agree"/>
    <s v="Strongly Agree"/>
    <s v="Strongly Agree"/>
    <s v="Strongly Agree"/>
    <s v="Agree"/>
    <s v="Agree"/>
    <s v="Strongly Agree"/>
    <s v="Strongly Agree"/>
    <s v="Strongly Agree"/>
    <s v="Strongly Agree"/>
  </r>
  <r>
    <s v="2024/08/20 7:09:45 PM GMT+1"/>
    <s v="etemaakpa@gmail.com"/>
    <x v="1"/>
    <s v="41-50"/>
    <x v="0"/>
    <s v="21 years and above"/>
    <s v="Fellowship"/>
    <s v="Agree"/>
    <s v="Agree"/>
    <s v="Agree"/>
    <s v="Agree"/>
    <s v="Agree"/>
    <s v="Neutral"/>
    <s v="Agree"/>
    <s v="Journals;Social media videos and posts;Other Colleagues"/>
    <s v="Agree"/>
    <s v="Agree"/>
    <s v="Agree"/>
    <s v="Strongly Agree"/>
    <s v="Disagree"/>
    <s v="Neutral"/>
    <s v="Neutral"/>
    <s v="Disagree"/>
    <s v="Disagree"/>
    <s v="Agree"/>
    <s v="Strongly Agree"/>
    <s v="Social media videos and Posts (WhatsApp, Facebook, YouTube, Instagram etc.)"/>
    <s v="Neutral"/>
    <s v="Disagree"/>
    <s v="Disagree"/>
    <s v="Agree"/>
    <s v="Neutral"/>
    <s v="Agree"/>
    <s v="Neutral"/>
    <s v="Disagree"/>
    <s v="Neutral"/>
    <s v="Neutral"/>
  </r>
  <r>
    <s v="2024/08/20 7:09:57 PM GMT+1"/>
    <s v="remitayan@gmail.com"/>
    <x v="1"/>
    <s v="21-30"/>
    <x v="2"/>
    <s v="Less than 5 years"/>
    <s v="First Degree (University)"/>
    <s v="Strongly Agree"/>
    <s v="Strongly Agree"/>
    <s v="Agree"/>
    <s v="Strongly Agree"/>
    <s v="Agree"/>
    <s v="Disagree"/>
    <s v="Neutral"/>
    <s v="I have not sort information about the HPV vaccine"/>
    <s v="Agree"/>
    <s v="Neutral"/>
    <s v="Agree"/>
    <s v="Agree"/>
    <s v="Strongly Disagree"/>
    <s v="Strongly Disagree"/>
    <s v="Strongly Disagree"/>
    <s v="Strongly Disagree"/>
    <s v="Strongly Disagree"/>
    <s v="Strongly Disagree"/>
    <s v="Agree"/>
    <s v="Others"/>
    <s v="Neutral"/>
    <s v="Disagree"/>
    <s v="Strongly Disagree"/>
    <s v="Neutral"/>
    <s v="Strongly Agree"/>
    <s v="Disagree"/>
    <s v="Strongly Agree"/>
    <s v="Neutral"/>
    <s v="Neutral"/>
    <s v="Agree"/>
  </r>
  <r>
    <s v="2024/08/20 9:19:51 PM GMT+1"/>
    <s v="anzaamsonter@gmail.com"/>
    <x v="0"/>
    <s v="31-40"/>
    <x v="2"/>
    <s v="Less than 5 years"/>
    <s v="First Degree (University)"/>
    <s v="Strongly Agree"/>
    <s v="Strongly Agree"/>
    <s v="Strongly Agree"/>
    <s v="Agree"/>
    <s v="Neutral"/>
    <s v="Disagree"/>
    <s v="Strongly Agree"/>
    <s v="Conferences/Workshops/Trainings;Other Colleagues"/>
    <s v="Agree"/>
    <s v="Agree"/>
    <s v="Agree"/>
    <s v="Agree"/>
    <s v="Disagree"/>
    <s v="Neutral"/>
    <s v="Neutral"/>
    <s v="Disagree"/>
    <s v="Disagree"/>
    <s v="Disagree"/>
    <s v="Agree"/>
    <s v="Social media videos and Posts (WhatsApp, Facebook, YouTube, Instagram etc.);Colleagues"/>
    <s v="Agree"/>
    <s v="Disagree"/>
    <s v="Disagree"/>
    <s v="Agree"/>
    <s v="Neutral"/>
    <s v="Agree"/>
    <s v="Agree"/>
    <s v="Neutral"/>
    <s v="Agree"/>
    <s v="Agree"/>
  </r>
  <r>
    <s v="2024/08/20 9:23:06 PM GMT+1"/>
    <s v="amutanoah@gmail.com"/>
    <x v="0"/>
    <s v="21-30"/>
    <x v="4"/>
    <s v="Less than 5 years"/>
    <s v="First Degree (University)"/>
    <s v="Agree"/>
    <s v="Strongly Agree"/>
    <s v="Agree"/>
    <s v="Agree"/>
    <s v="Agree"/>
    <s v="Disagree"/>
    <s v="Neutral"/>
    <s v="Conferences/Workshops/Trainings;Other Colleagues"/>
    <s v="Neutral"/>
    <s v="Neutral"/>
    <s v="Neutral"/>
    <s v="Neutral"/>
    <s v="Disagree"/>
    <s v="Disagree"/>
    <s v="Disagree"/>
    <s v="Strongly Disagree"/>
    <s v="Strongly Disagree"/>
    <s v="Strongly Disagree"/>
    <s v="Disagree"/>
    <m/>
    <s v="Neutral"/>
    <s v="Disagree"/>
    <s v="Disagree"/>
    <s v="Disagree"/>
    <s v="Neutral"/>
    <s v="Neutral"/>
    <s v="Neutral"/>
    <s v="Neutral"/>
    <s v="Neutral"/>
    <s v="Neutral"/>
  </r>
  <r>
    <s v="2024/08/20 11:18:28 PM GMT+1"/>
    <s v="jane_onuh@yahoo.com"/>
    <x v="1"/>
    <s v="41-50"/>
    <x v="3"/>
    <s v="6-10 years"/>
    <s v="First Degree (University)"/>
    <s v="Strongly Agree"/>
    <s v="Strongly Agree"/>
    <s v="Disagree"/>
    <s v="Agree"/>
    <s v="Disagree"/>
    <s v="Disagree"/>
    <s v="Disagree"/>
    <s v="Journals"/>
    <s v="Agree"/>
    <s v="Agree"/>
    <s v="Agree"/>
    <s v="Agree"/>
    <s v="Neutral"/>
    <s v="Disagree"/>
    <s v="Disagree"/>
    <s v="Disagree"/>
    <s v="Strongly Disagree"/>
    <s v="Neutral"/>
    <s v="Strongly Disagree"/>
    <m/>
    <s v="Disagree"/>
    <s v="Strongly Disagree"/>
    <s v="Strongly Disagree"/>
    <s v="Strongly Disagree"/>
    <s v="Agree"/>
    <s v="Neutral"/>
    <s v="Strongly Agree"/>
    <s v="Disagree"/>
    <s v="Neutral"/>
    <s v="Agree"/>
  </r>
  <r>
    <s v="2024/08/21 7:14:26 AM GMT+1"/>
    <s v="numjay13@gmail.com"/>
    <x v="0"/>
    <s v="41-50"/>
    <x v="0"/>
    <s v="11-15 years"/>
    <s v="First Degree (University)"/>
    <s v="Strongly Agree"/>
    <s v="Strongly Agree"/>
    <s v="Disagree"/>
    <s v="Agree"/>
    <s v="Neutral"/>
    <s v="Disagree"/>
    <s v="Agree"/>
    <s v="Journals;Social media videos and posts;Television/Radio;Other Colleagues"/>
    <s v="Agree"/>
    <s v="Agree"/>
    <s v="Agree"/>
    <s v="Agree"/>
    <s v="Disagree"/>
    <s v="Disagree"/>
    <s v="Disagree"/>
    <s v="Disagree"/>
    <s v="Disagree"/>
    <s v="Disagree"/>
    <s v="Agree"/>
    <s v="Colleagues"/>
    <s v="Agree"/>
    <s v="Neutral"/>
    <s v="Strongly Disagree"/>
    <s v="Disagree"/>
    <s v="Agree"/>
    <s v="Agree"/>
    <s v="Agree"/>
    <s v="Disagree"/>
    <s v="Agree"/>
    <s v="Neutral"/>
  </r>
  <r>
    <s v="2024/08/21 7:17:21 AM GMT+1"/>
    <s v="danahire@yahoo.com"/>
    <x v="0"/>
    <s v="51-60"/>
    <x v="0"/>
    <s v="21 years and above"/>
    <s v="Fellowship"/>
    <s v="Agree"/>
    <s v="Agree"/>
    <s v="Neutral"/>
    <s v="Neutral"/>
    <s v="Neutral"/>
    <s v="Disagree"/>
    <s v="Neutral"/>
    <s v="Social media videos and posts"/>
    <s v="Neutral"/>
    <s v="Neutral"/>
    <s v="Neutral"/>
    <s v="Neutral"/>
    <s v="Neutral"/>
    <s v="Neutral"/>
    <s v="Neutral"/>
    <s v="Strongly Disagree"/>
    <s v="Disagree"/>
    <s v="Agree"/>
    <s v="Agree"/>
    <s v="Social media videos and Posts (WhatsApp, Facebook, YouTube, Instagram etc.)"/>
    <s v="Disagree"/>
    <s v="Disagree"/>
    <s v="Neutral"/>
    <s v="Disagree"/>
    <s v="Disagree"/>
    <s v="Agree"/>
    <s v="Strongly Disagree"/>
    <s v="Disagree"/>
    <s v="Disagree"/>
    <s v="Disagree"/>
  </r>
  <r>
    <s v="2024/08/21 7:33:22 AM GMT+1"/>
    <s v="gonukwube@gmail.com"/>
    <x v="0"/>
    <s v="21-30"/>
    <x v="5"/>
    <s v="Less than 5 years"/>
    <s v="College of Health Technology"/>
    <s v="Disagree"/>
    <s v="Strongly Agree"/>
    <s v="Strongly Agree"/>
    <s v="Agree"/>
    <s v="Agree"/>
    <s v="Agree"/>
    <s v="Agree"/>
    <s v="Journals;Social media videos and posts"/>
    <s v="Agree"/>
    <s v="Agree"/>
    <s v="Agree"/>
    <s v="Agree"/>
    <s v="Agree"/>
    <s v="Disagree"/>
    <s v="Disagree"/>
    <s v="Disagree"/>
    <s v="Disagree"/>
    <s v="Disagree"/>
    <s v="Disagree"/>
    <m/>
    <s v="Neutral"/>
    <s v="Disagree"/>
    <s v="Disagree"/>
    <s v="Agree"/>
    <s v="Neutral"/>
    <s v="Neutral"/>
    <s v="Agree"/>
    <s v="Agree"/>
    <s v="Strongly Agree"/>
    <s v="Agree"/>
  </r>
  <r>
    <s v="2024/08/21 7:39:47 AM GMT+1"/>
    <s v="idtwo2002@yahoo.com"/>
    <x v="0"/>
    <s v="41-50"/>
    <x v="2"/>
    <s v="11-15 years"/>
    <s v="First Degree (University)"/>
    <s v="Agree"/>
    <s v="Strongly Agree"/>
    <s v="Strongly Agree"/>
    <s v="Strongly Agree"/>
    <s v="Strongly Agree"/>
    <s v="Agree"/>
    <s v="Strongly Agree"/>
    <s v="Journals;Other Colleagues"/>
    <s v="Agree"/>
    <s v="Agree"/>
    <s v="Strongly Agree"/>
    <s v="Strongly Agree"/>
    <s v="Strongly Disagree"/>
    <s v="Strongly Disagree"/>
    <s v="Strongly Disagree"/>
    <s v="Strongly Disagree"/>
    <s v="Strongly Disagree"/>
    <s v="Disagree"/>
    <s v="Agree"/>
    <s v="Social media videos and Posts (WhatsApp, Facebook, YouTube, Instagram etc.);Others"/>
    <s v="Strongly Agree"/>
    <s v="Strongly Agree"/>
    <s v="Strongly Disagree"/>
    <s v="Strongly Agree"/>
    <s v="Strongly Agree"/>
    <s v="Neutral"/>
    <s v="Strongly Agree"/>
    <s v="Strongly Agree"/>
    <s v="Strongly Agree"/>
    <s v="Agree"/>
  </r>
  <r>
    <s v="2024/08/21 7:55:39 AM GMT+1"/>
    <s v="iorkuajoy@yahoo.com"/>
    <x v="1"/>
    <s v="21-30"/>
    <x v="0"/>
    <s v="Less than 5 years"/>
    <s v="First Degree (University)"/>
    <s v="Strongly Agree"/>
    <s v="Strongly Agree"/>
    <s v="Agree"/>
    <s v="Agree"/>
    <s v="Agree"/>
    <s v="Strongly Disagree"/>
    <s v="Disagree"/>
    <s v="I have not sort information about the HPV vaccine"/>
    <s v="Agree"/>
    <s v="Agree"/>
    <s v="Neutral"/>
    <s v="Neutral"/>
    <s v="Disagree"/>
    <s v="Disagree"/>
    <s v="Disagree"/>
    <s v="Strongly Disagree"/>
    <s v="Strongly Disagree"/>
    <s v="Agree"/>
    <s v="Disagree"/>
    <m/>
    <s v="Disagree"/>
    <s v="Strongly Disagree"/>
    <s v="Strongly Disagree"/>
    <s v="Neutral"/>
    <s v="Agree"/>
    <s v="Disagree"/>
    <s v="Agree"/>
    <s v="Agree"/>
    <s v="Strongly Agree"/>
    <s v="Neutral"/>
  </r>
  <r>
    <s v="2024/08/21 8:40:18 AM GMT+1"/>
    <s v="dicksonikwu@gmail.com"/>
    <x v="0"/>
    <s v="51-60"/>
    <x v="0"/>
    <s v="21 years and above"/>
    <s v="Fellowship"/>
    <s v="Agree"/>
    <s v="Agree"/>
    <s v="Disagree"/>
    <s v="Agree"/>
    <s v="Disagree"/>
    <s v="Disagree"/>
    <s v="Agree"/>
    <s v="Journals"/>
    <s v="Agree"/>
    <s v="Agree"/>
    <s v="Agree"/>
    <s v="Agree"/>
    <s v="Disagree"/>
    <s v="Disagree"/>
    <s v="Disagree"/>
    <s v="Disagree"/>
    <s v="Disagree"/>
    <s v="Disagree"/>
    <s v="Disagree"/>
    <m/>
    <s v="Neutral"/>
    <s v="Disagree"/>
    <s v="Disagree"/>
    <s v="Disagree"/>
    <s v="Agree"/>
    <s v="Disagree"/>
    <s v="Agree"/>
    <s v="Agree"/>
    <s v="Agree"/>
    <s v="Disagree"/>
  </r>
  <r>
    <s v="2024/08/21 8:54:31 AM GMT+1"/>
    <s v="ovitalis07@gmail.com"/>
    <x v="0"/>
    <s v="21-30"/>
    <x v="5"/>
    <s v="Less than 5 years"/>
    <s v="College of Health Technology"/>
    <s v="Strongly Agree"/>
    <s v="Strongly Agree"/>
    <s v="Agree"/>
    <s v="Strongly Agree"/>
    <s v="Strongly Agree"/>
    <s v="Agree"/>
    <s v="Agree"/>
    <s v="Journals;Other Colleagues"/>
    <s v="Strongly Agree"/>
    <s v="Strongly Agree"/>
    <s v="Neutral"/>
    <s v="Agree"/>
    <s v="Agree"/>
    <s v="Neutral"/>
    <s v="Disagree"/>
    <s v="Disagree"/>
    <s v="Agree"/>
    <s v="Strongly Agree"/>
    <s v="Disagree"/>
    <m/>
    <s v="Disagree"/>
    <s v="Disagree"/>
    <s v="Disagree"/>
    <s v="Strongly Agree"/>
    <s v="Strongly Agree"/>
    <s v="Agree"/>
    <s v="Agree"/>
    <s v="Strongly Agree"/>
    <s v="Strongly Agree"/>
    <s v="Disagree"/>
  </r>
  <r>
    <s v="2024/08/21 9:12:50 AM GMT+1"/>
    <s v="chimeziemartins08@gmail.com"/>
    <x v="0"/>
    <s v="21-30"/>
    <x v="5"/>
    <s v="Less than 5 years"/>
    <s v="College of Health Technology"/>
    <s v="Agree"/>
    <s v="Agree"/>
    <s v="Agree"/>
    <s v="Agree"/>
    <s v="Agree"/>
    <s v="Neutral"/>
    <s v="Agree"/>
    <s v="Social media videos and posts;Other Colleagues"/>
    <s v="Agree"/>
    <s v="Agree"/>
    <s v="Agree"/>
    <s v="Agree"/>
    <s v="Disagree"/>
    <s v="Disagree"/>
    <s v="Disagree"/>
    <s v="Strongly Disagree"/>
    <s v="Disagree"/>
    <s v="Disagree"/>
    <s v="Agree"/>
    <s v="Social media videos and Posts (WhatsApp, Facebook, YouTube, Instagram etc.);Colleagues"/>
    <s v="Neutral"/>
    <s v="Neutral"/>
    <s v="Disagree"/>
    <s v="Agree"/>
    <s v="Agree"/>
    <s v="Neutral"/>
    <s v="Agree"/>
    <s v="Neutral"/>
    <s v="Agree"/>
    <s v="Neutral"/>
  </r>
  <r>
    <s v="2024/08/21 9:14:43 AM GMT+1"/>
    <s v="ojonemaria@gmail.com"/>
    <x v="1"/>
    <s v="51-60"/>
    <x v="0"/>
    <s v="21 years and above"/>
    <s v="Fellowship"/>
    <s v="Disagree"/>
    <s v="Agree"/>
    <s v="Agree"/>
    <s v="Neutral"/>
    <s v="Neutral"/>
    <s v="Agree"/>
    <s v="Agree"/>
    <s v="Journals;Conferences/Workshops/Trainings;Social media videos and posts;Television/Radio;Other Colleagues"/>
    <s v="Disagree"/>
    <s v="Neutral"/>
    <s v="Disagree"/>
    <s v="Disagree"/>
    <s v="Neutral"/>
    <s v="Agree"/>
    <s v="Agree"/>
    <s v="Disagree"/>
    <s v="Strongly Agree"/>
    <s v="Strongly Agree"/>
    <s v="Strongly Agree"/>
    <s v="Journals"/>
    <s v="Agree"/>
    <s v="Strongly Disagree"/>
    <s v="Neutral"/>
    <s v="Agree"/>
    <s v="Disagree"/>
    <s v="Strongly Agree"/>
    <s v="Disagree"/>
    <s v="Disagree"/>
    <s v="Agree"/>
    <s v="Strongly Disagree"/>
  </r>
  <r>
    <s v="2024/08/21 9:24:18 AM GMT+1"/>
    <s v="gesajennifer@gmail.com"/>
    <x v="1"/>
    <s v="21-30"/>
    <x v="5"/>
    <s v="Less than 5 years"/>
    <s v="First Degree (University)"/>
    <s v="Agree"/>
    <s v="Agree"/>
    <s v="Neutral"/>
    <s v="Agree"/>
    <s v="Agree"/>
    <s v="Neutral"/>
    <s v="Neutral"/>
    <s v="Journals;Social media videos and posts"/>
    <s v="Agree"/>
    <s v="Agree"/>
    <s v="Agree"/>
    <s v="Agree"/>
    <s v="Disagree"/>
    <s v="Disagree"/>
    <s v="Disagree"/>
    <s v="Disagree"/>
    <s v="Disagree"/>
    <s v="Disagree"/>
    <s v="Disagree"/>
    <m/>
    <s v="Neutral"/>
    <s v="Disagree"/>
    <s v="Disagree"/>
    <s v="Disagree"/>
    <s v="Agree"/>
    <s v="Agree"/>
    <s v="Agree"/>
    <s v="Agree"/>
    <s v="Agree"/>
    <s v="Agree"/>
  </r>
  <r>
    <s v="2024/08/21 10:47:49 AM GMT+1"/>
    <s v="odigiriaugustine@gmail.com"/>
    <x v="0"/>
    <s v="31-40"/>
    <x v="5"/>
    <s v="6-10 years"/>
    <s v="College of Health Technology"/>
    <s v="Agree"/>
    <s v="Disagree"/>
    <s v="Neutral"/>
    <s v="Neutral"/>
    <s v="Neutral"/>
    <s v="Disagree"/>
    <s v="Agree"/>
    <s v="Social media videos and posts;Other Colleagues"/>
    <s v="Agree"/>
    <s v="Neutral"/>
    <s v="Neutral"/>
    <s v="Neutral"/>
    <s v="Disagree"/>
    <s v="Neutral"/>
    <s v="Neutral"/>
    <s v="Disagree"/>
    <s v="Neutral"/>
    <s v="Agree"/>
    <s v="Agree"/>
    <s v="Social media videos and Posts (WhatsApp, Facebook, YouTube, Instagram etc.)"/>
    <s v="Neutral"/>
    <s v="Disagree"/>
    <s v="Disagree"/>
    <s v="Neutral"/>
    <s v="Neutral"/>
    <s v="Disagree"/>
    <s v="Agree"/>
    <s v="Neutral"/>
    <s v="Neutral"/>
    <s v="Neutral"/>
  </r>
  <r>
    <s v="2024/08/21 1:45:22 PM GMT+1"/>
    <s v="edmondefu@gmail.com"/>
    <x v="0"/>
    <s v="31-40"/>
    <x v="0"/>
    <s v="Less than 5 years"/>
    <s v="First Degree (University)"/>
    <s v="Neutral"/>
    <s v="Neutral"/>
    <s v="Neutral"/>
    <s v="Neutral"/>
    <s v="Neutral"/>
    <s v="Neutral"/>
    <s v="Neutral"/>
    <s v="Journals"/>
    <s v="Neutral"/>
    <s v="Neutral"/>
    <s v="Neutral"/>
    <s v="Neutral"/>
    <s v="Neutral"/>
    <s v="Neutral"/>
    <s v="Neutral"/>
    <s v="Neutral"/>
    <s v="Neutral"/>
    <s v="Neutral"/>
    <s v="Neutral"/>
    <s v="Journals"/>
    <s v="Neutral"/>
    <s v="Neutral"/>
    <s v="Neutral"/>
    <s v="Neutral"/>
    <s v="Neutral"/>
    <s v="Neutral"/>
    <s v="Neutral"/>
    <s v="Neutral"/>
    <s v="Neutral"/>
    <s v="Neutral"/>
  </r>
  <r>
    <s v="2024/08/21 2:35:04 PM GMT+1"/>
    <s v="Azahanngodoo@gmail.com"/>
    <x v="1"/>
    <s v="21-30"/>
    <x v="1"/>
    <s v="Less than 5 years"/>
    <s v="College of Health Technology"/>
    <s v="Agree"/>
    <s v="Strongly Agree"/>
    <s v="Neutral"/>
    <s v="Strongly Agree"/>
    <s v="Neutral"/>
    <s v="Agree"/>
    <s v="Agree"/>
    <s v="Conferences/Workshops/Trainings"/>
    <s v="Agree"/>
    <s v="Disagree"/>
    <s v="Agree"/>
    <s v="Agree"/>
    <s v="Disagree"/>
    <s v="Strongly Disagree"/>
    <s v="Strongly Disagree"/>
    <s v="Disagree"/>
    <s v="Neutral"/>
    <s v="Disagree"/>
    <s v="Disagree"/>
    <m/>
    <s v="Agree"/>
    <s v="Agree"/>
    <s v="Disagree"/>
    <s v="Neutral"/>
    <s v="Agree"/>
    <s v="Agree"/>
    <s v="Agree"/>
    <s v="Strongly Agree"/>
    <s v="Strongly Agree"/>
    <s v="Disagree"/>
  </r>
  <r>
    <s v="2024/08/21 3:40:11 PM GMT+1"/>
    <s v="tyoshareucharia2000@gmail.com"/>
    <x v="1"/>
    <s v="21-30"/>
    <x v="1"/>
    <s v="Less than 5 years"/>
    <s v="College of Health Technology"/>
    <s v="Strongly Agree"/>
    <s v="Strongly Agree"/>
    <s v="Strongly Agree"/>
    <s v="Agree"/>
    <s v="Strongly Agree"/>
    <s v="Disagree"/>
    <s v="Disagree"/>
    <s v="I have not sort information about the HPV vaccine"/>
    <s v="Agree"/>
    <s v="Agree"/>
    <s v="Agree"/>
    <s v="Agree"/>
    <s v="Neutral"/>
    <s v="Agree"/>
    <s v="Agree"/>
    <s v="Disagree"/>
    <s v="Strongly Disagree"/>
    <s v="Disagree"/>
    <s v="Disagree"/>
    <m/>
    <s v="Agree"/>
    <s v="Disagree"/>
    <s v="Strongly Disagree"/>
    <s v="Strongly Agree"/>
    <s v="Neutral"/>
    <s v="Agree"/>
    <s v="Agree"/>
    <s v="Agree"/>
    <s v="Agree"/>
    <s v="Agree"/>
  </r>
  <r>
    <s v="2024/08/21 3:46:56 PM GMT+1"/>
    <s v="emmanuelgesa@gmail.com"/>
    <x v="0"/>
    <s v="21-30"/>
    <x v="2"/>
    <s v="Less than 5 years"/>
    <s v="First Degree (University)"/>
    <s v="Strongly Agree"/>
    <s v="Strongly Agree"/>
    <s v="Agree"/>
    <s v="Agree"/>
    <s v="Neutral"/>
    <s v="Disagree"/>
    <s v="Disagree"/>
    <s v="Social media videos and posts"/>
    <s v="Agree"/>
    <s v="Agree"/>
    <s v="Agree"/>
    <s v="Agree"/>
    <s v="Strongly Disagree"/>
    <s v="Strongly Disagree"/>
    <s v="Strongly Disagree"/>
    <s v="Strongly Disagree"/>
    <s v="Strongly Disagree"/>
    <s v="Agree"/>
    <s v="Neutral"/>
    <s v="Social media videos and Posts (WhatsApp, Facebook, YouTube, Instagram etc.)"/>
    <s v="Agree"/>
    <s v="Agree"/>
    <s v="Strongly Disagree"/>
    <s v="Strongly Agree"/>
    <s v="Strongly Agree"/>
    <s v="Agree"/>
    <s v="Strongly Agree"/>
    <s v="Agree"/>
    <s v="Neutral"/>
    <s v="Neutral"/>
  </r>
  <r>
    <s v="2024/08/21 4:39:42 PM GMT+1"/>
    <s v="mbachiandookenger@gmail.com"/>
    <x v="1"/>
    <s v="21-30"/>
    <x v="1"/>
    <s v="Less than 5 years"/>
    <s v="College of Health Technology"/>
    <s v="Strongly Agree"/>
    <s v="Strongly Agree"/>
    <s v="Strongly Agree"/>
    <s v="Strongly Agree"/>
    <s v="Strongly Agree"/>
    <s v="Neutral"/>
    <s v="Neutral"/>
    <s v="Other Colleagues"/>
    <s v="Strongly Agree"/>
    <s v="Strongly Agree"/>
    <s v="Neutral"/>
    <s v="Neutral"/>
    <s v="Strongly Disagree"/>
    <s v="Neutral"/>
    <s v="Neutral"/>
    <s v="Strongly Disagree"/>
    <s v="Neutral"/>
    <s v="Disagree"/>
    <s v="Strongly Disagree"/>
    <m/>
    <s v="Neutral"/>
    <s v="Neutral"/>
    <s v="Strongly Disagree"/>
    <s v="Neutral"/>
    <s v="Neutral"/>
    <s v="Neutral"/>
    <s v="Agree"/>
    <s v="Strongly Agree"/>
    <s v="Neutral"/>
    <s v="Agree"/>
  </r>
  <r>
    <s v="2024/08/21 7:53:09 PM GMT+1"/>
    <s v="chinedujoseph9927@gmail.com"/>
    <x v="1"/>
    <s v="21-30"/>
    <x v="4"/>
    <s v="Less than 5 years"/>
    <s v="First Degree (University)"/>
    <s v="Strongly Agree"/>
    <s v="Agree"/>
    <s v="Agree"/>
    <s v="Strongly Agree"/>
    <s v="Strongly Agree"/>
    <s v="Neutral"/>
    <s v="Neutral"/>
    <s v="I have not sort information about the HPV vaccine"/>
    <s v="Neutral"/>
    <s v="Agree"/>
    <s v="Neutral"/>
    <s v="Neutral"/>
    <s v="Strongly Disagree"/>
    <s v="Strongly Disagree"/>
    <s v="Strongly Disagree"/>
    <s v="Disagree"/>
    <s v="Disagree"/>
    <s v="Neutral"/>
    <s v="Strongly Disagree"/>
    <m/>
    <s v="Strongly Disagree"/>
    <s v="Disagree"/>
    <s v="Disagree"/>
    <s v="Agree"/>
    <s v="Agree"/>
    <s v="Strongly Disagree"/>
    <s v="Strongly Agree"/>
    <s v="Agree"/>
    <s v="Neutral"/>
    <s v="Neutral"/>
  </r>
  <r>
    <s v="2024/08/21 8:55:57 PM GMT+1"/>
    <s v="ezihechimdidu@gmail.com"/>
    <x v="1"/>
    <s v="21-30"/>
    <x v="0"/>
    <s v="Less than 5 years"/>
    <s v="First Degree (University)"/>
    <s v="Strongly Agree"/>
    <s v="Strongly Agree"/>
    <s v="Strongly Agree"/>
    <s v="Strongly Agree"/>
    <s v="Strongly Agree"/>
    <s v="Strongly Disagree"/>
    <s v="Strongly Agree"/>
    <s v="Conferences/Workshops/Trainings;Social media videos and posts"/>
    <s v="Strongly Agree"/>
    <s v="Strongly Agree"/>
    <s v="Agree"/>
    <s v="Neutral"/>
    <s v="Strongly Disagree"/>
    <s v="Strongly Disagree"/>
    <s v="Strongly Disagree"/>
    <s v="Strongly Disagree"/>
    <s v="Strongly Disagree"/>
    <s v="Agree"/>
    <s v="Strongly Disagree"/>
    <m/>
    <s v="Agree"/>
    <s v="Disagree"/>
    <s v="Strongly Disagree"/>
    <s v="Neutral"/>
    <s v="Strongly Agree"/>
    <s v="Disagree"/>
    <s v="Strongly Agree"/>
    <s v="Disagree"/>
    <s v="Strongly Agree"/>
    <s v="Agree"/>
  </r>
  <r>
    <s v="2024/08/22 6:11:12 AM GMT+1"/>
    <s v="abnath4real@gmail.com"/>
    <x v="0"/>
    <s v="21-30"/>
    <x v="2"/>
    <s v="Less than 5 years"/>
    <s v="First Degree (University)"/>
    <s v="Neutral"/>
    <s v="Agree"/>
    <s v="Agree"/>
    <s v="Agree"/>
    <s v="Agree"/>
    <s v="Disagree"/>
    <s v="Agree"/>
    <s v="Social media videos and posts;Other Colleagues"/>
    <s v="Agree"/>
    <s v="Agree"/>
    <s v="Neutral"/>
    <s v="Neutral"/>
    <s v="Disagree"/>
    <s v="Disagree"/>
    <s v="Disagree"/>
    <s v="Disagree"/>
    <s v="Disagree"/>
    <s v="Neutral"/>
    <s v="Disagree"/>
    <m/>
    <s v="Neutral"/>
    <s v="Disagree"/>
    <s v="Disagree"/>
    <s v="Neutral"/>
    <s v="Agree"/>
    <s v="Disagree"/>
    <s v="Neutral"/>
    <s v="Neutral"/>
    <s v="Neutral"/>
    <s v="Neutral"/>
  </r>
  <r>
    <s v="2024/08/22 2:22:42 PM GMT+1"/>
    <s v="jtwilliam88@yahoo.com"/>
    <x v="0"/>
    <s v="31-40"/>
    <x v="2"/>
    <s v="Less than 5 years"/>
    <s v="First Degree (University)"/>
    <s v="Strongly Agree"/>
    <s v="Strongly Agree"/>
    <s v="Strongly Agree"/>
    <s v="Strongly Agree"/>
    <s v="Strongly Agree"/>
    <s v="Disagree"/>
    <s v="Agree"/>
    <s v="Journals;Social media videos and posts;Television/Radio;Other Colleague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Neutral"/>
    <s v="Agree"/>
    <s v="Colleagues"/>
    <s v="Agree"/>
    <s v="Strongly Agree"/>
    <s v="Strongly Disagree"/>
    <s v="Strongly Agree"/>
    <s v="Strongly Agree"/>
    <s v="Strongly Agree"/>
    <s v="Strongly Agree"/>
    <s v="Strongly Agree"/>
    <s v="Strongly Agree"/>
    <s v="Neutral"/>
  </r>
  <r>
    <s v="2024/08/22 3:18:27 PM GMT+1"/>
    <s v="samkreg5@gmail.com"/>
    <x v="0"/>
    <s v="21-30"/>
    <x v="2"/>
    <s v="Less than 5 years"/>
    <s v="First Degree (University)"/>
    <s v="Strongly Agree"/>
    <s v="Strongly Agree"/>
    <s v="Agree"/>
    <s v="Strongly Agree"/>
    <s v="Agree"/>
    <s v="Agree"/>
    <s v="Agree"/>
    <s v="Conferences/Workshops/Trainings"/>
    <s v="Agree"/>
    <s v="Agree"/>
    <s v="Agree"/>
    <s v="Agree"/>
    <s v="Disagree"/>
    <s v="Disagree"/>
    <s v="Disagree"/>
    <s v="Disagree"/>
    <s v="Disagree"/>
    <s v="Disagree"/>
    <s v="Disagree"/>
    <m/>
    <s v="Agree"/>
    <s v="Agree"/>
    <s v="Disagree"/>
    <s v="Agree"/>
    <s v="Agree"/>
    <s v="Agree"/>
    <s v="Agree"/>
    <s v="Agree"/>
    <s v="Agree"/>
    <s v="Neutral"/>
  </r>
  <r>
    <s v="2024/08/22 3:35:22 PM GMT+1"/>
    <s v="justinikeonyia@gmail.com"/>
    <x v="0"/>
    <s v="21-30"/>
    <x v="4"/>
    <s v="Less than 5 years"/>
    <s v="First Degree (University)"/>
    <s v="Agree"/>
    <s v="Agree"/>
    <s v="Agree"/>
    <s v="Agree"/>
    <s v="Agree"/>
    <s v="Disagree"/>
    <s v="Agree"/>
    <s v="Social media videos and posts"/>
    <s v="Neutral"/>
    <s v="Neutral"/>
    <s v="Neutral"/>
    <s v="Neutral"/>
    <s v="Strongly Disagree"/>
    <s v="Strongly Disagree"/>
    <s v="Strongly Disagree"/>
    <s v="Strongly Disagree"/>
    <s v="Strongly Disagree"/>
    <s v="Strongly Disagree"/>
    <s v="Strongly Disagree"/>
    <m/>
    <s v="Strongly Disagree"/>
    <s v="Disagree"/>
    <s v="Strongly Disagree"/>
    <s v="Agree"/>
    <s v="Agree"/>
    <s v="Strongly Disagree"/>
    <s v="Agree"/>
    <s v="Agree"/>
    <s v="Disagree"/>
    <s v="Strongly Agree"/>
  </r>
  <r>
    <s v="2024/08/22 4:54:47 PM GMT+1"/>
    <s v="jacintagege4@gmail.com"/>
    <x v="1"/>
    <s v="21-30"/>
    <x v="2"/>
    <s v="Less than 5 years"/>
    <s v="First Degree (University)"/>
    <s v="Agree"/>
    <s v="Agree"/>
    <s v="Agree"/>
    <s v="Agree"/>
    <s v="Agree"/>
    <s v="Neutral"/>
    <s v="Agree"/>
    <s v="Social media videos and posts"/>
    <s v="Agree"/>
    <s v="Agree"/>
    <s v="Agree"/>
    <s v="Agree"/>
    <s v="Disagree"/>
    <s v="Disagree"/>
    <s v="Disagree"/>
    <s v="Disagree"/>
    <s v="Disagree"/>
    <s v="Neutral"/>
    <s v="Disagree"/>
    <m/>
    <s v="Neutral"/>
    <s v="Agree"/>
    <s v="Disagree"/>
    <s v="Agree"/>
    <s v="Neutral"/>
    <s v="Agree"/>
    <s v="Agree"/>
    <s v="Agree"/>
    <s v="Agree"/>
    <s v="Neutral"/>
  </r>
  <r>
    <s v="2024/08/22 5:35:51 PM GMT+1"/>
    <s v="udochukwuchukwu17@gmail.com"/>
    <x v="1"/>
    <s v="21-30"/>
    <x v="3"/>
    <s v="Less than 5 years"/>
    <s v="First Degree (University)"/>
    <s v="Strongly Agree"/>
    <s v="Strongly Agree"/>
    <s v="Agree"/>
    <s v="Agree"/>
    <s v="Agree"/>
    <s v="Neutral"/>
    <s v="Agree"/>
    <s v="Journals;Conferences/Workshops/Trainings;Social media videos and posts"/>
    <s v="Agree"/>
    <s v="Agree"/>
    <s v="Neutral"/>
    <s v="Agree"/>
    <s v="Disagree"/>
    <s v="Disagree"/>
    <s v="Disagree"/>
    <s v="Disagree"/>
    <s v="Disagree"/>
    <s v="Agree"/>
    <s v="Disagree"/>
    <s v="Radio/Television/News Papers;Social media videos and Posts (WhatsApp, Facebook, YouTube, Instagram etc.);Journals;Conferences/Workshops/Trainings;Colleagues"/>
    <s v="Agree"/>
    <s v="Agree"/>
    <s v="Disagree"/>
    <s v="Agree"/>
    <s v="Agree"/>
    <s v="Neutral"/>
    <s v="Agree"/>
    <s v="Agree"/>
    <s v="Agree"/>
    <s v="Neutral"/>
  </r>
  <r>
    <s v="2024/08/22 7:17:10 PM GMT+1"/>
    <s v="mbahnonsy@gmail.com"/>
    <x v="0"/>
    <s v="21-30"/>
    <x v="2"/>
    <s v="Less than 5 years"/>
    <s v="First Degree (University)"/>
    <s v="Agree"/>
    <s v="Agree"/>
    <s v="Agree"/>
    <s v="Agree"/>
    <s v="Agree"/>
    <s v="Disagree"/>
    <s v="Agree"/>
    <s v="Journals;Conferences/Workshops/Trainings"/>
    <s v="Agree"/>
    <s v="Agree"/>
    <s v="Agree"/>
    <s v="Agree"/>
    <s v="Disagree"/>
    <s v="Disagree"/>
    <s v="Disagree"/>
    <s v="Disagree"/>
    <s v="Neutral"/>
    <s v="Agree"/>
    <s v="Disagree"/>
    <m/>
    <s v="Disagree"/>
    <s v="Disagree"/>
    <s v="Disagree"/>
    <s v="Agree"/>
    <s v="Agree"/>
    <s v="Disagree"/>
    <s v="Agree"/>
    <s v="Disagree"/>
    <s v="Neutral"/>
    <s v="Neutral"/>
  </r>
  <r>
    <s v="2024/08/22 7:29:16 PM GMT+1"/>
    <s v="mimirazy13@gmail.com"/>
    <x v="1"/>
    <s v="21-30"/>
    <x v="0"/>
    <s v="Less than 5 years"/>
    <s v="First Degree (University)"/>
    <s v="Strongly Agree"/>
    <s v="Strongly Agree"/>
    <s v="Neutral"/>
    <s v="Strongly Agree"/>
    <s v="Neutral"/>
    <s v="Disagree"/>
    <s v="Disagree"/>
    <s v="Conferences/Workshops/Trainings"/>
    <s v="Neutral"/>
    <s v="Disagree"/>
    <s v="Neutral"/>
    <s v="Neutral"/>
    <s v="Disagree"/>
    <s v="Strongly Disagree"/>
    <s v="Strongly Disagree"/>
    <s v="Strongly Disagree"/>
    <s v="Strongly Disagree"/>
    <s v="Agree"/>
    <s v="Disagree"/>
    <m/>
    <s v="Neutral"/>
    <s v="Disagree"/>
    <s v="Disagree"/>
    <s v="Disagree"/>
    <s v="Neutral"/>
    <s v="Disagree"/>
    <s v="Agree"/>
    <s v="Neutral"/>
    <s v="Neutral"/>
    <s v="Neutral"/>
  </r>
  <r>
    <s v="2024/08/22 7:45:12 PM GMT+1"/>
    <s v="agathaokoh54.ao@gmail.com"/>
    <x v="1"/>
    <s v="21-30"/>
    <x v="3"/>
    <s v="Less than 5 years"/>
    <s v="First Degree (University)"/>
    <s v="Strongly Agree"/>
    <s v="Strongly Agree"/>
    <s v="Strongly Agree"/>
    <s v="Strongly Agree"/>
    <s v="Strongly Agree"/>
    <s v="Strongly Agree"/>
    <s v="Strongly Agree"/>
    <s v="Journals;Conferences/Workshops/Trainings;Social media videos and posts;Television/Radio"/>
    <s v="Strongly Agree"/>
    <s v="Strongly Agree"/>
    <s v="Agree"/>
    <s v="Strongly Agree"/>
    <s v="Agree"/>
    <s v="Disagree"/>
    <s v="Strongly Disagree"/>
    <s v="Strongly Disagree"/>
    <s v="Disagree"/>
    <s v="Neutral"/>
    <s v="Strongly Agree"/>
    <s v="Radio/Television/News Papers;Social media videos and Posts (WhatsApp, Facebook, YouTube, Instagram etc.)"/>
    <s v="Strongly Agree"/>
    <s v="Strongly Agree"/>
    <s v="Strongly Disagree"/>
    <s v="Neutral"/>
    <s v="Strongly Agree"/>
    <s v="Strongly Agree"/>
    <s v="Strongly Agree"/>
    <s v="Strongly Agree"/>
    <s v="Strongly Agree"/>
    <s v="Agree"/>
  </r>
  <r>
    <s v="2024/08/22 8:41:16 PM GMT+1"/>
    <s v="gwadaniel4@gmail.com"/>
    <x v="0"/>
    <s v="21-30"/>
    <x v="3"/>
    <s v="Less than 5 years"/>
    <s v="First Degree (University)"/>
    <s v="Strongly Agree"/>
    <s v="Strongly Agree"/>
    <s v="Strongly Agree"/>
    <s v="Strongly Agree"/>
    <s v="Strongly Agree"/>
    <s v="Strongly Agree"/>
    <s v="Strongly Agree"/>
    <s v="Conferences/Workshops/Trainings;Social media videos and posts;Television/Radio"/>
    <s v="Strongly Agree"/>
    <s v="Strongly Agree"/>
    <s v="Strongly Agree"/>
    <s v="Strongly Agree"/>
    <s v="Strongly Agree"/>
    <s v="Agree"/>
    <s v="Strongly Agree"/>
    <s v="Strongly Disagree"/>
    <s v="Strongly Disagree"/>
    <s v="Strongly Disagree"/>
    <s v="Strongly Disagree"/>
    <m/>
    <s v="Strongly Agree"/>
    <s v="Strongly Agree"/>
    <s v="Strongly Agree"/>
    <s v="Strongly Disagree"/>
    <s v="Strongly Agree"/>
    <s v="Strongly Agree"/>
    <s v="Strongly Agree"/>
    <s v="Strongly Agree"/>
    <s v="Strongly Agree"/>
    <s v="Strongly Disagree"/>
  </r>
  <r>
    <s v="2024/08/22 9:11:19 PM GMT+1"/>
    <s v="agboolagloria@rocketmail.com"/>
    <x v="1"/>
    <s v="21-30"/>
    <x v="3"/>
    <s v="Less than 5 years"/>
    <s v="First Degree (University)"/>
    <s v="Strongly Agree"/>
    <s v="Strongly Agree"/>
    <s v="Strongly Agree"/>
    <s v="Strongly Agree"/>
    <s v="Strongly Agree"/>
    <s v="Neutral"/>
    <s v="Agree"/>
    <s v="Journals;Conferences/Workshops/Trainings;Social media videos and posts"/>
    <s v="Strongly Agree"/>
    <s v="Strongly Agree"/>
    <s v="Neutral"/>
    <s v="Agree"/>
    <s v="Agree"/>
    <s v="Strongly Disagree"/>
    <s v="Strongly Disagree"/>
    <s v="Strongly Disagree"/>
    <s v="Strongly Disagree"/>
    <s v="Agree"/>
    <s v="Agree"/>
    <s v="Social media videos and Posts (WhatsApp, Facebook, YouTube, Instagram etc.);Colleagues"/>
    <s v="Strongly Agree"/>
    <s v="Strongly Agree"/>
    <s v="Strongly Disagree"/>
    <s v="Neutral"/>
    <s v="Agree"/>
    <s v="Disagree"/>
    <s v="Strongly Agree"/>
    <s v="Agree"/>
    <s v="Strongly Agree"/>
    <s v="Agree"/>
  </r>
  <r>
    <s v="2024/08/23 7:00:45 AM GMT+1"/>
    <s v="natikuste@gmail.com"/>
    <x v="0"/>
    <s v="31-40"/>
    <x v="2"/>
    <s v="6-10 years"/>
    <s v="First Degree (University)"/>
    <s v="Strongly Agree"/>
    <s v="Strongly Agree"/>
    <s v="Strongly Agree"/>
    <s v="Agree"/>
    <s v="Agree"/>
    <s v="Disagree"/>
    <s v="Neutral"/>
    <s v="Other Colleagues"/>
    <s v="Neutral"/>
    <s v="Neutral"/>
    <s v="Neutral"/>
    <s v="Neutral"/>
    <s v="Disagree"/>
    <s v="Disagree"/>
    <s v="Disagree"/>
    <s v="Disagree"/>
    <s v="Disagree"/>
    <s v="Disagree"/>
    <s v="Disagree"/>
    <m/>
    <s v="Neutral"/>
    <s v="Disagree"/>
    <s v="Disagree"/>
    <s v="Neutral"/>
    <s v="Agree"/>
    <s v="Agree"/>
    <s v="Agree"/>
    <s v="Neutral"/>
    <s v="Neutral"/>
    <s v="Neutral"/>
  </r>
  <r>
    <s v="2024/08/23 10:25:37 AM GMT+1"/>
    <m/>
    <x v="1"/>
    <s v="41-50"/>
    <x v="3"/>
    <s v="11-15 years"/>
    <s v="First Degree (University)"/>
    <s v="Agree"/>
    <s v="Strongly Agree"/>
    <s v="Agree"/>
    <s v="Agree"/>
    <s v="Agree"/>
    <s v="Strongly Disagree"/>
    <s v="Strongly Disagree"/>
    <s v="Social media videos and posts;Other Colleagues"/>
    <s v="Neutral"/>
    <s v="Neutral"/>
    <s v="Neutral"/>
    <s v="Neutral"/>
    <s v="Strongly Agree"/>
    <s v="Disagree"/>
    <s v="Disagree"/>
    <s v="Disagree"/>
    <s v="Disagree"/>
    <s v="Disagree"/>
    <s v="Disagree"/>
    <m/>
    <s v="Disagree"/>
    <s v="Strongly Disagree"/>
    <s v="Strongly Disagree"/>
    <s v="Neutral"/>
    <s v="Agree"/>
    <s v="Disagree"/>
    <s v="Strongly Agree"/>
    <s v="Disagree"/>
    <s v="Agree"/>
    <s v="Agree"/>
  </r>
  <r>
    <s v="2024/08/23 10:41:08 AM GMT+1"/>
    <m/>
    <x v="1"/>
    <s v="21-30"/>
    <x v="3"/>
    <s v="Less than 5 years"/>
    <s v="Others"/>
    <s v="Strongly Agree"/>
    <s v="Agree"/>
    <s v="Agree"/>
    <s v="Neutral"/>
    <s v="Neutral"/>
    <s v="Disagree"/>
    <s v="Agree"/>
    <s v="Conferences/Workshops/Trainings"/>
    <s v="Strongly Agree"/>
    <s v="Strongly Agree"/>
    <s v="Disagree"/>
    <s v="Agree"/>
    <s v="Neutral"/>
    <s v="Agree"/>
    <s v="Agree"/>
    <s v="Disagree"/>
    <s v="Neutral"/>
    <s v="Neutral"/>
    <s v="Disagree"/>
    <m/>
    <s v="Agree"/>
    <s v="Agree"/>
    <s v="Disagree"/>
    <s v="Disagree"/>
    <s v="Strongly Agree"/>
    <s v="Agree"/>
    <s v="Strongly Agree"/>
    <s v="Agree"/>
    <s v="Strongly Agree"/>
    <s v="Agree"/>
  </r>
  <r>
    <s v="2024/08/23 10:52:53 AM GMT+1"/>
    <m/>
    <x v="0"/>
    <s v="31-40"/>
    <x v="3"/>
    <s v="6-10 years"/>
    <s v="School of Nursing/Midwifery"/>
    <s v="Agree"/>
    <s v="Neutral"/>
    <s v="Neutral"/>
    <s v="Neutral"/>
    <s v="Agree"/>
    <s v="Disagree"/>
    <s v="Disagree"/>
    <s v="I have not sort information about the HPV vaccine"/>
    <s v="Agree"/>
    <s v="Neutral"/>
    <s v="Agree"/>
    <s v="Agree"/>
    <s v="Agree"/>
    <s v="Disagree"/>
    <s v="Disagree"/>
    <s v="Disagree"/>
    <s v="Disagree"/>
    <s v="Agree"/>
    <s v="Disagree"/>
    <m/>
    <s v="Disagree"/>
    <s v="Disagree"/>
    <s v="Disagree"/>
    <s v="Agree"/>
    <s v="Strongly Agree"/>
    <s v="Disagree"/>
    <s v="Strongly Agree"/>
    <s v="Agree"/>
    <s v="Neutral"/>
    <s v="Neutral"/>
  </r>
  <r>
    <s v="2024/08/23 11:32:34 AM GMT+1"/>
    <m/>
    <x v="1"/>
    <s v="31-40"/>
    <x v="3"/>
    <s v="6-10 years"/>
    <s v="School of Nursing/Midwifery"/>
    <s v="Strongly Agree"/>
    <s v="Strongly Agree"/>
    <s v="Disagree"/>
    <s v="Strongly Agree"/>
    <s v="Strongly Agree"/>
    <s v="Strongly Agree"/>
    <s v="Neutral"/>
    <s v="Conferences/Workshops/Trainings"/>
    <s v="Strongly Agree"/>
    <s v="Disagree"/>
    <s v="Strongly Agree"/>
    <s v="Strongly Agree"/>
    <s v="Disagree"/>
    <s v="Disagree"/>
    <s v="Strongly Agree"/>
    <s v="Disagree"/>
    <s v="Strongly Disagree"/>
    <s v="Strongly Agree"/>
    <s v="Agree"/>
    <s v="Journals"/>
    <s v="Agree"/>
    <s v="Strongly Agree"/>
    <s v="Strongly Disagree"/>
    <s v="Disagree"/>
    <s v="Strongly Agree"/>
    <s v="Strongly Disagree"/>
    <s v="Strongly Agree"/>
    <s v="Strongly Agree"/>
    <s v="Strongly Disagree"/>
    <s v="Strongly Agree"/>
  </r>
  <r>
    <s v="2024/08/23 11:47:31 AM GMT+1"/>
    <m/>
    <x v="1"/>
    <s v="41-50"/>
    <x v="3"/>
    <s v="21 years and above"/>
    <s v="School of Nursing/Midwifery"/>
    <s v="Strongly Agree"/>
    <s v="Agree"/>
    <s v="Neutral"/>
    <s v="Agree"/>
    <s v="Disagree"/>
    <s v="Disagree"/>
    <s v="Agree"/>
    <s v="Social media videos and posts"/>
    <s v="Agree"/>
    <s v="Disagree"/>
    <s v="Agree"/>
    <s v="Agree"/>
    <s v="Strongly Disagree"/>
    <s v="Disagree"/>
    <s v="Disagree"/>
    <s v="Strongly Disagree"/>
    <s v="Disagree"/>
    <s v="Agree"/>
    <s v="Disagree"/>
    <m/>
    <s v="Agree"/>
    <s v="Neutral"/>
    <s v="Strongly Disagree"/>
    <s v="Strongly Agree"/>
    <s v="Agree"/>
    <s v="Neutral"/>
    <s v="Strongly Agree"/>
    <s v="Disagree"/>
    <s v="Strongly Agree"/>
    <s v="Strongly Agree"/>
  </r>
  <r>
    <s v="2024/08/23 11:52:00 AM GMT+1"/>
    <m/>
    <x v="0"/>
    <s v="21-30"/>
    <x v="3"/>
    <s v="Less than 5 years"/>
    <s v="School of Nursing/Midwifery"/>
    <s v="Strongly Agree"/>
    <s v="Strongly Agree"/>
    <s v="Agree"/>
    <s v="Strongly Agree"/>
    <s v="Strongly Agree"/>
    <s v="Agree"/>
    <s v="Agree"/>
    <s v="Conferences/Workshops/Trainings"/>
    <s v="Strongly Agree"/>
    <s v="Strongly Agree"/>
    <s v="Agree"/>
    <s v="Agree"/>
    <s v="Agree"/>
    <s v="Agree"/>
    <s v="Disagree"/>
    <s v="Disagree"/>
    <s v="Disagree"/>
    <s v="Disagree"/>
    <s v="Neutral"/>
    <s v="Social media videos and Posts (WhatsApp, Facebook, YouTube, Instagram etc.)"/>
    <s v="Strongly Disagree"/>
    <s v="Disagree"/>
    <s v="Strongly Disagree"/>
    <s v="Disagree"/>
    <s v="Strongly Agree"/>
    <s v="Strongly Agree"/>
    <s v="Disagree"/>
    <s v="Neutral"/>
    <s v="Neutral"/>
    <s v="Neutral"/>
  </r>
  <r>
    <s v="2024/08/23 12:05:10 PM GMT+1"/>
    <m/>
    <x v="1"/>
    <s v="51-60"/>
    <x v="3"/>
    <s v="21 years and above"/>
    <s v="School of Nursing/Midwifery"/>
    <s v="Strongly Agree"/>
    <s v="Strongly Agree"/>
    <s v="Agree"/>
    <s v="Strongly Agree"/>
    <s v="Agree"/>
    <s v="Agree"/>
    <s v="Agree"/>
    <s v="Other Colleagues"/>
    <s v="Strongly Agree"/>
    <s v="Strongly Agree"/>
    <s v="Strongly Agree"/>
    <s v="Strongly Agree"/>
    <s v="Disagree"/>
    <s v="Disagree"/>
    <s v="Disagree"/>
    <s v="Strongly Disagree"/>
    <s v="Disagree"/>
    <s v="Disagree"/>
    <s v="Disagree"/>
    <m/>
    <s v="Agree"/>
    <s v="Agree"/>
    <s v="Strongly Disagree"/>
    <s v="Disagree"/>
    <s v="Agree"/>
    <s v="Strongly Agree"/>
    <s v="Strongly Agree"/>
    <s v="Agree"/>
    <s v="Strongly Agree"/>
    <s v="Strongly Disagree"/>
  </r>
  <r>
    <s v="2024/08/23 12:07:42 PM GMT+1"/>
    <m/>
    <x v="0"/>
    <s v="21-30"/>
    <x v="3"/>
    <s v="Less than 5 years"/>
    <s v="School of Nursing/Midwifery"/>
    <s v="Strongly Agree"/>
    <s v="Strongly Agree"/>
    <s v="Strongly Agree"/>
    <s v="Agree"/>
    <s v="Agree"/>
    <s v="Disagree"/>
    <s v="Disagree"/>
    <s v="Social media videos and posts"/>
    <s v="Agree"/>
    <s v="Agree"/>
    <s v="Agree"/>
    <s v="Agree"/>
    <s v="Strongly Disagree"/>
    <s v="Disagree"/>
    <s v="Disagree"/>
    <s v="Strongly Disagree"/>
    <s v="Strongly Disagree"/>
    <s v="Strongly Disagree"/>
    <s v="Agree"/>
    <s v="Others"/>
    <s v="Disagree"/>
    <s v="Agree"/>
    <s v="Disagree"/>
    <s v="Agree"/>
    <s v="Strongly Agree"/>
    <s v="Disagree"/>
    <s v="Strongly Agree"/>
    <s v="Strongly Agree"/>
    <s v="Strongly Agree"/>
    <s v="Strongly Agree"/>
  </r>
  <r>
    <s v="2024/08/23 12:15:00 PM GMT+1"/>
    <m/>
    <x v="1"/>
    <s v="41-50"/>
    <x v="3"/>
    <s v="16-20 years"/>
    <s v="School of Nursing/Midwifery"/>
    <s v="Strongly Agree"/>
    <s v="Strongly Agree"/>
    <s v="Neutral"/>
    <s v="Agree"/>
    <s v="Agree"/>
    <s v="Neutral"/>
    <s v="Neutral"/>
    <s v="Conferences/Workshops/Trainings"/>
    <s v="Agree"/>
    <s v="Agree"/>
    <s v="Disagree"/>
    <s v="Strongly Agree"/>
    <s v="Neutral"/>
    <s v="Disagree"/>
    <s v="Disagree"/>
    <s v="Disagree"/>
    <s v="Disagree"/>
    <s v="Disagree"/>
    <s v="Disagree"/>
    <m/>
    <s v="Agree"/>
    <s v="Agree"/>
    <s v="Disagree"/>
    <s v="Disagree"/>
    <s v="Strongly Agree"/>
    <s v="Disagree"/>
    <s v="Agree"/>
    <s v="Agree"/>
    <s v="Strongly Agree"/>
    <s v="Neutral"/>
  </r>
  <r>
    <s v="2024/08/23 12:21:33 PM GMT+1"/>
    <m/>
    <x v="0"/>
    <s v="21-30"/>
    <x v="3"/>
    <s v="Less than 5 years"/>
    <s v="School of Nursing/Midwifery"/>
    <s v="Strongly Agree"/>
    <s v="Strongly Agree"/>
    <s v="Agree"/>
    <s v="Agree"/>
    <s v="Agree"/>
    <s v="Agree"/>
    <s v="Agree"/>
    <s v="Conferences/Workshops/Trainings"/>
    <s v="Agree"/>
    <s v="Agree"/>
    <s v="Agree"/>
    <s v="Agree"/>
    <s v="Disagree"/>
    <s v="Disagree"/>
    <s v="Disagree"/>
    <s v="Disagree"/>
    <s v="Strongly Disagree"/>
    <s v="Disagree"/>
    <s v="Disagree"/>
    <m/>
    <s v="Agree"/>
    <s v="Agree"/>
    <s v="Disagree"/>
    <s v="Disagree"/>
    <s v="Agree"/>
    <s v="Agree"/>
    <s v="Agree"/>
    <s v="Agree"/>
    <s v="Agree"/>
    <s v="Disagree"/>
  </r>
  <r>
    <s v="2024/08/23 12:42:20 PM GMT+1"/>
    <m/>
    <x v="1"/>
    <s v="21-30"/>
    <x v="1"/>
    <s v="Less than 5 years"/>
    <s v="College of Health Technology"/>
    <s v="Agree"/>
    <s v="Agree"/>
    <s v="Agree"/>
    <s v="Agree"/>
    <s v="Agree"/>
    <s v="Agree"/>
    <s v="Agree"/>
    <s v="Social media videos and posts"/>
    <s v="Agree"/>
    <s v="Agree"/>
    <s v="Agree"/>
    <s v="Agree"/>
    <s v="Strongly Agree"/>
    <s v="Strongly Agree"/>
    <s v="Strongly Agree"/>
    <s v="Disagree"/>
    <s v="Agree"/>
    <s v="Agree"/>
    <s v="Strongly Disagree"/>
    <m/>
    <s v="Agree"/>
    <s v="Agree"/>
    <s v="Strongly Disagree"/>
    <s v="Strongly Disagree"/>
    <s v="Agree"/>
    <s v="Disagree"/>
    <s v="Agree"/>
    <s v="Agree"/>
    <s v="Agree"/>
    <s v="Agree"/>
  </r>
  <r>
    <s v="2024/08/23 1:05:56 PM GMT+1"/>
    <m/>
    <x v="1"/>
    <s v="31-40"/>
    <x v="3"/>
    <s v="6-10 years"/>
    <s v="School of Nursing/Midwifery"/>
    <s v="Agree"/>
    <s v="Strongly Agree"/>
    <s v="Strongly Agree"/>
    <s v="Agree"/>
    <s v="Agree"/>
    <s v="Agree"/>
    <s v="Strongly Agree"/>
    <s v="Journals;Conferences/Workshops/Trainings"/>
    <s v="Strongly Agree"/>
    <s v="Agree"/>
    <s v="Agree"/>
    <s v="Strongly Agree"/>
    <s v="Strongly Agree"/>
    <s v="Agree"/>
    <s v="Agree"/>
    <s v="Disagree"/>
    <s v="Agree"/>
    <s v="Agree"/>
    <s v="Neutral"/>
    <s v="Conferences/Workshops/Trainings"/>
    <s v="Agree"/>
    <s v="Agree"/>
    <s v="Disagree"/>
    <s v="Strongly Agree"/>
    <s v="Strongly Agree"/>
    <s v="Agree"/>
    <s v="Strongly Agree"/>
    <s v="Agree"/>
    <s v="Agree"/>
    <s v="Strongly Disagree"/>
  </r>
  <r>
    <s v="2024/08/23 1:19:23 PM GMT+1"/>
    <m/>
    <x v="1"/>
    <s v="41-50"/>
    <x v="3"/>
    <s v="11-15 years"/>
    <s v="First Degree (University)"/>
    <s v="Strongly Agree"/>
    <s v="Strongly Agree"/>
    <s v="Agree"/>
    <s v="Agree"/>
    <s v="Agree"/>
    <s v="Strongly Disagree"/>
    <s v="Agree"/>
    <s v="Journals"/>
    <s v="Agree"/>
    <s v="Neutral"/>
    <s v="Neutral"/>
    <s v="Agree"/>
    <s v="Disagree"/>
    <s v="Disagree"/>
    <s v="Disagree"/>
    <s v="Agree"/>
    <s v="Disagree"/>
    <s v="Disagree"/>
    <s v="Agree"/>
    <s v="Social media videos and Posts (WhatsApp, Facebook, YouTube, Instagram etc.);Colleagues;Others"/>
    <s v="Neutral"/>
    <s v="Strongly Disagree"/>
    <s v="Neutral"/>
    <s v="Agree"/>
    <s v="Neutral"/>
    <s v="Agree"/>
    <s v="Neutral"/>
    <s v="Disagree"/>
    <s v="Agree"/>
    <s v="Neutral"/>
  </r>
  <r>
    <s v="2024/08/23 1:33:50 PM GMT+1"/>
    <m/>
    <x v="1"/>
    <s v="21-30"/>
    <x v="3"/>
    <s v="Less than 5 years"/>
    <s v="School of Nursing/Midwifery"/>
    <s v="Strongly Agree"/>
    <s v="Agree"/>
    <s v="Agree"/>
    <s v="Agree"/>
    <s v="Neutral"/>
    <s v="Neutral"/>
    <s v="Agree"/>
    <s v="Conferences/Workshops/Trainings"/>
    <s v="Strongly Agree"/>
    <s v="Agree"/>
    <s v="Strongly Agree"/>
    <s v="Neutral"/>
    <s v="Strongly Agree"/>
    <s v="Agree"/>
    <s v="Neutral"/>
    <s v="Strongly Disagree"/>
    <s v="Disagree"/>
    <s v="Disagree"/>
    <s v="Strongly Disagree"/>
    <s v="Conferences/Workshops/Trainings"/>
    <s v="Disagree"/>
    <s v="Neutral"/>
    <s v="Disagree"/>
    <s v="Agree"/>
    <s v="Strongly Agree"/>
    <s v="Agree"/>
    <s v="Agree"/>
    <s v="Agree"/>
    <s v="Agree"/>
    <s v="Neutral"/>
  </r>
  <r>
    <s v="2024/08/23 3:10:48 PM GMT+1"/>
    <m/>
    <x v="1"/>
    <s v="21-30"/>
    <x v="0"/>
    <s v="Less than 5 years"/>
    <s v="First Degree (University)"/>
    <s v="Strongly Agree"/>
    <s v="Strongly Agree"/>
    <s v="Agree"/>
    <s v="Strongly Agree"/>
    <s v="Agree"/>
    <s v="Agree"/>
    <s v="Strongly Agree"/>
    <s v="Journals;Other Colleagues"/>
    <s v="Strongly Agree"/>
    <s v="Strongly Agree"/>
    <s v="Strongly Agree"/>
    <s v="Neutral"/>
    <s v="Strongly Agree"/>
    <s v="Strongly Disagree"/>
    <s v="Strongly Agree"/>
    <s v="Strongly Disagree"/>
    <s v="Strongly Disagree"/>
    <s v="Disagree"/>
    <s v="Strongly Disagree"/>
    <m/>
    <s v="Strongly Agree"/>
    <s v="Strongly Agree"/>
    <s v="Strongly Disagree"/>
    <s v="Strongly Disagree"/>
    <s v="Strongly Agree"/>
    <s v="Agree"/>
    <s v="Strongly Agree"/>
    <s v="Strongly Agree"/>
    <s v="Strongly Agree"/>
    <s v="Neutral"/>
  </r>
  <r>
    <s v="2024/08/23 7:54:24 PM GMT+1"/>
    <m/>
    <x v="1"/>
    <s v="21-30"/>
    <x v="3"/>
    <s v="Less than 5 years"/>
    <s v="School of Nursing/Midwifery"/>
    <s v="Strongly Agree"/>
    <s v="Strongly Agree"/>
    <s v="Strongly Agree"/>
    <s v="Strongly Agree"/>
    <s v="Strongly Agree"/>
    <s v="Strongly Agree"/>
    <s v="Strongly Agree"/>
    <s v="Journals;Conferences/Workshops/Trainings;Social media videos and posts;Other Colleague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Strongly Disagree"/>
    <s v="Strongly Disagree"/>
    <m/>
    <s v="Strongly Agree"/>
    <s v="Strongly Agree"/>
    <s v="Strongly Disagree"/>
    <s v="Strongly Agree"/>
    <s v="Strongly Agree"/>
    <s v="Strongly Agree"/>
    <s v="Strongly Agree"/>
    <s v="Strongly Agree"/>
    <s v="Strongly Agree"/>
    <s v="Agree"/>
  </r>
  <r>
    <s v="2024/08/23 8:32:41 PM GMT+1"/>
    <m/>
    <x v="1"/>
    <s v="21-30"/>
    <x v="3"/>
    <s v="Less than 5 years"/>
    <s v="School of Nursing/Midwifery"/>
    <s v="Strongly Agree"/>
    <s v="Strongly Agree"/>
    <s v="Agree"/>
    <s v="Agree"/>
    <s v="Agree"/>
    <s v="Disagree"/>
    <s v="Agree"/>
    <s v="Journals;Social media videos and posts;Other Colleagues"/>
    <s v="Agree"/>
    <s v="Agree"/>
    <s v="Neutral"/>
    <s v="Neutral"/>
    <s v="Disagree"/>
    <s v="Agree"/>
    <s v="Agree"/>
    <s v="Neutral"/>
    <s v="Disagree"/>
    <s v="Agree"/>
    <s v="Agree"/>
    <s v="Social media videos and Posts (WhatsApp, Facebook, YouTube, Instagram etc.)"/>
    <s v="Neutral"/>
    <s v="Disagree"/>
    <s v="Disagree"/>
    <s v="Disagree"/>
    <s v="Neutral"/>
    <s v="Disagree"/>
    <s v="Agree"/>
    <s v="Disagree"/>
    <s v="Agree"/>
    <s v="Agree"/>
  </r>
  <r>
    <s v="2024/08/23 11:38:28 PM GMT+1"/>
    <s v="ukerchiajoseph@gmail.com"/>
    <x v="0"/>
    <s v="41-50"/>
    <x v="3"/>
    <s v="16-20 years"/>
    <s v="First Degree (University)"/>
    <s v="Strongly Agree"/>
    <s v="Strongly Agree"/>
    <s v="Strongly Agree"/>
    <s v="Strongly Agree"/>
    <s v="Strongly Agree"/>
    <s v="Strongly Disagree"/>
    <s v="Agree"/>
    <s v="Social media videos and posts;Television/Radio;Other Colleagues"/>
    <s v="Agree"/>
    <s v="Agree"/>
    <s v="Strongly Agree"/>
    <s v="Strongly Agree"/>
    <s v="Strongly Disagree"/>
    <s v="Strongly Disagree"/>
    <s v="Strongly Disagree"/>
    <s v="Strongly Disagree"/>
    <s v="Strongly Disagree"/>
    <s v="Strongly Disagree"/>
    <s v="Strongly Disagree"/>
    <m/>
    <s v="Strongly Agree"/>
    <s v="Agree"/>
    <s v="Disagree"/>
    <s v="Strongly Agree"/>
    <s v="Strongly Agree"/>
    <s v="Strongly Agree"/>
    <s v="Strongly Agree"/>
    <s v="Strongly Agree"/>
    <s v="Strongly Agree"/>
    <s v="Strongly Disagree"/>
  </r>
  <r>
    <s v="2024/08/23 11:58:42 PM GMT+1"/>
    <s v="ogwuchemercy1@gmail.com"/>
    <x v="1"/>
    <s v="21-30"/>
    <x v="3"/>
    <s v="Less than 5 years"/>
    <s v="School of Nursing/Midwifery"/>
    <s v="Strongly Agree"/>
    <s v="Strongly Agree"/>
    <s v="Strongly Agree"/>
    <s v="Strongly Agree"/>
    <s v="Strongly Agree"/>
    <s v="Strongly Agree"/>
    <s v="Disagree"/>
    <s v="Conferences/Workshops/Trainings"/>
    <s v="Strongly Agree"/>
    <s v="Strongly Agree"/>
    <s v="Strongly Agree"/>
    <s v="Agree"/>
    <s v="Disagree"/>
    <s v="Disagree"/>
    <s v="Disagree"/>
    <s v="Disagree"/>
    <s v="Disagree"/>
    <s v="Neutral"/>
    <s v="Disagree"/>
    <m/>
    <s v="Agree"/>
    <s v="Agree"/>
    <s v="Disagree"/>
    <s v="Strongly Agree"/>
    <s v="Strongly Agree"/>
    <s v="Disagree"/>
    <s v="Strongly Agree"/>
    <s v="Strongly Agree"/>
    <s v="Neutral"/>
    <s v="Strongly Agree"/>
  </r>
  <r>
    <s v="2024/08/24 3:42:56 PM GMT+1"/>
    <s v="joyterfa85@gmail.com"/>
    <x v="1"/>
    <s v="31-40"/>
    <x v="3"/>
    <s v="Less than 5 years"/>
    <s v="School of Nursing/Midwifery"/>
    <s v="Agree"/>
    <s v="Agree"/>
    <s v="Agree"/>
    <s v="Agree"/>
    <s v="Agree"/>
    <s v="Strongly Agree"/>
    <s v="Strongly Agree"/>
    <s v="Conferences/Workshops/Trainings"/>
    <s v="Strongly Agree"/>
    <s v="Strongly Agree"/>
    <s v="Agree"/>
    <s v="Agree"/>
    <s v="Disagree"/>
    <s v="Disagree"/>
    <s v="Disagree"/>
    <s v="Disagree"/>
    <s v="Disagree"/>
    <s v="Disagree"/>
    <s v="Disagree"/>
    <s v="Others"/>
    <s v="Agree"/>
    <s v="Agree"/>
    <s v="Disagree"/>
    <s v="Disagree"/>
    <s v="Agree"/>
    <s v="Agree"/>
    <s v="Agree"/>
    <s v="Agree"/>
    <s v="Agree"/>
    <s v="Disagree"/>
  </r>
  <r>
    <s v="2024/08/24 4:59:43 PM GMT+1"/>
    <s v="oieleche@gmail.com"/>
    <x v="0"/>
    <s v="31-40"/>
    <x v="2"/>
    <s v="Less than 5 years"/>
    <s v="First Degree (University)"/>
    <s v="Strongly Agree"/>
    <s v="Agree"/>
    <s v="Agree"/>
    <s v="Neutral"/>
    <s v="Neutral"/>
    <s v="Disagree"/>
    <s v="Agree"/>
    <s v="Journals;Conferences/Workshops/Trainings;Social media videos and posts;Television/Radio;Other Colleagues"/>
    <s v="Strongly Agree"/>
    <s v="Strongly Agree"/>
    <s v="Neutral"/>
    <s v="Strongly Agree"/>
    <s v="Strongly Disagree"/>
    <s v="Strongly Disagree"/>
    <s v="Strongly Disagree"/>
    <s v="Strongly Disagree"/>
    <s v="Strongly Disagree"/>
    <s v="Strongly Agree"/>
    <s v="Neutral"/>
    <m/>
    <s v="Agree"/>
    <s v="Strongly Agree"/>
    <s v="Strongly Disagree"/>
    <s v="Agree"/>
    <s v="Strongly Agree"/>
    <s v="Agree"/>
    <s v="Strongly Agree"/>
    <s v="Strongly Agree"/>
    <s v="Neutral"/>
    <s v="Strongly Agree"/>
  </r>
  <r>
    <s v="2024/08/24 5:32:45 PM GMT+1"/>
    <s v="chimachioma12@gmail.com"/>
    <x v="1"/>
    <s v="21-30"/>
    <x v="3"/>
    <s v="Less than 5 years"/>
    <s v="School of Nursing/Midwifery"/>
    <s v="Strongly Agree"/>
    <s v="Strongly Agree"/>
    <s v="Agree"/>
    <s v="Strongly Agree"/>
    <s v="Strongly Agree"/>
    <s v="Agree"/>
    <s v="Agree"/>
    <s v="Other Colleagues"/>
    <s v="Agree"/>
    <s v="Agree"/>
    <s v="Agree"/>
    <s v="Agree"/>
    <s v="Disagree"/>
    <s v="Agree"/>
    <s v="Agree"/>
    <s v="Disagree"/>
    <s v="Agree"/>
    <s v="Strongly Agree"/>
    <s v="Agree"/>
    <s v="Others"/>
    <s v="Disagree"/>
    <s v="Agree"/>
    <s v="Disagree"/>
    <s v="Agree"/>
    <s v="Agree"/>
    <s v="Agree"/>
    <s v="Agree"/>
    <s v="Agree"/>
    <s v="Disagree"/>
    <s v="Disagree"/>
  </r>
  <r>
    <s v="2024/08/24 9:53:01 PM GMT+1"/>
    <s v="tyongbeamwuese0@gmail.com"/>
    <x v="1"/>
    <s v="41-50"/>
    <x v="3"/>
    <s v="21 years and above"/>
    <s v="School of Nursing/Midwifery"/>
    <s v="Strongly Agree"/>
    <s v="Strongly Agree"/>
    <s v="Agree"/>
    <s v="Agree"/>
    <s v="Agree"/>
    <s v="Agree"/>
    <s v="Agree"/>
    <s v="Conferences/Workshops/Trainings;Social media videos and posts;Television/Radio;Other Colleagues"/>
    <s v="Agree"/>
    <s v="Agree"/>
    <s v="Agree"/>
    <s v="Agree"/>
    <s v="Disagree"/>
    <s v="Disagree"/>
    <s v="Disagree"/>
    <s v="Disagree"/>
    <s v="Disagree"/>
    <s v="Agree"/>
    <s v="Agree"/>
    <s v="Social media videos and Posts (WhatsApp, Facebook, YouTube, Instagram etc.)"/>
    <s v="Neutral"/>
    <s v="Neutral"/>
    <s v="Disagree"/>
    <s v="Agree"/>
    <s v="Agree"/>
    <s v="Agree"/>
    <s v="Agree"/>
    <s v="Neutral"/>
    <s v="Agree"/>
    <s v="Disagree"/>
  </r>
  <r>
    <s v="2024/08/25 12:43:00 PM GMT+1"/>
    <s v="mattogire@yahoo.com"/>
    <x v="0"/>
    <s v="41-50"/>
    <x v="2"/>
    <s v="6-10 years"/>
    <s v="First Degree (University)"/>
    <s v="Strongly Agree"/>
    <s v="Strongly Agree"/>
    <s v="Strongly Agree"/>
    <s v="Strongly Agree"/>
    <s v="Strongly Agree"/>
    <s v="Agree"/>
    <s v="Strongly Agree"/>
    <s v="Journals;Conferences/Workshops/Trainings"/>
    <s v="Strongly Agree"/>
    <s v="Strongly Agree"/>
    <s v="Agree"/>
    <s v="Agree"/>
    <s v="Disagree"/>
    <s v="Strongly Disagree"/>
    <s v="Strongly Disagree"/>
    <s v="Strongly Disagree"/>
    <s v="Disagree"/>
    <s v="Strongly Agree"/>
    <s v="Agree"/>
    <s v="Colleagues;Others"/>
    <s v="Strongly Agree"/>
    <s v="Disagree"/>
    <s v="Strongly Disagree"/>
    <s v="Strongly Agree"/>
    <s v="Strongly Agree"/>
    <s v="Disagree"/>
    <s v="Strongly Agree"/>
    <s v="Strongly Agree"/>
    <s v="Strongly Agree"/>
    <s v="Strongly Agree"/>
  </r>
  <r>
    <s v="2024/08/25 10:24:25 PM GMT+1"/>
    <s v="wanliamngee@gmail.com"/>
    <x v="0"/>
    <s v="31-40"/>
    <x v="3"/>
    <s v="Less than 5 years"/>
    <s v="School of Nursing/Midwifery"/>
    <s v="Strongly Agree"/>
    <s v="Strongly Agree"/>
    <s v="Agree"/>
    <s v="Agree"/>
    <s v="Agree"/>
    <s v="Neutral"/>
    <s v="Neutral"/>
    <s v="Conferences/Workshops/Trainings"/>
    <s v="Agree"/>
    <s v="Neutral"/>
    <s v="Strongly Agree"/>
    <s v="Agree"/>
    <s v="Strongly Agree"/>
    <s v="Strongly Agree"/>
    <s v="Strongly Agree"/>
    <s v="Disagree"/>
    <s v="Strongly Disagree"/>
    <s v="Agree"/>
    <s v="Disagree"/>
    <s v="Conferences/Workshops/Trainings"/>
    <s v="Disagree"/>
    <s v="Disagree"/>
    <s v="Strongly Disagree"/>
    <s v="Strongly Agree"/>
    <s v="Strongly Agree"/>
    <s v="Agree"/>
    <s v="Agree"/>
    <s v="Strongly Agree"/>
    <s v="Strongly Agree"/>
    <s v="Strongly Disagree"/>
  </r>
  <r>
    <s v="2024/08/26 8:34:22 AM GMT+1"/>
    <s v="oluwapelumiolamide@gmail.com"/>
    <x v="1"/>
    <s v="21-30"/>
    <x v="3"/>
    <s v="Less than 5 years"/>
    <s v="First Degree (University)"/>
    <s v="Strongly Agree"/>
    <s v="Strongly Agree"/>
    <s v="Strongly Agree"/>
    <s v="Strongly Agree"/>
    <s v="Strongly Agree"/>
    <s v="Disagree"/>
    <s v="Agree"/>
    <s v="Other Colleagues"/>
    <s v="Agree"/>
    <s v="Strongly Agree"/>
    <s v="Agree"/>
    <s v="Agree"/>
    <s v="Strongly Disagree"/>
    <s v="Strongly Disagree"/>
    <s v="Strongly Disagree"/>
    <s v="Strongly Disagree"/>
    <s v="Strongly Disagree"/>
    <s v="Strongly Disagree"/>
    <s v="Strongly Disagree"/>
    <m/>
    <s v="Neutral"/>
    <s v="Disagree"/>
    <s v="Strongly Disagree"/>
    <s v="Strongly Disagree"/>
    <s v="Agree"/>
    <s v="Disagree"/>
    <s v="Strongly Agree"/>
    <s v="Agree"/>
    <s v="Neutral"/>
    <s v="Agree"/>
  </r>
  <r>
    <s v="2024/08/26 10:47:19 AM GMT+1"/>
    <s v="julianauloko@gmail.com"/>
    <x v="1"/>
    <s v="31-40"/>
    <x v="3"/>
    <s v="11-15 years"/>
    <s v="School of Nursing/Midwifery"/>
    <s v="Agree"/>
    <s v="Agree"/>
    <s v="Agree"/>
    <s v="Agree"/>
    <s v="Strongly Agree"/>
    <s v="Disagree"/>
    <s v="Agree"/>
    <s v="Other Colleagues"/>
    <s v="Agree"/>
    <s v="Strongly Agree"/>
    <s v="Agree"/>
    <s v="Agree"/>
    <s v="Disagree"/>
    <s v="Disagree"/>
    <s v="Disagree"/>
    <s v="Disagree"/>
    <s v="Disagree"/>
    <s v="Agree"/>
    <s v="Agree"/>
    <s v="Radio/Television/News Papers;Social media videos and Posts (WhatsApp, Facebook, YouTube, Instagram etc.);Others"/>
    <s v="Agree"/>
    <s v="Agree"/>
    <s v="Disagree"/>
    <s v="Agree"/>
    <s v="Agree"/>
    <s v="Agree"/>
    <s v="Strongly Agree"/>
    <s v="Strongly Agree"/>
    <s v="Strongly Agree"/>
    <s v="Strongly Agree"/>
  </r>
  <r>
    <s v="2024/08/26 5:28:02 PM GMT+1"/>
    <s v="tiverhumphery2019@gmail.com"/>
    <x v="0"/>
    <s v="21-30"/>
    <x v="4"/>
    <s v="Less than 5 years"/>
    <s v="College of Health Technology"/>
    <s v="Agree"/>
    <s v="Agree"/>
    <s v="Agree"/>
    <s v="Agree"/>
    <s v="Agree"/>
    <s v="Neutral"/>
    <s v="Disagree"/>
    <s v="Television/Radio"/>
    <s v="Agree"/>
    <s v="Agree"/>
    <s v="Neutral"/>
    <s v="Agree"/>
    <s v="Agree"/>
    <s v="Agree"/>
    <s v="Strongly Agree"/>
    <s v="Disagree"/>
    <s v="Strongly Agree"/>
    <s v="Neutral"/>
    <s v="Disagree"/>
    <m/>
    <s v="Neutral"/>
    <s v="Disagree"/>
    <s v="Disagree"/>
    <s v="Strongly Agree"/>
    <s v="Agree"/>
    <s v="Disagree"/>
    <s v="Strongly Agree"/>
    <s v="Strongly Agree"/>
    <s v="Agree"/>
    <s v="Neutral"/>
  </r>
  <r>
    <s v="2024/08/26 6:14:47 PM GMT+1"/>
    <s v="dgv_01@yahoo.com"/>
    <x v="1"/>
    <s v="31-40"/>
    <x v="2"/>
    <s v="11-15 years"/>
    <s v="Fellowship"/>
    <s v="Agree"/>
    <s v="Agree"/>
    <s v="Agree"/>
    <s v="Agree"/>
    <s v="Agree"/>
    <s v="Neutral"/>
    <s v="Agree"/>
    <s v="Journals;Conferences/Workshops/Trainings"/>
    <s v="Agree"/>
    <s v="Agree"/>
    <s v="Agree"/>
    <s v="Agree"/>
    <s v="Disagree"/>
    <s v="Disagree"/>
    <s v="Neutral"/>
    <s v="Disagree"/>
    <s v="Strongly Disagree"/>
    <s v="Neutral"/>
    <s v="Agree"/>
    <s v="Social media videos and Posts (WhatsApp, Facebook, YouTube, Instagram etc.)"/>
    <s v="Agree"/>
    <s v="Agree"/>
    <s v="Disagree"/>
    <s v="Agree"/>
    <s v="Neutral"/>
    <s v="Neutral"/>
    <s v="Agree"/>
    <s v="Agree"/>
    <s v="Agree"/>
    <s v="Disagree"/>
  </r>
  <r>
    <s v="2024/08/26 7:53:10 PM GMT+1"/>
    <s v="charitydakur123@gmail.com"/>
    <x v="1"/>
    <s v="21-30"/>
    <x v="3"/>
    <s v="Less than 5 years"/>
    <s v="Others"/>
    <s v="Strongly Agree"/>
    <s v="Agree"/>
    <s v="Agree"/>
    <s v="Agree"/>
    <s v="Agree"/>
    <s v="Agree"/>
    <s v="Agree"/>
    <s v="Conferences/Workshops/Trainings"/>
    <s v="Agree"/>
    <s v="Agree"/>
    <s v="Agree"/>
    <s v="Agree"/>
    <s v="Agree"/>
    <s v="Agree"/>
    <s v="Agree"/>
    <s v="Strongly Disagree"/>
    <s v="Neutral"/>
    <s v="Disagree"/>
    <s v="Disagree"/>
    <m/>
    <s v="Disagree"/>
    <s v="Disagree"/>
    <s v="Disagree"/>
    <s v="Agree"/>
    <s v="Agree"/>
    <s v="Agree"/>
    <s v="Agree"/>
    <s v="Agree"/>
    <s v="Agree"/>
    <s v="Disagree"/>
  </r>
  <r>
    <s v="2024/08/26 10:53:16 PM GMT+1"/>
    <s v="nyianshimapn1@gmail.com"/>
    <x v="1"/>
    <s v="21-30"/>
    <x v="3"/>
    <s v="Less than 5 years"/>
    <s v="School of Nursing/Midwifery"/>
    <s v="Neutral"/>
    <s v="Agree"/>
    <s v="Agree"/>
    <s v="Agree"/>
    <s v="Agree"/>
    <s v="Agree"/>
    <s v="Agree"/>
    <s v="Journals;Social media videos and posts;Television/Radio;Other Colleagues"/>
    <s v="Agree"/>
    <s v="Agree"/>
    <s v="Agree"/>
    <s v="Agree"/>
    <s v="Disagree"/>
    <s v="Neutral"/>
    <s v="Neutral"/>
    <s v="Disagree"/>
    <s v="Disagree"/>
    <s v="Agree"/>
    <s v="Disagree"/>
    <m/>
    <s v="Disagree"/>
    <s v="Strongly Disagree"/>
    <s v="Strongly Disagree"/>
    <s v="Agree"/>
    <s v="Strongly Agree"/>
    <s v="Agree"/>
    <s v="Agree"/>
    <s v="Neutral"/>
    <s v="Neutral"/>
    <s v="Neutral"/>
  </r>
  <r>
    <s v="2024/08/26 11:08:41 PM GMT+1"/>
    <s v="itsjohnie8@gmail.com"/>
    <x v="0"/>
    <s v="21-30"/>
    <x v="2"/>
    <s v="Less than 5 years"/>
    <s v="First Degree (University)"/>
    <s v="Strongly Agree"/>
    <s v="Strongly Agree"/>
    <s v="Strongly Agree"/>
    <s v="Strongly Agree"/>
    <s v="Strongly Agree"/>
    <s v="Agree"/>
    <s v="Strongly Agree"/>
    <s v="Journals;Conferences/Workshops/Trainings;Other Colleagues"/>
    <s v="Agree"/>
    <s v="Agree"/>
    <s v="Neutral"/>
    <s v="Neutral"/>
    <s v="Strongly Disagree"/>
    <s v="Strongly Disagree"/>
    <s v="Strongly Disagree"/>
    <s v="Strongly Disagree"/>
    <s v="Strongly Disagree"/>
    <s v="Agree"/>
    <s v="Disagree"/>
    <m/>
    <s v="Agree"/>
    <s v="Disagree"/>
    <s v="Strongly Disagree"/>
    <s v="Agree"/>
    <s v="Agree"/>
    <s v="Disagree"/>
    <s v="Agree"/>
    <s v="Disagree"/>
    <s v="Agree"/>
    <s v="Strongly Agree"/>
  </r>
  <r>
    <s v="2024/08/27 8:38:42 AM GMT+1"/>
    <s v="emmyeuler1@gmail.com"/>
    <x v="0"/>
    <s v="51-60"/>
    <x v="3"/>
    <s v="21 years and above"/>
    <s v="School of Nursing/Midwifery"/>
    <s v="Strongly Agree"/>
    <s v="Strongly Agree"/>
    <s v="Agree"/>
    <s v="Strongly Agree"/>
    <s v="Neutral"/>
    <s v="Disagree"/>
    <s v="Agree"/>
    <s v="Journals;Social media videos and posts;Other Colleagues"/>
    <s v="Strongly Agree"/>
    <s v="Agree"/>
    <s v="Agree"/>
    <s v="Agree"/>
    <s v="Strongly Disagree"/>
    <s v="Strongly Disagree"/>
    <s v="Strongly Disagree"/>
    <s v="Strongly Disagree"/>
    <s v="Strongly Disagree"/>
    <s v="Disagree"/>
    <s v="Disagree"/>
    <m/>
    <s v="Strongly Agree"/>
    <s v="Agree"/>
    <s v="Strongly Disagree"/>
    <s v="Disagree"/>
    <s v="Agree"/>
    <s v="Strongly Agree"/>
    <s v="Strongly Agree"/>
    <s v="Strongly Agree"/>
    <s v="Strongly Agree"/>
    <s v="Disagree"/>
  </r>
  <r>
    <s v="2024/08/27 8:46:48 AM GMT+1"/>
    <s v="emmyeuler1@gmail.com"/>
    <x v="1"/>
    <s v="31-40"/>
    <x v="3"/>
    <s v="Less than 5 years"/>
    <s v="Masters"/>
    <s v="Strongly Agree"/>
    <s v="Strongly Agree"/>
    <s v="Neutral"/>
    <s v="Strongly Agree"/>
    <s v="Neutral"/>
    <s v="Disagree"/>
    <s v="Agree"/>
    <s v="Television/Radio"/>
    <s v="Strongly Agree"/>
    <s v="Strongly Agree"/>
    <s v="Strongly Agree"/>
    <s v="Agree"/>
    <s v="Strongly Disagree"/>
    <s v="Neutral"/>
    <s v="Neutral"/>
    <s v="Disagree"/>
    <s v="Strongly Disagree"/>
    <s v="Strongly Agree"/>
    <s v="Disagree"/>
    <s v="Radio/Television/News Papers"/>
    <s v="Agree"/>
    <s v="Disagree"/>
    <s v="Strongly Disagree"/>
    <s v="Strongly Disagree"/>
    <s v="Agree"/>
    <s v="Agree"/>
    <s v="Agree"/>
    <s v="Agree"/>
    <s v="Agree"/>
    <s v="Agree"/>
  </r>
  <r>
    <s v="2024/08/27 8:52:01 AM GMT+1"/>
    <s v="emmyeuler1@gmail.com"/>
    <x v="1"/>
    <s v="21-30"/>
    <x v="3"/>
    <s v="6-10 years"/>
    <s v="College of Health Technology"/>
    <s v="Strongly Agree"/>
    <s v="Strongly Agree"/>
    <s v="Strongly Agree"/>
    <s v="Strongly Agree"/>
    <s v="Agree"/>
    <s v="Agree"/>
    <s v="Agree"/>
    <s v="Journals;Conferences/Workshops/Trainings;Other Colleagues"/>
    <s v="Agree"/>
    <s v="Strongly Agree"/>
    <s v="Agree"/>
    <s v="Neutral"/>
    <s v="Disagree"/>
    <s v="Disagree"/>
    <s v="Disagree"/>
    <s v="Disagree"/>
    <s v="Disagree"/>
    <s v="Disagree"/>
    <s v="Disagree"/>
    <m/>
    <s v="Disagree"/>
    <s v="Agree"/>
    <s v="Disagree"/>
    <s v="Agree"/>
    <s v="Agree"/>
    <s v="Agree"/>
    <s v="Agree"/>
    <s v="Agree"/>
    <s v="Agree"/>
    <s v="Disagree"/>
  </r>
  <r>
    <s v="2024/08/27 8:56:44 AM GMT+1"/>
    <s v="emmyeuler1@gmail.com"/>
    <x v="1"/>
    <s v="31-40"/>
    <x v="3"/>
    <s v="6-10 years"/>
    <s v="College of Health Technology"/>
    <s v="Strongly Agree"/>
    <s v="Strongly Agree"/>
    <s v="Neutral"/>
    <s v="Agree"/>
    <s v="Neutral"/>
    <s v="Disagree"/>
    <s v="Agree"/>
    <s v="Television/Radio"/>
    <s v="Strongly Agree"/>
    <s v="Strongly Agree"/>
    <s v="Agree"/>
    <s v="Agree"/>
    <s v="Disagree"/>
    <s v="Disagree"/>
    <s v="Disagree"/>
    <s v="Strongly Disagree"/>
    <s v="Strongly Disagree"/>
    <s v="Disagree"/>
    <s v="Strongly Disagree"/>
    <m/>
    <s v="Neutral"/>
    <s v="Disagree"/>
    <s v="Strongly Disagree"/>
    <s v="Strongly Disagree"/>
    <s v="Strongly Agree"/>
    <s v="Strongly Disagree"/>
    <s v="Strongly Agree"/>
    <s v="Disagree"/>
    <s v="Agree"/>
    <s v="Strongly Agree"/>
  </r>
  <r>
    <s v="2024/08/27 9:02:18 AM GMT+1"/>
    <s v="emmyeuler1@gmail.com"/>
    <x v="1"/>
    <s v="41-50"/>
    <x v="3"/>
    <s v="6-10 years"/>
    <s v="College of Health Technology"/>
    <s v="Strongly Agree"/>
    <s v="Strongly Agree"/>
    <s v="Strongly Agree"/>
    <s v="Strongly Agree"/>
    <s v="Strongly Agree"/>
    <s v="Strongly Agree"/>
    <s v="Strongly Agree"/>
    <s v="Conferences/Workshops/Trainings"/>
    <s v="Strongly Agree"/>
    <s v="Strongly Agree"/>
    <s v="Strongly Agree"/>
    <s v="Strongly Agree"/>
    <s v="Strongly Disagree"/>
    <s v="Strongly Agree"/>
    <s v="Strongly Agree"/>
    <s v="Strongly Agree"/>
    <s v="Strongly Disagree"/>
    <s v="Strongly Agree"/>
    <s v="Strongly Disagree"/>
    <s v="Social media videos and Posts (WhatsApp, Facebook, YouTube, Instagram etc.)"/>
    <s v="Strongly Agree"/>
    <s v="Strongly Agree"/>
    <s v="Strongly Disagree"/>
    <s v="Strongly Agree"/>
    <s v="Strongly Agree"/>
    <s v="Strongly Agree"/>
    <s v="Strongly Agree"/>
    <s v="Strongly Agree"/>
    <s v="Strongly Agree"/>
    <s v="Strongly Agree"/>
  </r>
  <r>
    <s v="2024/08/27 9:06:56 AM GMT+1"/>
    <s v="emmyeuler1@gmail.com"/>
    <x v="1"/>
    <s v="51-60"/>
    <x v="3"/>
    <s v="21 years and above"/>
    <s v="Masters"/>
    <s v="Strongly Agree"/>
    <s v="Strongly Agree"/>
    <s v="Agree"/>
    <s v="Agree"/>
    <s v="Agree"/>
    <s v="Agree"/>
    <s v="Agree"/>
    <s v="Conferences/Workshops/Trainings;Social media videos and posts"/>
    <s v="Agree"/>
    <s v="Agree"/>
    <s v="Neutral"/>
    <s v="Agree"/>
    <s v="Agree"/>
    <s v="Neutral"/>
    <s v="Neutral"/>
    <s v="Agree"/>
    <s v="Disagree"/>
    <s v="Disagree"/>
    <s v="Agree"/>
    <s v="Radio/Television/News Papers"/>
    <s v="Agree"/>
    <s v="Agree"/>
    <s v="Disagree"/>
    <s v="Agree"/>
    <s v="Agree"/>
    <s v="Agree"/>
    <s v="Agree"/>
    <s v="Disagree"/>
    <s v="Agree"/>
    <s v="Agree"/>
  </r>
  <r>
    <s v="2024/08/27 9:12:04 AM GMT+1"/>
    <s v="emmyeuler1@gmail.com"/>
    <x v="1"/>
    <s v="31-40"/>
    <x v="4"/>
    <s v="Less than 5 years"/>
    <s v="First Degree (University)"/>
    <s v="Agree"/>
    <s v="Agree"/>
    <s v="Agree"/>
    <s v="Strongly Agree"/>
    <s v="Agree"/>
    <s v="Neutral"/>
    <s v="Agree"/>
    <s v="Social media videos and posts;Other Colleagues"/>
    <s v="Agree"/>
    <s v="Agree"/>
    <s v="Agree"/>
    <s v="Neutral"/>
    <s v="Strongly Agree"/>
    <s v="Disagree"/>
    <s v="Disagree"/>
    <s v="Disagree"/>
    <s v="Strongly Agree"/>
    <s v="Strongly Disagree"/>
    <s v="Disagree"/>
    <m/>
    <s v="Agree"/>
    <s v="Agree"/>
    <s v="Strongly Disagree"/>
    <s v="Disagree"/>
    <s v="Strongly Agree"/>
    <s v="Disagree"/>
    <s v="Agree"/>
    <s v="Agree"/>
    <s v="Agree"/>
    <s v="Agree"/>
  </r>
  <r>
    <s v="2024/08/27 9:17:15 AM GMT+1"/>
    <s v="emmyeuler1@gmail.com"/>
    <x v="0"/>
    <s v="41-50"/>
    <x v="3"/>
    <s v="16-20 years"/>
    <s v="School of Nursing/Midwifery"/>
    <s v="Strongly Agree"/>
    <s v="Agree"/>
    <s v="Agree"/>
    <s v="Strongly Agree"/>
    <s v="Agree"/>
    <s v="Agree"/>
    <s v="Neutral"/>
    <s v="Journals"/>
    <s v="Strongly Disagree"/>
    <s v="Strongly Agree"/>
    <s v="Strongly Agree"/>
    <s v="Neutral"/>
    <s v="Agree"/>
    <s v="Agree"/>
    <s v="Agree"/>
    <s v="Strongly Disagree"/>
    <s v="Strongly Disagree"/>
    <s v="Strongly Agree"/>
    <s v="Agree"/>
    <m/>
    <s v="Agree"/>
    <s v="Strongly Agree"/>
    <s v="Strongly Disagree"/>
    <s v="Strongly Disagree"/>
    <s v="Strongly Agree"/>
    <s v="Strongly Agree"/>
    <s v="Strongly Agree"/>
    <s v="Agree"/>
    <s v="Strongly Agree"/>
    <s v="Agree"/>
  </r>
  <r>
    <s v="2024/08/27 9:28:54 AM GMT+1"/>
    <s v="emmyeuler1@gmail.com"/>
    <x v="0"/>
    <s v="51-60"/>
    <x v="3"/>
    <s v="21 years and above"/>
    <s v="First Degree (University)"/>
    <s v="Agree"/>
    <s v="Strongly Agree"/>
    <s v="Agree"/>
    <s v="Agree"/>
    <s v="Agree"/>
    <s v="Disagree"/>
    <s v="Agree"/>
    <s v="Conferences/Workshops/Trainings"/>
    <s v="Agree"/>
    <s v="Agree"/>
    <s v="Agree"/>
    <s v="Agree"/>
    <s v="Disagree"/>
    <s v="Strongly Disagree"/>
    <s v="Strongly Disagree"/>
    <s v="Strongly Disagree"/>
    <s v="Strongly Disagree"/>
    <s v="Strongly Disagree"/>
    <s v="Strongly Disagree"/>
    <m/>
    <s v="Disagree"/>
    <s v="Strongly Disagree"/>
    <s v="Strongly Disagree"/>
    <s v="Strongly Disagree"/>
    <s v="Agree"/>
    <s v="Strongly Agree"/>
    <s v="Strongly Agree"/>
    <s v="Agree"/>
    <s v="Neutral"/>
    <s v="Disagree"/>
  </r>
  <r>
    <s v="2024/08/27 9:35:28 AM GMT+1"/>
    <s v="emmyeuler1@gmail.com"/>
    <x v="0"/>
    <s v="41-50"/>
    <x v="3"/>
    <s v="21 years and above"/>
    <s v="Others"/>
    <s v="Strongly Agree"/>
    <s v="Strongly Agree"/>
    <s v="Strongly Agree"/>
    <s v="Strongly Agree"/>
    <s v="Agree"/>
    <s v="Disagree"/>
    <s v="Agree"/>
    <s v="Journals;Social media videos and posts;Television/Radio;Other Colleagues"/>
    <s v="Agree"/>
    <s v="Agree"/>
    <s v="Agree"/>
    <s v="Agree"/>
    <s v="Strongly Disagree"/>
    <s v="Strongly Disagree"/>
    <s v="Strongly Disagree"/>
    <s v="Disagree"/>
    <s v="Strongly Disagree"/>
    <s v="Agree"/>
    <s v="Agree"/>
    <s v="Radio/Television/News Papers;Journals;Colleagues"/>
    <s v="Agree"/>
    <s v="Agree"/>
    <s v="Strongly Disagree"/>
    <s v="Strongly Disagree"/>
    <s v="Strongly Agree"/>
    <s v="Strongly Agree"/>
    <s v="Strongly Agree"/>
    <s v="Strongly Agree"/>
    <s v="Strongly Agree"/>
    <s v="Agree"/>
  </r>
  <r>
    <s v="2024/08/27 9:40:50 AM GMT+1"/>
    <s v="emmyeuler1@gmail.com"/>
    <x v="1"/>
    <s v="51-60"/>
    <x v="3"/>
    <s v="21 years and above"/>
    <s v="First Degree (University)"/>
    <s v="Strongly Agree"/>
    <s v="Agree"/>
    <s v="Agree"/>
    <s v="Strongly Agree"/>
    <s v="Strongly Agree"/>
    <s v="Agree"/>
    <s v="Agree"/>
    <s v="Conferences/Workshops/Trainings;Social media videos and posts"/>
    <s v="Strongly Agree"/>
    <s v="Agree"/>
    <s v="Agree"/>
    <s v="Agree"/>
    <s v="Agree"/>
    <s v="Agree"/>
    <s v="Agree"/>
    <s v="Disagree"/>
    <s v="Disagree"/>
    <s v="Disagree"/>
    <s v="Disagree"/>
    <s v="Radio/Television/News Papers"/>
    <s v="Agree"/>
    <s v="Strongly Agree"/>
    <s v="Disagree"/>
    <s v="Agree"/>
    <s v="Strongly Agree"/>
    <s v="Strongly Agree"/>
    <s v="Strongly Agree"/>
    <s v="Strongly Agree"/>
    <s v="Strongly Agree"/>
    <s v="Disagree"/>
  </r>
  <r>
    <s v="2024/08/27 11:51:15 AM GMT+1"/>
    <s v="jeinpete@gmail.com"/>
    <x v="1"/>
    <s v="21-30"/>
    <x v="0"/>
    <s v="Less than 5 years"/>
    <s v="First Degree (University)"/>
    <s v="Strongly Agree"/>
    <s v="Strongly Agree"/>
    <s v="Strongly Agree"/>
    <s v="Agree"/>
    <s v="Agree"/>
    <s v="Neutral"/>
    <s v="Neutral"/>
    <s v="I have not sort information about the HPV vaccine"/>
    <s v="Agree"/>
    <s v="Agree"/>
    <s v="Neutral"/>
    <s v="Neutral"/>
    <s v="Disagree"/>
    <s v="Disagree"/>
    <s v="Disagree"/>
    <s v="Strongly Disagree"/>
    <s v="Strongly Disagree"/>
    <s v="Disagree"/>
    <s v="Strongly Disagree"/>
    <m/>
    <s v="Neutral"/>
    <s v="Disagree"/>
    <s v="Disagree"/>
    <s v="Neutral"/>
    <s v="Neutral"/>
    <s v="Neutral"/>
    <s v="Neutral"/>
    <s v="Neutral"/>
    <s v="Neutral"/>
    <s v="Neutral"/>
  </r>
  <r>
    <s v="2024/08/27 1:59:50 PM GMT+1"/>
    <s v="emmyeuler1@gmail.com"/>
    <x v="1"/>
    <s v="51-60"/>
    <x v="3"/>
    <s v="21 years and above"/>
    <s v="First Degree (University)"/>
    <s v="Neutral"/>
    <s v="Strongly Agree"/>
    <s v="Neutral"/>
    <s v="Strongly Agree"/>
    <s v="Neutral"/>
    <s v="Neutral"/>
    <s v="Neutral"/>
    <s v="Social media videos and posts"/>
    <s v="Agree"/>
    <s v="Strongly Agree"/>
    <s v="Agree"/>
    <s v="Neutral"/>
    <s v="Strongly Disagree"/>
    <s v="Disagree"/>
    <s v="Disagree"/>
    <s v="Strongly Disagree"/>
    <s v="Strongly Disagree"/>
    <s v="Disagree"/>
    <s v="Strongly Disagree"/>
    <m/>
    <s v="Neutral"/>
    <s v="Neutral"/>
    <s v="Disagree"/>
    <s v="Neutral"/>
    <s v="Strongly Agree"/>
    <s v="Disagree"/>
    <s v="Strongly Agree"/>
    <s v="Neutral"/>
    <s v="Agree"/>
    <s v="Disagree"/>
  </r>
  <r>
    <s v="2024/08/27 10:22:58 PM GMT+1"/>
    <s v="comfortegwurube120@gmail.com"/>
    <x v="1"/>
    <s v="21-30"/>
    <x v="3"/>
    <s v="Less than 5 years"/>
    <s v="First Degree (University)"/>
    <s v="Strongly Agree"/>
    <s v="Strongly Agree"/>
    <s v="Agree"/>
    <s v="Strongly Agree"/>
    <s v="Agree"/>
    <s v="Neutral"/>
    <s v="Agree"/>
    <s v="Conferences/Workshops/Trainings"/>
    <s v="Strongly Agree"/>
    <s v="Strongly Agree"/>
    <s v="Agree"/>
    <s v="Agree"/>
    <s v="Disagree"/>
    <s v="Strongly Disagree"/>
    <s v="Strongly Disagree"/>
    <s v="Strongly Disagree"/>
    <s v="Strongly Disagree"/>
    <s v="Strongly Disagree"/>
    <s v="Strongly Disagree"/>
    <s v="Others"/>
    <s v="Neutral"/>
    <s v="Disagree"/>
    <s v="Strongly Disagree"/>
    <s v="Disagree"/>
    <s v="Strongly Agree"/>
    <s v="Disagree"/>
    <s v="Strongly Agree"/>
    <s v="Neutral"/>
    <s v="Neutral"/>
    <s v="Neutral"/>
  </r>
  <r>
    <s v="2024/08/28 2:07:54 AM GMT+1"/>
    <s v="omadandeoking@gmail.com"/>
    <x v="0"/>
    <s v="41-50"/>
    <x v="2"/>
    <s v="Less than 5 years"/>
    <s v="First Degree (University)"/>
    <s v="Strongly Agree"/>
    <s v="Strongly Agree"/>
    <s v="Strongly Disagree"/>
    <s v="Agree"/>
    <s v="Strongly Disagree"/>
    <s v="Neutral"/>
    <s v="Neutral"/>
    <s v="Conferences/Workshops/Trainings;Social media videos and posts"/>
    <s v="Agree"/>
    <s v="Agree"/>
    <s v="Strongly Agree"/>
    <s v="Agree"/>
    <s v="Neutral"/>
    <s v="Neutral"/>
    <s v="Disagree"/>
    <s v="Disagree"/>
    <s v="Strongly Disagree"/>
    <s v="Agree"/>
    <s v="Agree"/>
    <s v="Social media videos and Posts (WhatsApp, Facebook, YouTube, Instagram etc.);Colleagues"/>
    <s v="Agree"/>
    <s v="Agree"/>
    <s v="Disagree"/>
    <s v="Strongly Disagree"/>
    <s v="Agree"/>
    <s v="Agree"/>
    <s v="Agree"/>
    <s v="Agree"/>
    <s v="Strongly Agree"/>
    <s v="Agree"/>
  </r>
  <r>
    <s v="2024/08/28 8:18:27 AM GMT+1"/>
    <s v="emmyeuler1@gmail.com"/>
    <x v="1"/>
    <s v="51-60"/>
    <x v="3"/>
    <s v="21 years and above"/>
    <s v="First Degree (University)"/>
    <s v="Neutral"/>
    <s v="Strongly Agree"/>
    <s v="Neutral"/>
    <s v="Strongly Agree"/>
    <s v="Neutral"/>
    <s v="Disagree"/>
    <s v="Neutral"/>
    <s v="Social media videos and posts"/>
    <s v="Agree"/>
    <s v="Strongly Agree"/>
    <s v="Agree"/>
    <s v="Neutral"/>
    <s v="Strongly Disagree"/>
    <s v="Disagree"/>
    <s v="Disagree"/>
    <s v="Strongly Disagree"/>
    <s v="Strongly Disagree"/>
    <s v="Disagree"/>
    <s v="Strongly Disagree"/>
    <m/>
    <s v="Neutral"/>
    <s v="Neutral"/>
    <s v="Disagree"/>
    <s v="Neutral"/>
    <s v="Strongly Agree"/>
    <s v="Disagree"/>
    <s v="Strongly Agree"/>
    <s v="Neutral"/>
    <s v="Agree"/>
    <s v="Disagree"/>
  </r>
  <r>
    <s v="2024/08/28 8:21:17 AM GMT+1"/>
    <s v="shembergabriel@gmail.com"/>
    <x v="0"/>
    <s v="41-50"/>
    <x v="2"/>
    <s v="11-15 years"/>
    <s v="First Degree (University)"/>
    <s v="Agree"/>
    <s v="Strongly Agree"/>
    <s v="Agree"/>
    <s v="Agree"/>
    <s v="Agree"/>
    <s v="Disagree"/>
    <s v="Agree"/>
    <s v="Journals;Conferences/Workshops/Trainings;Other Colleagues"/>
    <s v="Agree"/>
    <s v="Agree"/>
    <s v="Agree"/>
    <s v="Agree"/>
    <s v="Agree"/>
    <s v="Strongly Disagree"/>
    <s v="Strongly Disagree"/>
    <s v="Strongly Disagree"/>
    <s v="Strongly Disagree"/>
    <s v="Strongly Disagree"/>
    <s v="Disagree"/>
    <m/>
    <s v="Neutral"/>
    <s v="Disagree"/>
    <s v="Strongly Disagree"/>
    <s v="Neutral"/>
    <s v="Neutral"/>
    <s v="Neutral"/>
    <s v="Disagree"/>
    <s v="Agree"/>
    <s v="Neutral"/>
    <s v="Neutral"/>
  </r>
  <r>
    <s v="2024/08/28 8:29:16 AM GMT+1"/>
    <s v="emmyeuler1@gmail.com"/>
    <x v="0"/>
    <s v="21-30"/>
    <x v="3"/>
    <s v="Less than 5 years"/>
    <s v="School of Nursing/Midwifery"/>
    <s v="Agree"/>
    <s v="Agree"/>
    <s v="Agree"/>
    <s v="Agree"/>
    <s v="Agree"/>
    <s v="Disagree"/>
    <s v="Disagree"/>
    <s v="I have not sort information about the HPV vaccine"/>
    <s v="Agree"/>
    <s v="Agree"/>
    <s v="Agree"/>
    <s v="Agree"/>
    <s v="Agree"/>
    <s v="Disagree"/>
    <s v="Neutral"/>
    <s v="Disagree"/>
    <s v="Disagree"/>
    <s v="Disagree"/>
    <s v="Disagree"/>
    <m/>
    <s v="Agree"/>
    <s v="Disagree"/>
    <s v="Disagree"/>
    <s v="Disagree"/>
    <s v="Agree"/>
    <s v="Agree"/>
    <s v="Agree"/>
    <s v="Agree"/>
    <s v="Disagree"/>
    <s v="Agree"/>
  </r>
  <r>
    <s v="2024/08/28 8:35:35 AM GMT+1"/>
    <s v="emmyeuler1@gmail.com"/>
    <x v="1"/>
    <s v="41-50"/>
    <x v="3"/>
    <s v="11-15 years"/>
    <s v="College of Health Technology"/>
    <s v="Strongly Agree"/>
    <s v="Strongly Agree"/>
    <s v="Agree"/>
    <s v="Agree"/>
    <s v="Agree"/>
    <s v="Neutral"/>
    <s v="Disagree"/>
    <s v="Journals;Social media videos and posts"/>
    <s v="Disagree"/>
    <s v="Agree"/>
    <s v="Agree"/>
    <s v="Agree"/>
    <s v="Agree"/>
    <s v="Agree"/>
    <s v="Neutral"/>
    <s v="Agree"/>
    <s v="Agree"/>
    <s v="Agree"/>
    <s v="Agree"/>
    <s v="Journals;Conferences/Workshops/Trainings;Colleagues"/>
    <s v="Agree"/>
    <s v="Agree"/>
    <s v="Agree"/>
    <s v="Agree"/>
    <s v="Disagree"/>
    <s v="Agree"/>
    <s v="Agree"/>
    <s v="Disagree"/>
    <s v="Agree"/>
    <s v="Agree"/>
  </r>
  <r>
    <s v="2024/08/28 9:33:27 AM GMT+1"/>
    <s v="agbo535@gmail.com"/>
    <x v="0"/>
    <s v="41-50"/>
    <x v="2"/>
    <s v="16-20 years"/>
    <s v="Fellowship"/>
    <s v="Strongly Agree"/>
    <s v="Strongly Agree"/>
    <s v="Strongly Agree"/>
    <s v="Strongly Agree"/>
    <s v="Agree"/>
    <s v="Disagree"/>
    <s v="Neutral"/>
    <s v="Journals;Conferences/Workshops/Trainings;Social media videos and posts;Television/Radio;Other Colleagues"/>
    <s v="Agree"/>
    <s v="Agree"/>
    <s v="Agree"/>
    <s v="Strongly Agree"/>
    <s v="Strongly Disagree"/>
    <s v="Strongly Disagree"/>
    <s v="Strongly Disagree"/>
    <s v="Strongly Disagree"/>
    <s v="Disagree"/>
    <s v="Agree"/>
    <s v="Strongly Agree"/>
    <s v="Social media videos and Posts (WhatsApp, Facebook, YouTube, Instagram etc.)"/>
    <s v="Agree"/>
    <s v="Strongly Agree"/>
    <s v="Strongly Disagree"/>
    <s v="Strongly Agree"/>
    <s v="Strongly Agree"/>
    <s v="Disagree"/>
    <s v="Strongly Agree"/>
    <s v="Agree"/>
    <s v="Strongly Agree"/>
    <s v="Strongly Agree"/>
  </r>
  <r>
    <s v="2024/08/28 9:50:55 AM GMT+1"/>
    <s v="emmyeuler1@gmail.com"/>
    <x v="0"/>
    <s v="51-60"/>
    <x v="3"/>
    <s v="21 years and above"/>
    <s v="School of Nursing/Midwifery"/>
    <s v="Strongly Agree"/>
    <s v="Strongly Agree"/>
    <s v="Neutral"/>
    <s v="Agree"/>
    <s v="Neutral"/>
    <s v="Disagree"/>
    <s v="Agree"/>
    <s v="Social media videos and posts;Television/Radio;Other Colleagues"/>
    <s v="Agree"/>
    <s v="Agree"/>
    <s v="Agree"/>
    <s v="Agree"/>
    <s v="Disagree"/>
    <s v="Disagree"/>
    <s v="Disagree"/>
    <s v="Disagree"/>
    <s v="Disagree"/>
    <s v="Disagree"/>
    <s v="Agree"/>
    <s v="Social media videos and Posts (WhatsApp, Facebook, YouTube, Instagram etc.)"/>
    <s v="Agree"/>
    <s v="Agree"/>
    <s v="Strongly Disagree"/>
    <s v="Strongly Disagree"/>
    <s v="Agree"/>
    <s v="Disagree"/>
    <s v="Agree"/>
    <s v="Agree"/>
    <s v="Agree"/>
    <s v="Strongly Agree"/>
  </r>
  <r>
    <s v="2024/08/28 9:57:37 AM GMT+1"/>
    <s v="emmyeuler1@gmail.com"/>
    <x v="1"/>
    <s v="31-40"/>
    <x v="3"/>
    <s v="Less than 5 years"/>
    <s v="School of Nursing/Midwifery"/>
    <s v="Neutral"/>
    <s v="Neutral"/>
    <s v="Neutral"/>
    <s v="Neutral"/>
    <s v="Disagree"/>
    <s v="Neutral"/>
    <s v="Neutral"/>
    <s v="Journals;Social media videos and posts;Television/Radio"/>
    <s v="Agree"/>
    <s v="Agree"/>
    <s v="Neutral"/>
    <s v="Neutral"/>
    <s v="Disagree"/>
    <s v="Neutral"/>
    <s v="Neutral"/>
    <s v="Disagree"/>
    <s v="Strongly Disagree"/>
    <s v="Strongly Agree"/>
    <s v="Agree"/>
    <s v="Social media videos and Posts (WhatsApp, Facebook, YouTube, Instagram etc.)"/>
    <s v="Neutral"/>
    <s v="Disagree"/>
    <s v="Agree"/>
    <s v="Disagree"/>
    <s v="Neutral"/>
    <s v="Disagree"/>
    <s v="Neutral"/>
    <s v="Disagree"/>
    <s v="Agree"/>
    <s v="Agree"/>
  </r>
  <r>
    <s v="2024/08/28 10:01:47 AM GMT+1"/>
    <s v="emmyeuler1@gmail.com"/>
    <x v="1"/>
    <s v="51-60"/>
    <x v="3"/>
    <s v="16-20 years"/>
    <s v="School of Nursing/Midwifery"/>
    <s v="Agree"/>
    <s v="Agree"/>
    <s v="Agree"/>
    <s v="Agree"/>
    <s v="Agree"/>
    <s v="Disagree"/>
    <s v="Agree"/>
    <s v="Television/Radio"/>
    <s v="Agree"/>
    <s v="Disagree"/>
    <s v="Agree"/>
    <s v="Agree"/>
    <s v="Disagree"/>
    <s v="Disagree"/>
    <s v="Disagree"/>
    <s v="Disagree"/>
    <s v="Disagree"/>
    <s v="Disagree"/>
    <s v="Disagree"/>
    <s v="Others"/>
    <s v="Neutral"/>
    <s v="Agree"/>
    <s v="Disagree"/>
    <s v="Disagree"/>
    <s v="Agree"/>
    <s v="Disagree"/>
    <s v="Agree"/>
    <s v="Neutral"/>
    <s v="Agree"/>
    <s v="Agree"/>
  </r>
  <r>
    <s v="2024/08/28 10:06:25 AM GMT+1"/>
    <s v="emmyeuler1@gmail.com"/>
    <x v="1"/>
    <s v="41-50"/>
    <x v="3"/>
    <s v="21 years and above"/>
    <s v="First Degree (University)"/>
    <s v="Strongly Agree"/>
    <s v="Strongly Agree"/>
    <s v="Agree"/>
    <s v="Strongly Agree"/>
    <s v="Strongly Agree"/>
    <s v="Strongly Disagree"/>
    <s v="Strongly Disagree"/>
    <s v="I have not sort information about the HPV vaccine"/>
    <s v="Strongly Agree"/>
    <s v="Strongly Agree"/>
    <s v="Strongly Agree"/>
    <s v="Strongly Agree"/>
    <s v="Strongly Disagree"/>
    <s v="Strongly Agree"/>
    <s v="Strongly Agree"/>
    <s v="Strongly Disagree"/>
    <s v="Strongly Disagree"/>
    <s v="Strongly Disagree"/>
    <s v="Strongly Disagree"/>
    <m/>
    <s v="Strongly Agree"/>
    <s v="Strongly Disagree"/>
    <s v="Strongly Disagree"/>
    <s v="Strongly Disagree"/>
    <s v="Strongly Agree"/>
    <s v="Neutral"/>
    <s v="Strongly Agree"/>
    <s v="Strongly Agree"/>
    <s v="Strongly Agree"/>
    <s v="Strongly Agree"/>
  </r>
  <r>
    <s v="2024/08/28 10:15:18 AM GMT+1"/>
    <s v="egwudalivinus1@gmail.com"/>
    <x v="0"/>
    <s v="41-50"/>
    <x v="2"/>
    <s v="16-20 years"/>
    <s v="Fellowship"/>
    <s v="Strongly Agree"/>
    <s v="Strongly Agree"/>
    <s v="Strongly Agree"/>
    <s v="Strongly Agree"/>
    <s v="Strongly Agree"/>
    <s v="Strongly Disagree"/>
    <s v="Strongly Agree"/>
    <s v="Journals;Social media videos and posts;Television/Radio"/>
    <s v="Strongly Agree"/>
    <s v="Strongly Agree"/>
    <s v="Disagree"/>
    <s v="Strongly Agree"/>
    <s v="Strongly Disagree"/>
    <s v="Strongly Disagree"/>
    <s v="Strongly Disagree"/>
    <s v="Strongly Disagree"/>
    <s v="Strongly Disagree"/>
    <s v="Strongly Agree"/>
    <s v="Strongly Agree"/>
    <s v="Social media videos and Posts (WhatsApp, Facebook, YouTube, Instagram etc.);Colleagues"/>
    <s v="Strongly Agree"/>
    <s v="Strongly Agree"/>
    <s v="Strongly Disagree"/>
    <s v="Strongly Agree"/>
    <s v="Strongly Agree"/>
    <s v="Strongly Agree"/>
    <s v="Strongly Agree"/>
    <s v="Strongly Agree"/>
    <s v="Strongly Agree"/>
    <s v="Disagree"/>
  </r>
  <r>
    <s v="2024/08/28 10:48:33 AM GMT+1"/>
    <s v="igbudu_ter@yahoo.co.uk"/>
    <x v="0"/>
    <s v="41-50"/>
    <x v="2"/>
    <s v="21 years and above"/>
    <s v="Fellowship"/>
    <s v="Strongly Agree"/>
    <s v="Strongly Agree"/>
    <s v="Strongly Agree"/>
    <s v="Strongly Agree"/>
    <s v="Strongly Agree"/>
    <s v="Agree"/>
    <s v="Strongly Agree"/>
    <s v="Journals;Conferences/Workshops/Trainings"/>
    <s v="Strongly Agree"/>
    <s v="Strongly Agree"/>
    <s v="Agree"/>
    <s v="Strongly Agree"/>
    <s v="Disagree"/>
    <s v="Disagree"/>
    <s v="Disagree"/>
    <s v="Strongly Disagree"/>
    <s v="Strongly Disagree"/>
    <s v="Neutral"/>
    <s v="Strongly Disagree"/>
    <m/>
    <s v="Neutral"/>
    <s v="Agree"/>
    <s v="Strongly Disagree"/>
    <s v="Strongly Agree"/>
    <s v="Strongly Agree"/>
    <s v="Agree"/>
    <s v="Strongly Agree"/>
    <s v="Agree"/>
    <s v="Neutral"/>
    <s v="Agree"/>
  </r>
  <r>
    <s v="2024/08/28 11:34:46 AM GMT+1"/>
    <s v="emmyeuler1@gmail.com"/>
    <x v="1"/>
    <s v="31-40"/>
    <x v="3"/>
    <s v="11-15 years"/>
    <s v="School of Nursing/Midwifery"/>
    <s v="Strongly Agree"/>
    <s v="Strongly Agree"/>
    <s v="Strongly Agree"/>
    <s v="Neutral"/>
    <s v="Neutral"/>
    <s v="Disagree"/>
    <s v="Disagree"/>
    <s v="Conferences/Workshops/Trainings;Social media videos and posts;Television/Radio"/>
    <s v="Neutral"/>
    <s v="Neutral"/>
    <s v="Agree"/>
    <s v="Agree"/>
    <s v="Agree"/>
    <s v="Disagree"/>
    <s v="Disagree"/>
    <s v="Disagree"/>
    <s v="Disagree"/>
    <s v="Disagree"/>
    <s v="Disagree"/>
    <m/>
    <s v="Neutral"/>
    <s v="Disagree"/>
    <s v="Disagree"/>
    <s v="Disagree"/>
    <s v="Neutral"/>
    <s v="Agree"/>
    <s v="Neutral"/>
    <s v="Neutral"/>
    <s v="Agree"/>
    <s v="Agree"/>
  </r>
  <r>
    <s v="2024/08/28 11:38:56 AM GMT+1"/>
    <s v="linkmattew2004@yahoo.com"/>
    <x v="0"/>
    <s v="41-50"/>
    <x v="2"/>
    <s v="6-10 years"/>
    <s v="Masters"/>
    <s v="Strongly Agree"/>
    <s v="Strongly Agree"/>
    <s v="Strongly Agree"/>
    <s v="Strongly Agree"/>
    <s v="Strongly Agree"/>
    <s v="Strongly Disagree"/>
    <s v="Strongly Agree"/>
    <s v="Journals;Conferences/Workshops/Training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Strongly Disagree"/>
    <s v="Disagree"/>
    <m/>
    <s v="Strongly Agree"/>
    <s v="Strongly Agree"/>
    <s v="Strongly Disagree"/>
    <s v="Strongly Agree"/>
    <s v="Strongly Agree"/>
    <s v="Agree"/>
    <s v="Strongly Agree"/>
    <s v="Strongly Agree"/>
    <s v="Strongly Agree"/>
    <s v="Disagree"/>
  </r>
  <r>
    <s v="2024/08/28 11:39:07 AM GMT+1"/>
    <s v="emmyeuler1@gmail.com"/>
    <x v="1"/>
    <s v="31-40"/>
    <x v="3"/>
    <s v="6-10 years"/>
    <s v="School of Nursing/Midwifery"/>
    <s v="Agree"/>
    <s v="Strongly Agree"/>
    <s v="Neutral"/>
    <s v="Agree"/>
    <s v="Agree"/>
    <s v="Disagree"/>
    <s v="Neutral"/>
    <s v="Other Colleagues"/>
    <s v="Neutral"/>
    <s v="Agree"/>
    <s v="Neutral"/>
    <s v="Agree"/>
    <s v="Agree"/>
    <s v="Disagree"/>
    <s v="Disagree"/>
    <s v="Agree"/>
    <s v="Strongly Disagree"/>
    <s v="Strongly Disagree"/>
    <s v="Strongly Disagree"/>
    <m/>
    <s v="Disagree"/>
    <s v="Disagree"/>
    <s v="Strongly Disagree"/>
    <s v="Strongly Disagree"/>
    <s v="Agree"/>
    <s v="Neutral"/>
    <s v="Agree"/>
    <s v="Agree"/>
    <s v="Agree"/>
    <s v="Strongly Agree"/>
  </r>
  <r>
    <s v="2024/08/28 5:55:46 PM GMT+1"/>
    <s v="desmondisahngbede@gmail.com"/>
    <x v="0"/>
    <s v="31-40"/>
    <x v="0"/>
    <s v="Less than 5 years"/>
    <s v="First Degree (University)"/>
    <s v="Agree"/>
    <s v="Agree"/>
    <s v="Agree"/>
    <s v="Neutral"/>
    <s v="Neutral"/>
    <s v="Strongly Disagree"/>
    <s v="Strongly Disagree"/>
    <s v="I have not sort information about the HPV vaccine"/>
    <s v="Agree"/>
    <s v="Agree"/>
    <s v="Strongly Agree"/>
    <s v="Strongly Agree"/>
    <s v="Disagree"/>
    <s v="Strongly Disagree"/>
    <s v="Strongly Disagree"/>
    <s v="Strongly Disagree"/>
    <s v="Neutral"/>
    <s v="Disagree"/>
    <s v="Strongly Disagree"/>
    <m/>
    <s v="Neutral"/>
    <s v="Strongly Disagree"/>
    <s v="Strongly Disagree"/>
    <s v="Agree"/>
    <s v="Strongly Agree"/>
    <s v="Disagree"/>
    <s v="Strongly Agree"/>
    <s v="Neutral"/>
    <s v="Agree"/>
    <s v="Neutral"/>
  </r>
  <r>
    <s v="2024/08/29 6:14:35 AM GMT+1"/>
    <s v="raymonddenen@gmail.com"/>
    <x v="0"/>
    <s v="31-40"/>
    <x v="2"/>
    <s v="11-15 years"/>
    <s v="Fellowship"/>
    <s v="Agree"/>
    <s v="Strongly Agree"/>
    <s v="Strongly Agree"/>
    <s v="Agree"/>
    <s v="Agree"/>
    <s v="Disagree"/>
    <s v="Neutral"/>
    <s v="Other Colleagues"/>
    <s v="Agree"/>
    <s v="Agree"/>
    <s v="Neutral"/>
    <s v="Neutral"/>
    <s v="Strongly Disagree"/>
    <s v="Disagree"/>
    <s v="Disagree"/>
    <s v="Neutral"/>
    <s v="Disagree"/>
    <s v="Agree"/>
    <s v="Disagree"/>
    <m/>
    <s v="Disagree"/>
    <s v="Agree"/>
    <s v="Disagree"/>
    <s v="Agree"/>
    <s v="Agree"/>
    <s v="Disagree"/>
    <s v="Agree"/>
    <s v="Disagree"/>
    <s v="Neutral"/>
    <s v="Neutral"/>
  </r>
  <r>
    <s v="2024/08/29 8:56:03 AM GMT+1"/>
    <s v="emmyeuler1@gmail.com"/>
    <x v="1"/>
    <s v="21-30"/>
    <x v="0"/>
    <s v="Less than 5 years"/>
    <s v="First Degree (University)"/>
    <s v="Neutral"/>
    <s v="Disagree"/>
    <s v="Disagree"/>
    <s v="Strongly Agree"/>
    <s v="Strongly Agree"/>
    <s v="Neutral"/>
    <s v="Neutral"/>
    <s v="Social media videos and posts"/>
    <s v="Strongly Agree"/>
    <s v="Agree"/>
    <s v="Agree"/>
    <s v="Agree"/>
    <s v="Disagree"/>
    <s v="Disagree"/>
    <s v="Disagree"/>
    <s v="Disagree"/>
    <s v="Disagree"/>
    <s v="Neutral"/>
    <s v="Disagree"/>
    <m/>
    <s v="Neutral"/>
    <s v="Disagree"/>
    <s v="Disagree"/>
    <s v="Strongly Agree"/>
    <s v="Neutral"/>
    <s v="Agree"/>
    <s v="Agree"/>
    <s v="Neutral"/>
    <s v="Agree"/>
    <s v="Neutral"/>
  </r>
  <r>
    <s v="2024/08/29 9:03:39 AM GMT+1"/>
    <s v="emmyeuler1@gmail.com"/>
    <x v="0"/>
    <s v="31-40"/>
    <x v="2"/>
    <s v="6-10 years"/>
    <s v="Masters"/>
    <s v="Strongly Agree"/>
    <s v="Agree"/>
    <s v="Strongly Agree"/>
    <s v="Neutral"/>
    <s v="Agree"/>
    <s v="Strongly Agree"/>
    <s v="Strongly Agree"/>
    <s v="Conferences/Workshops/Trainings"/>
    <s v="Strongly Agree"/>
    <s v="Strongly Agree"/>
    <s v="Strongly Agree"/>
    <s v="Agree"/>
    <s v="Disagree"/>
    <s v="Disagree"/>
    <s v="Disagree"/>
    <s v="Disagree"/>
    <s v="Disagree"/>
    <s v="Disagree"/>
    <s v="Neutral"/>
    <m/>
    <s v="Disagree"/>
    <s v="Agree"/>
    <s v="Disagree"/>
    <s v="Strongly Agree"/>
    <s v="Strongly Disagree"/>
    <s v="Strongly Agree"/>
    <s v="Strongly Agree"/>
    <s v="Strongly Disagree"/>
    <s v="Strongly Disagree"/>
    <s v="Agree"/>
  </r>
  <r>
    <s v="2024/08/29 9:14:10 AM GMT+1"/>
    <s v="emmyeuler1@gmail.com"/>
    <x v="0"/>
    <s v="31-40"/>
    <x v="2"/>
    <s v="6-10 years"/>
    <s v="Masters"/>
    <s v="Strongly Agree"/>
    <s v="Agree"/>
    <s v="Strongly Agree"/>
    <s v="Neutral"/>
    <s v="Agree"/>
    <s v="Strongly Agree"/>
    <s v="Strongly Agree"/>
    <s v="Conferences/Workshops/Trainings"/>
    <s v="Strongly Agree"/>
    <s v="Strongly Agree"/>
    <s v="Strongly Agree"/>
    <s v="Agree"/>
    <s v="Disagree"/>
    <s v="Disagree"/>
    <s v="Disagree"/>
    <s v="Disagree"/>
    <s v="Disagree"/>
    <s v="Disagree"/>
    <s v="Neutral"/>
    <m/>
    <s v="Disagree"/>
    <s v="Agree"/>
    <s v="Disagree"/>
    <s v="Strongly Agree"/>
    <s v="Strongly Disagree"/>
    <s v="Strongly Agree"/>
    <s v="Strongly Agree"/>
    <s v="Strongly Disagree"/>
    <s v="Strongly Disagree"/>
    <s v="Agree"/>
  </r>
  <r>
    <s v="2024/08/29 9:18:52 AM GMT+1"/>
    <s v="emmyeuler1@gmail.com"/>
    <x v="1"/>
    <s v="21-30"/>
    <x v="4"/>
    <s v="Less than 5 years"/>
    <s v="First Degree (University)"/>
    <s v="Agree"/>
    <s v="Strongly Agree"/>
    <s v="Agree"/>
    <s v="Agree"/>
    <s v="Agree"/>
    <s v="Neutral"/>
    <s v="Agree"/>
    <s v="Journals;Conferences/Workshops/Trainings;Social media videos and posts"/>
    <s v="Strongly Agree"/>
    <s v="Strongly Agree"/>
    <s v="Agree"/>
    <s v="Agree"/>
    <s v="Strongly Disagree"/>
    <s v="Strongly Disagree"/>
    <s v="Strongly Disagree"/>
    <s v="Strongly Disagree"/>
    <s v="Neutral"/>
    <s v="Agree"/>
    <s v="Agree"/>
    <s v="Social media videos and Posts (WhatsApp, Facebook, YouTube, Instagram etc.)"/>
    <s v="Strongly Agree"/>
    <s v="Neutral"/>
    <s v="Disagree"/>
    <s v="Agree"/>
    <s v="Strongly Agree"/>
    <s v="Disagree"/>
    <s v="Agree"/>
    <s v="Agree"/>
    <s v="Agree"/>
    <s v="Disagree"/>
  </r>
  <r>
    <s v="2024/08/29 9:23:53 AM GMT+1"/>
    <s v="emmyeuler1@gmail.com"/>
    <x v="1"/>
    <s v="21-30"/>
    <x v="1"/>
    <s v="Less than 5 years"/>
    <s v="College of Health Technology"/>
    <s v="Strongly Agree"/>
    <s v="Agree"/>
    <s v="Strongly Agree"/>
    <s v="Strongly Agree"/>
    <s v="Agree"/>
    <s v="Strongly Agree"/>
    <s v="Strongly Agree"/>
    <s v="Social media videos and posts"/>
    <s v="Strongly Agree"/>
    <s v="Strongly Agree"/>
    <s v="Strongly Agree"/>
    <s v="Strongly Agree"/>
    <s v="Strongly Agree"/>
    <s v="Agree"/>
    <s v="Strongly Agree"/>
    <s v="Agree"/>
    <s v="Strongly Agree"/>
    <s v="Strongly Agree"/>
    <s v="Disagree"/>
    <m/>
    <s v="Disagree"/>
    <s v="Disagree"/>
    <s v="Disagree"/>
    <s v="Strongly Agree"/>
    <s v="Strongly Agree"/>
    <s v="Disagree"/>
    <s v="Agree"/>
    <s v="Strongly Agree"/>
    <s v="Strongly Agree"/>
    <s v="Strongly Agree"/>
  </r>
  <r>
    <s v="2024/08/29 9:34:54 AM GMT+1"/>
    <s v="emmyeuler1@gmail.com"/>
    <x v="0"/>
    <s v="21-30"/>
    <x v="4"/>
    <s v="6-10 years"/>
    <s v="First Degree (University)"/>
    <s v="Strongly Agree"/>
    <s v="Strongly Agree"/>
    <s v="Strongly Agree"/>
    <s v="Strongly Agree"/>
    <s v="Strongly Agree"/>
    <s v="Neutral"/>
    <s v="Agree"/>
    <s v="Conferences/Workshops/Trainings"/>
    <s v="Strongly Agree"/>
    <s v="Strongly Agree"/>
    <s v="Agree"/>
    <s v="Agree"/>
    <s v="Agree"/>
    <s v="Disagree"/>
    <s v="Agree"/>
    <s v="Neutral"/>
    <s v="Disagree"/>
    <s v="Agree"/>
    <s v="Neutral"/>
    <s v="Others"/>
    <s v="Neutral"/>
    <s v="Agree"/>
    <s v="Disagree"/>
    <s v="Agree"/>
    <s v="Agree"/>
    <s v="Neutral"/>
    <s v="Agree"/>
    <s v="Agree"/>
    <s v="Agree"/>
    <s v="Agree"/>
  </r>
  <r>
    <s v="2024/08/29 10:09:51 AM GMT+1"/>
    <s v="ellaambeh411@gmail.com"/>
    <x v="1"/>
    <s v="21-30"/>
    <x v="0"/>
    <s v="Less than 5 years"/>
    <s v="First Degree (University)"/>
    <s v="Agree"/>
    <s v="Strongly Agree"/>
    <s v="Agree"/>
    <s v="Agree"/>
    <s v="Agree"/>
    <s v="Agree"/>
    <s v="Agree"/>
    <s v="Journals;Conferences/Workshops/Trainings;Social media videos and posts"/>
    <s v="Agree"/>
    <s v="Agree"/>
    <s v="Agree"/>
    <s v="Agree"/>
    <s v="Disagree"/>
    <s v="Disagree"/>
    <s v="Strongly Disagree"/>
    <s v="Disagree"/>
    <s v="Disagree"/>
    <s v="Neutral"/>
    <s v="Agree"/>
    <s v="Social media videos and Posts (WhatsApp, Facebook, YouTube, Instagram etc.)"/>
    <s v="Agree"/>
    <s v="Neutral"/>
    <s v="Disagree"/>
    <s v="Agree"/>
    <s v="Strongly Agree"/>
    <s v="Disagree"/>
    <s v="Strongly Agree"/>
    <s v="Strongly Agree"/>
    <s v="Strongly Agree"/>
    <s v="Agree"/>
  </r>
  <r>
    <s v="2024/08/29 2:00:34 PM GMT+1"/>
    <s v="odigiriaugustine7@gmail.com"/>
    <x v="0"/>
    <s v="21-30"/>
    <x v="0"/>
    <s v="Less than 5 years"/>
    <s v="First Degree (University)"/>
    <s v="Agree"/>
    <s v="Agree"/>
    <s v="Agree"/>
    <s v="Agree"/>
    <s v="Agree"/>
    <s v="Disagree"/>
    <s v="Agree"/>
    <s v="Journals;Social media videos and posts"/>
    <s v="Neutral"/>
    <s v="Neutral"/>
    <s v="Disagree"/>
    <s v="Neutral"/>
    <s v="Disagree"/>
    <s v="Disagree"/>
    <s v="Disagree"/>
    <s v="Disagree"/>
    <s v="Neutral"/>
    <s v="Agree"/>
    <s v="Disagree"/>
    <m/>
    <s v="Neutral"/>
    <s v="Disagree"/>
    <s v="Disagree"/>
    <s v="Neutral"/>
    <s v="Agree"/>
    <s v="Disagree"/>
    <s v="Agree"/>
    <s v="Neutral"/>
    <s v="Neutral"/>
    <s v="Neutral"/>
  </r>
  <r>
    <s v="2024/08/29 3:51:35 PM GMT+1"/>
    <s v="pedkawen@yahoo.com"/>
    <x v="0"/>
    <s v="31-40"/>
    <x v="2"/>
    <s v="6-10 years"/>
    <s v="First Degree (University)"/>
    <s v="Strongly Agree"/>
    <s v="Strongly Agree"/>
    <s v="Agree"/>
    <s v="Strongly Agree"/>
    <s v="Agree"/>
    <s v="Agree"/>
    <s v="Strongly Agree"/>
    <s v="Conferences/Workshops/Trainings"/>
    <s v="Strongly Agree"/>
    <s v="Strongly Agree"/>
    <s v="Strongly Agree"/>
    <s v="Strongly Agree"/>
    <s v="Agree"/>
    <s v="Strongly Disagree"/>
    <s v="Neutral"/>
    <s v="Strongly Disagree"/>
    <s v="Strongly Disagree"/>
    <s v="Neutral"/>
    <s v="Disagree"/>
    <m/>
    <s v="Agree"/>
    <s v="Strongly Agree"/>
    <s v="Strongly Disagree"/>
    <s v="Neutral"/>
    <s v="Strongly Agree"/>
    <s v="Strongly Agree"/>
    <s v="Strongly Agree"/>
    <s v="Strongly Agree"/>
    <s v="Strongly Agree"/>
    <s v="Strongly Disagree"/>
  </r>
  <r>
    <s v="2024/08/29 5:35:27 PM GMT+1"/>
    <s v="ezenneamakagoodness@gmail.com"/>
    <x v="0"/>
    <s v="41-50"/>
    <x v="4"/>
    <s v="11-15 years"/>
    <s v="Masters"/>
    <s v="Strongly Agree"/>
    <s v="Strongly Agree"/>
    <s v="Agree"/>
    <s v="Strongly Agree"/>
    <s v="Strongly Agree"/>
    <s v="Agree"/>
    <s v="Agree"/>
    <s v="Journals;Conferences/Workshops/Trainings"/>
    <s v="Agree"/>
    <s v="Strongly Agree"/>
    <s v="Agree"/>
    <s v="Agree"/>
    <s v="Disagree"/>
    <s v="Strongly Disagree"/>
    <s v="Strongly Disagree"/>
    <s v="Strongly Disagree"/>
    <s v="Strongly Disagree"/>
    <s v="Agree"/>
    <s v="Agree"/>
    <s v="Social media videos and Posts (WhatsApp, Facebook, YouTube, Instagram etc.)"/>
    <s v="Strongly Agree"/>
    <s v="Agree"/>
    <s v="Strongly Disagree"/>
    <s v="Agree"/>
    <s v="Strongly Agree"/>
    <s v="Agree"/>
    <s v="Strongly Agree"/>
    <s v="Strongly Agree"/>
    <s v="Strongly Agree"/>
    <s v="Agree"/>
  </r>
  <r>
    <s v="2024/08/29 7:13:27 PM GMT+1"/>
    <s v="Docdanbyke@gmail.com"/>
    <x v="0"/>
    <s v="21-30"/>
    <x v="0"/>
    <s v="Less than 5 years"/>
    <s v="First Degree (University)"/>
    <s v="Agree"/>
    <s v="Agree"/>
    <s v="Agree"/>
    <s v="Agree"/>
    <s v="Agree"/>
    <s v="Disagree"/>
    <s v="Neutral"/>
    <s v="Social media videos and posts;Other Colleagues"/>
    <s v="Agree"/>
    <s v="Agree"/>
    <s v="Agree"/>
    <s v="Agree"/>
    <s v="Neutral"/>
    <s v="Disagree"/>
    <s v="Neutral"/>
    <s v="Disagree"/>
    <s v="Disagree"/>
    <s v="Agree"/>
    <s v="Disagree"/>
    <m/>
    <s v="Neutral"/>
    <s v="Agree"/>
    <s v="Disagree"/>
    <s v="Agree"/>
    <s v="Agree"/>
    <s v="Disagree"/>
    <s v="Agree"/>
    <s v="Neutral"/>
    <s v="Agree"/>
    <s v="Agree"/>
  </r>
  <r>
    <s v="2024/08/30 10:44:04 AM GMT+1"/>
    <s v="calxino76@gmail.com"/>
    <x v="0"/>
    <s v="21-30"/>
    <x v="0"/>
    <s v="6-10 years"/>
    <s v="First Degree (University)"/>
    <s v="Strongly Agree"/>
    <s v="Strongly Agree"/>
    <s v="Strongly Agree"/>
    <s v="Strongly Agree"/>
    <s v="Strongly Agree"/>
    <s v="Strongly Agree"/>
    <s v="Agree"/>
    <s v="Conferences/Workshops/Trainings"/>
    <s v="Strongly Agree"/>
    <s v="Strongly Agree"/>
    <s v="Strongly Agree"/>
    <s v="Strongly Agree"/>
    <s v="Disagree"/>
    <s v="Disagree"/>
    <s v="Disagree"/>
    <s v="Disagree"/>
    <s v="Disagree"/>
    <s v="Disagree"/>
    <s v="Neutral"/>
    <s v="Others"/>
    <s v="Agree"/>
    <s v="Agree"/>
    <s v="Disagree"/>
    <s v="Agree"/>
    <s v="Agree"/>
    <s v="Agree"/>
    <s v="Agree"/>
    <s v="Agree"/>
    <s v="Agree"/>
    <s v="Agree"/>
  </r>
  <r>
    <s v="2024/08/30 4:59:28 PM GMT+1"/>
    <s v="honortutu7@gmail.com"/>
    <x v="1"/>
    <s v="21-30"/>
    <x v="0"/>
    <s v="Less than 5 years"/>
    <s v="First Degree (University)"/>
    <s v="Neutral"/>
    <s v="Strongly Agree"/>
    <s v="Agree"/>
    <s v="Strongly Agree"/>
    <s v="Agree"/>
    <s v="Neutral"/>
    <s v="Agree"/>
    <s v="Conferences/Workshops/Trainings;Social media videos and posts;Other Colleagues"/>
    <s v="Agree"/>
    <s v="Strongly Agree"/>
    <s v="Neutral"/>
    <s v="Agree"/>
    <s v="Disagree"/>
    <s v="Strongly Disagree"/>
    <s v="Strongly Disagree"/>
    <s v="Strongly Disagree"/>
    <s v="Strongly Disagree"/>
    <s v="Disagree"/>
    <s v="Disagree"/>
    <m/>
    <s v="Agree"/>
    <s v="Strongly Agree"/>
    <s v="Strongly Disagree"/>
    <s v="Agree"/>
    <s v="Agree"/>
    <s v="Agree"/>
    <s v="Strongly Agree"/>
    <s v="Strongly Agree"/>
    <s v="Neutral"/>
    <s v="Agree"/>
  </r>
  <r>
    <s v="2024/08/30 7:35:01 PM GMT+1"/>
    <s v="chimeziemartins08@gmail.com"/>
    <x v="0"/>
    <s v="21-30"/>
    <x v="0"/>
    <s v="Less than 5 years"/>
    <s v="First Degree (University)"/>
    <s v="Agree"/>
    <s v="Agree"/>
    <s v="Agree"/>
    <s v="Agree"/>
    <s v="Agree"/>
    <s v="Agree"/>
    <s v="Agree"/>
    <s v="Journals;Television/Radio;Other Colleagues"/>
    <s v="Agree"/>
    <s v="Neutral"/>
    <s v="Neutral"/>
    <s v="Agree"/>
    <s v="Strongly Disagree"/>
    <s v="Strongly Disagree"/>
    <s v="Strongly Disagree"/>
    <s v="Strongly Disagree"/>
    <s v="Strongly Disagree"/>
    <s v="Strongly Disagree"/>
    <s v="Disagree"/>
    <m/>
    <s v="Agree"/>
    <s v="Neutral"/>
    <s v="Strongly Agree"/>
    <s v="Agree"/>
    <s v="Agree"/>
    <s v="Neutral"/>
    <s v="Agree"/>
    <s v="Neutral"/>
    <s v="Agree"/>
    <s v="Neutral"/>
  </r>
  <r>
    <s v="2024/09/01 5:50:58 PM GMT+1"/>
    <s v="emmyeuler1@gmail.com"/>
    <x v="1"/>
    <s v="31-40"/>
    <x v="1"/>
    <s v="6-10 years"/>
    <s v="College of Health Technology"/>
    <s v="Strongly Agree"/>
    <s v="Agree"/>
    <s v="Agree"/>
    <s v="Agree"/>
    <s v="Agree"/>
    <s v="Neutral"/>
    <s v="Neutral"/>
    <s v="Television/Radio"/>
    <s v="Neutral"/>
    <s v="Neutral"/>
    <s v="Neutral"/>
    <s v="Neutral"/>
    <s v="Agree"/>
    <s v="Neutral"/>
    <s v="Neutral"/>
    <s v="Neutral"/>
    <s v="Neutral"/>
    <s v="Strongly Agree"/>
    <s v="Neutral"/>
    <m/>
    <s v="Neutral"/>
    <s v="Neutral"/>
    <s v="Neutral"/>
    <s v="Agree"/>
    <s v="Strongly Disagree"/>
    <s v="Neutral"/>
    <s v="Neutral"/>
    <s v="Neutral"/>
    <s v="Neutral"/>
    <s v="Neutral"/>
  </r>
  <r>
    <s v="2024/09/01 6:33:45 PM GMT+1"/>
    <s v="emmyeuler1@gmail.com"/>
    <x v="1"/>
    <s v="41-50"/>
    <x v="4"/>
    <s v="11-15 years"/>
    <s v="Masters"/>
    <s v="Agree"/>
    <s v="Strongly Agree"/>
    <s v="Agree"/>
    <s v="Agree"/>
    <s v="Agree"/>
    <s v="Strongly Agree"/>
    <s v="Agree"/>
    <s v="Social media videos and posts;Television/Radio;Other Colleagues"/>
    <s v="Agree"/>
    <s v="Neutral"/>
    <s v="Neutral"/>
    <s v="Agree"/>
    <s v="Disagree"/>
    <s v="Neutral"/>
    <s v="Neutral"/>
    <s v="Disagree"/>
    <s v="Disagree"/>
    <s v="Disagree"/>
    <s v="Agree"/>
    <s v="Colleagues"/>
    <s v="Disagree"/>
    <s v="Strongly Disagree"/>
    <s v="Neutral"/>
    <s v="Strongly Disagree"/>
    <s v="Disagree"/>
    <s v="Strongly Agree"/>
    <s v="Neutral"/>
    <s v="Neutral"/>
    <s v="Strongly Agree"/>
    <s v="Neutral"/>
  </r>
  <r>
    <s v="2024/09/01 9:27:33 PM GMT+1"/>
    <s v="emmyeuler1@gmail.com"/>
    <x v="0"/>
    <s v="31-40"/>
    <x v="4"/>
    <s v="Less than 5 years"/>
    <s v="First Degree (University)"/>
    <s v="Agree"/>
    <s v="Strongly Agree"/>
    <s v="Agree"/>
    <s v="Strongly Agree"/>
    <s v="Agree"/>
    <s v="Disagree"/>
    <s v="Disagree"/>
    <m/>
    <s v="Disagree"/>
    <s v="Agree"/>
    <s v="Neutral"/>
    <s v="Agree"/>
    <s v="Neutral"/>
    <s v="Neutral"/>
    <s v="Neutral"/>
    <s v="Neutral"/>
    <s v="Neutral"/>
    <s v="Agree"/>
    <s v="Neutral"/>
    <m/>
    <s v="Disagree"/>
    <s v="Disagree"/>
    <s v="Disagree"/>
    <s v="Strongly Disagree"/>
    <s v="Agree"/>
    <s v="Disagree"/>
    <s v="Strongly Agree"/>
    <s v="Strongly Disagree"/>
    <s v="Neutral"/>
    <s v="Neutral"/>
  </r>
  <r>
    <s v="2024/09/01 9:32:57 PM GMT+1"/>
    <s v="emmyeuler1@gmail.com"/>
    <x v="1"/>
    <s v="31-40"/>
    <x v="4"/>
    <s v="6-10 years"/>
    <s v="First Degree (University)"/>
    <s v="Agree"/>
    <s v="Agree"/>
    <s v="Agree"/>
    <s v="Neutral"/>
    <s v="Agree"/>
    <s v="Neutral"/>
    <s v="Disagree"/>
    <s v="Social media videos and posts;Television/Radio"/>
    <s v="Agree"/>
    <s v="Agree"/>
    <s v="Agree"/>
    <s v="Agree"/>
    <s v="Neutral"/>
    <s v="Neutral"/>
    <s v="Neutral"/>
    <s v="Neutral"/>
    <s v="Disagree"/>
    <s v="Disagree"/>
    <s v="Disagree"/>
    <m/>
    <s v="Disagree"/>
    <s v="Agree"/>
    <s v="Disagree"/>
    <s v="Agree"/>
    <s v="Neutral"/>
    <s v="Disagree"/>
    <s v="Neutral"/>
    <s v="Neutral"/>
    <s v="Agree"/>
    <s v="Disagree"/>
  </r>
  <r>
    <s v="2024/09/01 9:37:49 PM GMT+1"/>
    <s v="emmyeuler1@gmail.com"/>
    <x v="0"/>
    <s v="21-30"/>
    <x v="4"/>
    <s v="6-10 years"/>
    <s v="Others"/>
    <s v="Agree"/>
    <s v="Agree"/>
    <s v="Agree"/>
    <s v="Disagree"/>
    <s v="Agree"/>
    <s v="Agree"/>
    <s v="Agree"/>
    <s v="Conferences/Workshops/Trainings"/>
    <s v="Agree"/>
    <s v="Agree"/>
    <s v="Neutral"/>
    <s v="Neutral"/>
    <s v="Agree"/>
    <s v="Disagree"/>
    <s v="Disagree"/>
    <s v="Disagree"/>
    <s v="Agree"/>
    <s v="Agree"/>
    <s v="Agree"/>
    <m/>
    <s v="Agree"/>
    <s v="Agree"/>
    <s v="Disagree"/>
    <s v="Agree"/>
    <s v="Agree"/>
    <s v="Agree"/>
    <s v="Agree"/>
    <s v="Agree"/>
    <s v="Agree"/>
    <s v="Agree"/>
  </r>
  <r>
    <s v="2024/09/01 9:44:33 PM GMT+1"/>
    <s v="emmyeuler1@gmail.com"/>
    <x v="1"/>
    <s v="21-30"/>
    <x v="4"/>
    <s v="6-10 years"/>
    <s v="Others"/>
    <s v="Agree"/>
    <s v="Agree"/>
    <s v="Agree"/>
    <s v="Disagree"/>
    <s v="Agree"/>
    <s v="Agree"/>
    <s v="Agree"/>
    <s v="Conferences/Workshops/Trainings"/>
    <s v="Agree"/>
    <s v="Agree"/>
    <s v="Neutral"/>
    <s v="Neutral"/>
    <s v="Agree"/>
    <s v="Disagree"/>
    <s v="Disagree"/>
    <s v="Disagree"/>
    <s v="Agree"/>
    <s v="Agree"/>
    <s v="Agree"/>
    <m/>
    <s v="Agree"/>
    <s v="Agree"/>
    <s v="Disagree"/>
    <s v="Agree"/>
    <s v="Agree"/>
    <s v="Agree"/>
    <s v="Agree"/>
    <s v="Agree"/>
    <s v="Agree"/>
    <s v="Agree"/>
  </r>
  <r>
    <s v="2024/09/01 9:51:39 PM GMT+1"/>
    <s v="emmyeuler1@gmail.com"/>
    <x v="0"/>
    <s v="21-30"/>
    <x v="4"/>
    <s v="6-10 years"/>
    <s v="Others"/>
    <s v="Agree"/>
    <s v="Agree"/>
    <s v="Agree"/>
    <s v="Agree"/>
    <s v="Neutral"/>
    <s v="Disagree"/>
    <s v="Neutral"/>
    <s v="Other Colleagues"/>
    <s v="Agree"/>
    <s v="Agree"/>
    <s v="Agree"/>
    <s v="Agree"/>
    <s v="Disagree"/>
    <s v="Neutral"/>
    <s v="Neutral"/>
    <s v="Strongly Disagree"/>
    <s v="Strongly Agree"/>
    <s v="Disagree"/>
    <s v="Disagree"/>
    <m/>
    <s v="Strongly Disagree"/>
    <s v="Disagree"/>
    <s v="Strongly Disagree"/>
    <s v="Agree"/>
    <s v="Strongly Agree"/>
    <s v="Agree"/>
    <s v="Agree"/>
    <s v="Strongly Agree"/>
    <s v="Agree"/>
    <s v="Disagree"/>
  </r>
  <r>
    <s v="2024/09/01 9:58:32 PM GMT+1"/>
    <s v="emmyeuler1@gmail.com"/>
    <x v="1"/>
    <s v="31-40"/>
    <x v="5"/>
    <s v="6-10 years"/>
    <s v="College of Health Technology"/>
    <s v="Agree"/>
    <s v="Agree"/>
    <s v="Agree"/>
    <s v="Neutral"/>
    <s v="Agree"/>
    <s v="Disagree"/>
    <s v="Disagree"/>
    <s v="Conferences/Workshops/Trainings"/>
    <s v="Neutral"/>
    <s v="Neutral"/>
    <s v="Disagree"/>
    <s v="Neutral"/>
    <s v="Agree"/>
    <s v="Agree"/>
    <s v="Agree"/>
    <s v="Disagree"/>
    <s v="Disagree"/>
    <s v="Disagree"/>
    <s v="Neutral"/>
    <s v="Conferences/Workshops/Trainings"/>
    <s v="Disagree"/>
    <s v="Neutral"/>
    <s v="Disagree"/>
    <s v="Disagree"/>
    <s v="Agree"/>
    <s v="Agree"/>
    <s v="Agree"/>
    <s v="Agree"/>
    <s v="Agree"/>
    <s v="Agree"/>
  </r>
  <r>
    <s v="2024/09/01 10:06:22 PM GMT+1"/>
    <s v="emmyeuler1@gmail.com"/>
    <x v="0"/>
    <s v="21-30"/>
    <x v="5"/>
    <s v="Less than 5 years"/>
    <s v="Others"/>
    <s v="Agree"/>
    <s v="Agree"/>
    <s v="Agree"/>
    <s v="Neutral"/>
    <s v="Agree"/>
    <s v="Disagree"/>
    <s v="Disagree"/>
    <s v="Conferences/Workshops/Trainings;Other Colleagues"/>
    <s v="Agree"/>
    <s v="Agree"/>
    <s v="Disagree"/>
    <s v="Neutral"/>
    <s v="Agree"/>
    <s v="Agree"/>
    <s v="Agree"/>
    <s v="Disagree"/>
    <s v="Disagree"/>
    <s v="Disagree"/>
    <s v="Neutral"/>
    <s v="Colleagues"/>
    <s v="Disagree"/>
    <s v="Neutral"/>
    <s v="Disagree"/>
    <s v="Disagree"/>
    <s v="Agree"/>
    <s v="Strongly Agree"/>
    <s v="Strongly Agree"/>
    <s v="Agree"/>
    <s v="Strongly Agree"/>
    <s v="Agree"/>
  </r>
  <r>
    <s v="2024/09/01 10:09:40 PM GMT+1"/>
    <s v="emmyeuler1@gmail.com"/>
    <x v="1"/>
    <s v="31-40"/>
    <x v="4"/>
    <s v="Less than 5 years"/>
    <s v="Others"/>
    <s v="Agree"/>
    <s v="Agree"/>
    <s v="Agree"/>
    <s v="Disagree"/>
    <s v="Agree"/>
    <s v="Agree"/>
    <s v="Agree"/>
    <s v="Conferences/Workshops/Trainings"/>
    <s v="Agree"/>
    <s v="Agree"/>
    <s v="Agree"/>
    <s v="Agree"/>
    <s v="Agree"/>
    <s v="Disagree"/>
    <s v="Disagree"/>
    <s v="Disagree"/>
    <s v="Agree"/>
    <s v="Agree"/>
    <s v="Agree"/>
    <m/>
    <s v="Agree"/>
    <s v="Agree"/>
    <s v="Disagree"/>
    <s v="Agree"/>
    <s v="Agree"/>
    <s v="Agree"/>
    <s v="Agree"/>
    <s v="Agree"/>
    <s v="Agree"/>
    <s v="Agree"/>
  </r>
  <r>
    <s v="2024/09/01 10:20:49 PM GMT+1"/>
    <s v="emmyeuler1@gmail.com"/>
    <x v="0"/>
    <s v="31-40"/>
    <x v="2"/>
    <s v="16-20 years"/>
    <s v="First Degree (University)"/>
    <s v="Strongly Agree"/>
    <s v="Strongly Agree"/>
    <s v="Agree"/>
    <s v="Strongly Agree"/>
    <s v="Agree"/>
    <s v="Agree"/>
    <s v="Agree"/>
    <s v="Conferences/Workshops/Trainings;Social media videos and posts;Television/Radio"/>
    <s v="Strongly Agree"/>
    <s v="Strongly Agree"/>
    <s v="Agree"/>
    <s v="Disagree"/>
    <s v="Disagree"/>
    <s v="Disagree"/>
    <s v="Strongly Disagree"/>
    <s v="Strongly Disagree"/>
    <s v="Strongly Disagree"/>
    <s v="Strongly Disagree"/>
    <s v="Agree"/>
    <s v="Others"/>
    <s v="Agree"/>
    <s v="Strongly Agree"/>
    <s v="Disagree"/>
    <s v="Neutral"/>
    <s v="Neutral"/>
    <s v="Agree"/>
    <s v="Strongly Agree"/>
    <s v="Neutral"/>
    <s v="Strongly Agree"/>
    <s v="Agree"/>
  </r>
  <r>
    <s v="2024/09/01 10:31:19 PM GMT+1"/>
    <s v="emmyeuler1@gmail.com"/>
    <x v="0"/>
    <s v="21-30"/>
    <x v="5"/>
    <s v="Less than 5 years"/>
    <s v="Others"/>
    <s v="Agree"/>
    <s v="Agree"/>
    <s v="Agree"/>
    <s v="Neutral"/>
    <s v="Agree"/>
    <s v="Disagree"/>
    <s v="Disagree"/>
    <s v="Conferences/Workshops/Trainings;Other Colleagues"/>
    <s v="Agree"/>
    <s v="Agree"/>
    <s v="Disagree"/>
    <s v="Neutral"/>
    <s v="Agree"/>
    <s v="Agree"/>
    <s v="Agree"/>
    <s v="Disagree"/>
    <s v="Disagree"/>
    <s v="Disagree"/>
    <s v="Neutral"/>
    <s v="Colleagues"/>
    <s v="Disagree"/>
    <s v="Neutral"/>
    <s v="Disagree"/>
    <s v="Disagree"/>
    <s v="Agree"/>
    <s v="Strongly Agree"/>
    <s v="Strongly Agree"/>
    <s v="Agree"/>
    <s v="Strongly Agree"/>
    <s v="Agree"/>
  </r>
  <r>
    <s v="2024/09/01 11:19:10 PM GMT+1"/>
    <s v="emmyeuler1@gmail.com"/>
    <x v="1"/>
    <s v="41-50"/>
    <x v="3"/>
    <s v="21 years and above"/>
    <s v="First Degree (University)"/>
    <s v="Strongly Agree"/>
    <s v="Strongly Agree"/>
    <s v="Neutral"/>
    <s v="Strongly Agree"/>
    <s v="Strongly Agree"/>
    <s v="Strongly Disagree"/>
    <s v="Strongly Disagree"/>
    <s v="Television/Radio;I have not sort information about the HPV vaccine"/>
    <s v="Strongly Agree"/>
    <s v="Agree"/>
    <s v="Strongly Agree"/>
    <s v="Strongly Agree"/>
    <s v="Strongly Disagree"/>
    <s v="Strongly Agree"/>
    <s v="Strongly Agree"/>
    <s v="Strongly Agree"/>
    <s v="Strongly Disagree"/>
    <s v="Strongly Disagree"/>
    <s v="Strongly Disagree"/>
    <m/>
    <s v="Strongly Agree"/>
    <s v="Agree"/>
    <s v="Strongly Agree"/>
    <s v="Strongly Disagree"/>
    <s v="Strongly Agree"/>
    <s v="Agree"/>
    <s v="Strongly Agree"/>
    <s v="Disagree"/>
    <s v="Strongly Agree"/>
    <s v="Strongly Agree"/>
  </r>
  <r>
    <s v="2024/09/01 11:29:39 PM GMT+1"/>
    <s v="emmyeuler1@gmail.com"/>
    <x v="0"/>
    <s v="51-60"/>
    <x v="3"/>
    <s v="21 years and above"/>
    <s v="Masters"/>
    <s v="Agree"/>
    <s v="Strongly Agree"/>
    <s v="Agree"/>
    <s v="Agree"/>
    <s v="Agree"/>
    <s v="Strongly Agree"/>
    <s v="Agree"/>
    <s v="Journals;Conferences/Workshops/Trainings;Social media videos and posts"/>
    <s v="Agree"/>
    <s v="Agree"/>
    <s v="Strongly Disagree"/>
    <s v="Agree"/>
    <s v="Disagree"/>
    <s v="Neutral"/>
    <s v="Neutral"/>
    <s v="Disagree"/>
    <s v="Disagree"/>
    <s v="Agree"/>
    <s v="Agree"/>
    <s v="Social media videos and Posts (WhatsApp, Facebook, YouTube, Instagram etc.);Others"/>
    <s v="Neutral"/>
    <s v="Agree"/>
    <s v="Neutral"/>
    <s v="Neutral"/>
    <s v="Neutral"/>
    <s v="Agree"/>
    <s v="Agree"/>
    <s v="Neutral"/>
    <s v="Agree"/>
    <s v="Agree"/>
  </r>
  <r>
    <s v="2024/09/02 3:27:22 PM GMT+1"/>
    <s v="emmyeuler1@gmail.com"/>
    <x v="0"/>
    <s v="21-30"/>
    <x v="1"/>
    <s v="Less than 5 years"/>
    <s v="College of Health Technology"/>
    <s v="Agree"/>
    <s v="Agree"/>
    <s v="Disagree"/>
    <s v="Disagree"/>
    <s v="Strongly Disagree"/>
    <s v="Neutral"/>
    <s v="Agree"/>
    <s v="Conferences/Workshops/Trainings;Television/Radio"/>
    <s v="Agree"/>
    <s v="Strongly Agree"/>
    <s v="Agree"/>
    <s v="Agree"/>
    <s v="Strongly Disagree"/>
    <s v="Strongly Agree"/>
    <s v="Strongly Agree"/>
    <s v="Disagree"/>
    <s v="Strongly Agree"/>
    <s v="Neutral"/>
    <s v="Strongly Agree"/>
    <s v="Radio/Television/News Papers"/>
    <s v="Neutral"/>
    <s v="Agree"/>
    <s v="Neutral"/>
    <s v="Agree"/>
    <s v="Strongly Agree"/>
    <s v="Agree"/>
    <s v="Strongly Disagree"/>
    <s v="Disagree"/>
    <s v="Strongly Agree"/>
    <s v="Strongly Agree"/>
  </r>
  <r>
    <s v="2024/09/03 6:50:18 AM GMT+1"/>
    <s v="emmyeuler1@gmail.com"/>
    <x v="0"/>
    <s v="31-40"/>
    <x v="2"/>
    <s v="6-10 years"/>
    <s v="Masters"/>
    <s v="Agree"/>
    <s v="Strongly Agree"/>
    <s v="Agree"/>
    <s v="Agree"/>
    <s v="Agree"/>
    <s v="Strongly Agree"/>
    <s v="Strongly Agree"/>
    <s v="Journals;Conferences/Workshops/Trainings;Television/Radio"/>
    <s v="Agree"/>
    <s v="Agree"/>
    <s v="Agree"/>
    <s v="Agree"/>
    <s v="Strongly Disagree"/>
    <s v="Strongly Disagree"/>
    <s v="Strongly Disagree"/>
    <s v="Strongly Disagree"/>
    <s v="Disagree"/>
    <s v="Agree"/>
    <s v="Agree"/>
    <s v="Social media videos and Posts (WhatsApp, Facebook, YouTube, Instagram etc.)"/>
    <s v="Strongly Agree"/>
    <s v="Agree"/>
    <s v="Strongly Disagree"/>
    <s v="Agree"/>
    <s v="Strongly Agree"/>
    <s v="Agree"/>
    <s v="Strongly Agree"/>
    <s v="Strongly Agree"/>
    <s v="Strongly Agree"/>
    <s v="Agree"/>
  </r>
  <r>
    <s v="2024/09/03 6:54:41 AM GMT+1"/>
    <s v="emmyeuler1@gmail.com"/>
    <x v="1"/>
    <s v="31-40"/>
    <x v="3"/>
    <s v="6-10 years"/>
    <s v="First Degree (University)"/>
    <s v="Strongly Agree"/>
    <s v="Strongly Agree"/>
    <s v="Strongly Agree"/>
    <s v="Strongly Agree"/>
    <s v="Agree"/>
    <s v="Agree"/>
    <s v="Agree"/>
    <s v="Journals;Conferences/Workshops/Trainings;Television/Radio"/>
    <s v="Agree"/>
    <s v="Agree"/>
    <s v="Agree"/>
    <s v="Agree"/>
    <s v="Strongly Disagree"/>
    <s v="Strongly Disagree"/>
    <s v="Disagree"/>
    <s v="Strongly Disagree"/>
    <s v="Strongly Disagree"/>
    <s v="Disagree"/>
    <s v="Agree"/>
    <s v="Social media videos and Posts (WhatsApp, Facebook, YouTube, Instagram etc.);Colleagues"/>
    <s v="Agree"/>
    <s v="Agree"/>
    <s v="Strongly Disagree"/>
    <s v="Agree"/>
    <s v="Strongly Agree"/>
    <s v="Strongly Agree"/>
    <s v="Strongly Agree"/>
    <s v="Strongly Agree"/>
    <s v="Strongly Agree"/>
    <s v="Disagree"/>
  </r>
  <r>
    <s v="2024/09/03 6:59:01 AM GMT+1"/>
    <s v="emmyeuler1@gmail.com"/>
    <x v="1"/>
    <s v="21-30"/>
    <x v="3"/>
    <s v="Less than 5 years"/>
    <s v="First Degree (University)"/>
    <s v="Strongly Agree"/>
    <s v="Agree"/>
    <s v="Agree"/>
    <s v="Strongly Agree"/>
    <s v="Agree"/>
    <s v="Agree"/>
    <s v="Strongly Agree"/>
    <s v="Journals;Social media videos and posts"/>
    <s v="Agree"/>
    <s v="Agree"/>
    <s v="Neutral"/>
    <s v="Agree"/>
    <s v="Strongly Disagree"/>
    <s v="Strongly Disagree"/>
    <s v="Strongly Disagree"/>
    <s v="Strongly Disagree"/>
    <s v="Neutral"/>
    <s v="Disagree"/>
    <s v="Agree"/>
    <s v="Social media videos and Posts (WhatsApp, Facebook, YouTube, Instagram etc.);Colleagues"/>
    <s v="Strongly Agree"/>
    <s v="Agree"/>
    <s v="Strongly Disagree"/>
    <s v="Agree"/>
    <s v="Strongly Agree"/>
    <s v="Agree"/>
    <s v="Strongly Agree"/>
    <s v="Strongly Agree"/>
    <s v="Strongly Agree"/>
    <s v="Disagree"/>
  </r>
  <r>
    <s v="2024/09/03 7:03:48 AM GMT+1"/>
    <s v="emmyeuler1@gmail.com"/>
    <x v="1"/>
    <s v="21-30"/>
    <x v="3"/>
    <s v="Less than 5 years"/>
    <s v="School of Nursing/Midwifery"/>
    <s v="Strongly Agree"/>
    <s v="Agree"/>
    <s v="Agree"/>
    <s v="Strongly Agree"/>
    <s v="Agree"/>
    <s v="Disagree"/>
    <s v="Agree"/>
    <s v="Journals;Other Colleagues"/>
    <s v="Agree"/>
    <s v="Agree"/>
    <s v="Agree"/>
    <s v="Agree"/>
    <s v="Strongly Disagree"/>
    <s v="Strongly Disagree"/>
    <s v="Disagree"/>
    <s v="Strongly Disagree"/>
    <s v="Neutral"/>
    <s v="Disagree"/>
    <s v="Disagree"/>
    <m/>
    <s v="Agree"/>
    <s v="Disagree"/>
    <s v="Disagree"/>
    <s v="Neutral"/>
    <s v="Strongly Agree"/>
    <s v="Agree"/>
    <s v="Strongly Agree"/>
    <s v="Agree"/>
    <s v="Strongly Agree"/>
    <s v="Agree"/>
  </r>
  <r>
    <s v="2024/09/03 7:08:14 AM GMT+1"/>
    <s v="emmyeuler1@gmail.com"/>
    <x v="0"/>
    <s v="21-30"/>
    <x v="2"/>
    <s v="Less than 5 years"/>
    <s v="First Degree (University)"/>
    <s v="Agree"/>
    <s v="Strongly Agree"/>
    <s v="Strongly Agree"/>
    <s v="Strongly Agree"/>
    <s v="Agree"/>
    <s v="Agree"/>
    <s v="Agree"/>
    <s v="Conferences/Workshops/Trainings;Social media videos and posts"/>
    <s v="Agree"/>
    <s v="Agree"/>
    <s v="Agree"/>
    <s v="Strongly Agree"/>
    <s v="Disagree"/>
    <s v="Disagree"/>
    <s v="Strongly Disagree"/>
    <s v="Strongly Disagree"/>
    <s v="Disagree"/>
    <s v="Agree"/>
    <s v="Disagree"/>
    <m/>
    <s v="Strongly Agree"/>
    <s v="Disagree"/>
    <s v="Strongly Disagree"/>
    <s v="Agree"/>
    <s v="Strongly Agree"/>
    <s v="Agree"/>
    <s v="Strongly Agree"/>
    <s v="Strongly Agree"/>
    <s v="Strongly Agree"/>
    <s v="Agree"/>
  </r>
  <r>
    <s v="2024/09/03 5:46:21 PM GMT+1"/>
    <s v="vinzmattz@gmail.com"/>
    <x v="0"/>
    <s v="21-30"/>
    <x v="2"/>
    <s v="Less than 5 years"/>
    <s v="First Degree (University)"/>
    <s v="Strongly Agree"/>
    <s v="Strongly Agree"/>
    <s v="Agree"/>
    <s v="Strongly Agree"/>
    <s v="Agree"/>
    <s v="Disagree"/>
    <s v="Neutral"/>
    <s v="Journals"/>
    <s v="Agree"/>
    <s v="Agree"/>
    <s v="Neutral"/>
    <s v="Neutral"/>
    <s v="Disagree"/>
    <s v="Neutral"/>
    <s v="Neutral"/>
    <s v="Disagree"/>
    <s v="Neutral"/>
    <s v="Disagree"/>
    <s v="Disagree"/>
    <m/>
    <s v="Agree"/>
    <s v="Agree"/>
    <s v="Strongly Disagree"/>
    <s v="Neutral"/>
    <s v="Agree"/>
    <s v="Agree"/>
    <s v="Agree"/>
    <s v="Agree"/>
    <s v="Neutral"/>
    <s v="Agree"/>
  </r>
  <r>
    <s v="2024/09/03 7:10:36 PM GMT+1"/>
    <s v="shyvonneterkuma@gmail.com"/>
    <x v="1"/>
    <s v="21-30"/>
    <x v="0"/>
    <s v="Less than 5 years"/>
    <s v="First Degree (University)"/>
    <s v="Agree"/>
    <s v="Strongly Agree"/>
    <s v="Agree"/>
    <s v="Strongly Agree"/>
    <s v="Neutral"/>
    <s v="Neutral"/>
    <s v="Neutral"/>
    <s v="Journals;Social media videos and posts;Other Colleagues"/>
    <s v="Agree"/>
    <s v="Agree"/>
    <s v="Neutral"/>
    <s v="Agree"/>
    <s v="Neutral"/>
    <s v="Disagree"/>
    <s v="Strongly Disagree"/>
    <s v="Disagree"/>
    <s v="Disagree"/>
    <s v="Neutral"/>
    <s v="Disagree"/>
    <m/>
    <s v="Neutral"/>
    <s v="Agree"/>
    <s v="Disagree"/>
    <s v="Disagree"/>
    <s v="Agree"/>
    <s v="Agree"/>
    <s v="Agree"/>
    <s v="Neutral"/>
    <s v="Neutral"/>
    <s v="Agree"/>
  </r>
  <r>
    <s v="2024/09/05 10:39:51 AM GMT+1"/>
    <s v="dramehgodwin@gmail.com"/>
    <x v="0"/>
    <s v="31-40"/>
    <x v="2"/>
    <s v="6-10 years"/>
    <s v="Fellowship"/>
    <s v="Agree"/>
    <s v="Strongly Agree"/>
    <s v="Strongly Agree"/>
    <s v="Strongly Agree"/>
    <s v="Strongly Agree"/>
    <s v="Strongly Agree"/>
    <s v="Strongly Agree"/>
    <s v="Conferences/Workshops/Training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Strongly Disagree"/>
    <s v="Disagree"/>
    <s v="Others"/>
    <s v="Strongly Agree"/>
    <s v="Strongly Agree"/>
    <s v="Strongly Disagree"/>
    <s v="Strongly Agree"/>
    <s v="Strongly Agree"/>
    <s v="Strongly Agree"/>
    <s v="Strongly Agree"/>
    <s v="Strongly Agree"/>
    <s v="Strongly Agree"/>
    <s v="Agree"/>
  </r>
  <r>
    <s v="2024/09/05 3:55:46 PM GMT+1"/>
    <s v="jijingijeromea@gmail.com"/>
    <x v="0"/>
    <s v="41-50"/>
    <x v="0"/>
    <s v="11-15 years"/>
    <s v="First Degree (University)"/>
    <s v="Strongly Agree"/>
    <s v="Strongly Agree"/>
    <s v="Strongly Agree"/>
    <s v="Strongly Agree"/>
    <s v="Disagree"/>
    <s v="Strongly Disagree"/>
    <s v="Strongly Agree"/>
    <s v="Conferences/Workshops/Trainings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Agree"/>
    <s v="Strongly Agree"/>
    <s v="Social media videos and Posts (WhatsApp, Facebook, YouTube, Instagram etc.)"/>
    <s v="Strongly Agree"/>
    <s v="Strongly Agree"/>
    <s v="Strongly Disagree"/>
    <s v="Strongly Disagree"/>
    <s v="Strongly Agree"/>
    <s v="Strongly Agree"/>
    <s v="Strongly Agree"/>
    <s v="Strongly Agree"/>
    <s v="Strongly Agree"/>
    <s v="Agree"/>
  </r>
  <r>
    <s v="2024/09/05 7:22:17 PM GMT+1"/>
    <s v="emmyeuler1@gmail.com"/>
    <x v="0"/>
    <s v="21-30"/>
    <x v="2"/>
    <s v="Less than 5 years"/>
    <s v="First Degree (University)"/>
    <s v="Agree"/>
    <s v="Agree"/>
    <s v="Agree"/>
    <s v="Neutral"/>
    <s v="Agree"/>
    <s v="Agree"/>
    <s v="Agree"/>
    <s v="Journals;Social media videos and posts"/>
    <s v="Agree"/>
    <s v="Agree"/>
    <s v="Agree"/>
    <s v="Agree"/>
    <s v="Agree"/>
    <s v="Agree"/>
    <s v="Agree"/>
    <s v="Agree"/>
    <s v="Agree"/>
    <s v="Agree"/>
    <s v="Agree"/>
    <s v="Journals;Conferences/Workshops/Trainings"/>
    <s v="Agree"/>
    <s v="Agree"/>
    <s v="Disagree"/>
    <s v="Agree"/>
    <s v="Agree"/>
    <s v="Neutral"/>
    <s v="Agree"/>
    <s v="Agree"/>
    <s v="Agree"/>
    <s v="Agree"/>
  </r>
  <r>
    <s v="2024/09/05 7:29:27 PM GMT+1"/>
    <s v="emmyeuler1@gmail.com"/>
    <x v="0"/>
    <s v="31-40"/>
    <x v="0"/>
    <s v="6-10 years"/>
    <s v="First Degree (University)"/>
    <s v="Agree"/>
    <s v="Agree"/>
    <s v="Strongly Agree"/>
    <s v="Strongly Agree"/>
    <s v="Strongly Agree"/>
    <s v="Agree"/>
    <s v="Strongly Agree"/>
    <s v="Journals;Conferences/Workshops/Trainings;Television/Radio"/>
    <s v="Strongly Agree"/>
    <s v="Strongly Agree"/>
    <s v="Agree"/>
    <s v="Strongly Agree"/>
    <s v="Disagree"/>
    <s v="Disagree"/>
    <s v="Strongly Disagree"/>
    <s v="Disagree"/>
    <s v="Neutral"/>
    <s v="Disagree"/>
    <s v="Disagree"/>
    <m/>
    <s v="Agree"/>
    <s v="Strongly Disagree"/>
    <s v="Strongly Disagree"/>
    <s v="Strongly Agree"/>
    <s v="Strongly Agree"/>
    <s v="Agree"/>
    <s v="Strongly Agree"/>
    <s v="Strongly Agree"/>
    <s v="Agree"/>
    <s v="Strongly Disagree"/>
  </r>
  <r>
    <s v="2024/09/05 7:35:40 PM GMT+1"/>
    <s v="emmyeuler1@gmail.com"/>
    <x v="1"/>
    <s v="31-40"/>
    <x v="3"/>
    <s v="6-10 years"/>
    <s v="School of Nursing/Midwifery"/>
    <s v="Agree"/>
    <s v="Agree"/>
    <s v="Agree"/>
    <s v="Agree"/>
    <s v="Agree"/>
    <s v="Strongly Disagree"/>
    <s v="Strongly Disagree"/>
    <s v="I have not sort information about the HPV vaccine"/>
    <s v="Neutral"/>
    <s v="Neutral"/>
    <s v="Neutral"/>
    <s v="Neutral"/>
    <s v="Disagree"/>
    <s v="Disagree"/>
    <s v="Disagree"/>
    <s v="Disagree"/>
    <s v="Disagree"/>
    <s v="Disagree"/>
    <s v="Disagree"/>
    <m/>
    <s v="Disagree"/>
    <s v="Disagree"/>
    <s v="Disagree"/>
    <s v="Disagree"/>
    <s v="Disagree"/>
    <s v="Disagree"/>
    <s v="Disagree"/>
    <s v="Disagree"/>
    <s v="Disagree"/>
    <s v="Disagree"/>
  </r>
  <r>
    <s v="2024/09/05 7:43:43 PM GMT+1"/>
    <s v="emmyeuler1@gmail.com"/>
    <x v="1"/>
    <s v="21-30"/>
    <x v="3"/>
    <s v="Less than 5 years"/>
    <s v="First Degree (University)"/>
    <s v="Strongly Agree"/>
    <s v="Strongly Agree"/>
    <s v="Strongly Agree"/>
    <s v="Strongly Agree"/>
    <s v="Strongly Agree"/>
    <s v="Strongly Disagree"/>
    <s v="Strongly Disagree"/>
    <s v="I have not sort information about the HPV vaccine"/>
    <s v="Neutral"/>
    <s v="Neutral"/>
    <s v="Neutral"/>
    <s v="Neutral"/>
    <s v="Strongly Disagree"/>
    <s v="Strongly Disagree"/>
    <s v="Strongly Agree"/>
    <s v="Strongly Disagree"/>
    <s v="Strongly Disagree"/>
    <s v="Strongly Disagree"/>
    <s v="Neutral"/>
    <m/>
    <s v="Strongly Disagree"/>
    <s v="Strongly Disagree"/>
    <s v="Strongly Disagree"/>
    <s v="Strongly Disagree"/>
    <s v="Neutral"/>
    <s v="Strongly Disagree"/>
    <s v="Agree"/>
    <s v="Strongly Disagree"/>
    <s v="Neutral"/>
    <s v="Agree"/>
  </r>
  <r>
    <s v="2024/09/05 7:50:55 PM GMT+1"/>
    <s v="emmyeuler1@gmail.com"/>
    <x v="1"/>
    <s v="21-30"/>
    <x v="2"/>
    <s v="Less than 5 years"/>
    <s v="First Degree (University)"/>
    <s v="Strongly Agree"/>
    <s v="Strongly Agree"/>
    <s v="Strongly Agree"/>
    <s v="Strongly Agree"/>
    <s v="Strongly Agree"/>
    <s v="Agree"/>
    <s v="Agree"/>
    <s v="Journals;Conferences/Workshops/Trainings"/>
    <s v="Agree"/>
    <s v="Agree"/>
    <s v="Agree"/>
    <s v="Agree"/>
    <s v="Strongly Disagree"/>
    <s v="Disagree"/>
    <s v="Strongly Disagree"/>
    <s v="Strongly Disagree"/>
    <s v="Strongly Disagree"/>
    <s v="Strongly Disagree"/>
    <s v="Agree"/>
    <s v="Social media videos and Posts (WhatsApp, Facebook, YouTube, Instagram etc.);Colleagues"/>
    <s v="Agree"/>
    <s v="Agree"/>
    <s v="Strongly Disagree"/>
    <s v="Neutral"/>
    <s v="Agree"/>
    <s v="Agree"/>
    <s v="Agree"/>
    <s v="Agree"/>
    <s v="Strongly Agree"/>
    <s v="Disagree"/>
  </r>
  <r>
    <s v="2024/09/05 7:56:20 PM GMT+1"/>
    <s v="emmyeuler1@gmail.com"/>
    <x v="1"/>
    <s v="21-30"/>
    <x v="2"/>
    <s v="Less than 5 years"/>
    <s v="First Degree (University)"/>
    <s v="Agree"/>
    <s v="Agree"/>
    <s v="Agree"/>
    <s v="Agree"/>
    <s v="Agree"/>
    <s v="Agree"/>
    <s v="Agree"/>
    <s v="Journals;Conferences/Workshops/Trainings"/>
    <s v="Agree"/>
    <s v="Agree"/>
    <s v="Agree"/>
    <s v="Agree"/>
    <s v="Agree"/>
    <s v="Disagree"/>
    <s v="Disagree"/>
    <s v="Disagree"/>
    <s v="Disagree"/>
    <s v="Disagree"/>
    <s v="Agree"/>
    <s v="Social media videos and Posts (WhatsApp, Facebook, YouTube, Instagram etc.)"/>
    <s v="Agree"/>
    <s v="Agree"/>
    <s v="Disagree"/>
    <s v="Agree"/>
    <s v="Agree"/>
    <s v="Agree"/>
    <s v="Agree"/>
    <s v="Agree"/>
    <s v="Agree"/>
    <s v="Agree"/>
  </r>
  <r>
    <s v="2024/09/05 8:01:07 PM GMT+1"/>
    <s v="emmyeuler1@gmail.com"/>
    <x v="0"/>
    <s v="21-30"/>
    <x v="0"/>
    <s v="Less than 5 years"/>
    <s v="First Degree (University)"/>
    <s v="Agree"/>
    <s v="Agree"/>
    <s v="Agree"/>
    <s v="Agree"/>
    <s v="Agree"/>
    <s v="Disagree"/>
    <s v="Agree"/>
    <s v="Journals"/>
    <s v="Agree"/>
    <s v="Agree"/>
    <s v="Agree"/>
    <s v="Agree"/>
    <s v="Agree"/>
    <s v="Disagree"/>
    <s v="Disagree"/>
    <s v="Disagree"/>
    <s v="Agree"/>
    <s v="Disagree"/>
    <s v="Disagree"/>
    <m/>
    <s v="Agree"/>
    <s v="Agree"/>
    <s v="Disagree"/>
    <s v="Agree"/>
    <s v="Agree"/>
    <s v="Agree"/>
    <s v="Agree"/>
    <s v="Agree"/>
    <s v="Agree"/>
    <s v="Disagree"/>
  </r>
  <r>
    <s v="2024/09/06 10:41:20 AM GMT+1"/>
    <s v="emmyeuler1@gmail.com"/>
    <x v="1"/>
    <s v="31-40"/>
    <x v="4"/>
    <s v="6-10 years"/>
    <s v="First Degree (University)"/>
    <s v="Agree"/>
    <s v="Strongly Agree"/>
    <s v="Strongly Agree"/>
    <s v="Strongly Agree"/>
    <s v="Strongly Agree"/>
    <s v="Strongly Agree"/>
    <s v="Strongly Agree"/>
    <s v="Journals;Conferences/Workshops/Trainings;Television/Radio"/>
    <s v="Agree"/>
    <s v="Agree"/>
    <s v="Agree"/>
    <s v="Strongly Agree"/>
    <s v="Strongly Disagree"/>
    <s v="Strongly Disagree"/>
    <s v="Strongly Disagree"/>
    <s v="Disagree"/>
    <s v="Disagree"/>
    <s v="Disagree"/>
    <s v="Disagree"/>
    <m/>
    <s v="Agree"/>
    <s v="Agree"/>
    <s v="Strongly Disagree"/>
    <s v="Disagree"/>
    <s v="Strongly Agree"/>
    <s v="Agree"/>
    <s v="Agree"/>
    <s v="Strongly Agree"/>
    <s v="Strongly Agree"/>
    <s v="Strongly Agree"/>
  </r>
  <r>
    <s v="2024/09/06 10:45:47 AM GMT+1"/>
    <s v="emmyeuler1@gmail.com"/>
    <x v="1"/>
    <s v="21-30"/>
    <x v="4"/>
    <s v="6-10 years"/>
    <s v="First Degree (University)"/>
    <s v="Strongly Agree"/>
    <s v="Agree"/>
    <s v="Strongly Agree"/>
    <s v="Strongly Agree"/>
    <s v="Strongly Agree"/>
    <s v="Neutral"/>
    <s v="Disagree"/>
    <s v="Conferences/Workshops/Trainings;Other Colleagues"/>
    <s v="Strongly Agree"/>
    <s v="Agree"/>
    <s v="Disagree"/>
    <s v="Neutral"/>
    <s v="Strongly Disagree"/>
    <s v="Neutral"/>
    <s v="Disagree"/>
    <s v="Strongly Disagree"/>
    <s v="Agree"/>
    <s v="Strongly Disagree"/>
    <s v="Disagree"/>
    <m/>
    <s v="Disagree"/>
    <s v="Disagree"/>
    <s v="Disagree"/>
    <s v="Strongly Disagree"/>
    <s v="Neutral"/>
    <s v="Disagree"/>
    <s v="Agree"/>
    <s v="Strongly Agree"/>
    <s v="Agree"/>
    <s v="Agree"/>
  </r>
  <r>
    <s v="2024/09/06 10:50:16 AM GMT+1"/>
    <s v="emmyeuler1@gmail.com"/>
    <x v="0"/>
    <s v="21-30"/>
    <x v="1"/>
    <s v="Less than 5 years"/>
    <s v="College of Health Technology"/>
    <s v="Strongly Agree"/>
    <s v="Strongly Agree"/>
    <s v="Strongly Agree"/>
    <s v="Strongly Agree"/>
    <s v="Strongly Agree"/>
    <s v="Neutral"/>
    <s v="Neutral"/>
    <s v="Journals;Conferences/Workshops/Trainings;Social media videos and posts"/>
    <s v="Agree"/>
    <s v="Disagree"/>
    <s v="Agree"/>
    <s v="Strongly Agree"/>
    <s v="Strongly Agree"/>
    <s v="Disagree"/>
    <s v="Disagree"/>
    <s v="Neutral"/>
    <s v="Disagree"/>
    <s v="Agree"/>
    <s v="Neutral"/>
    <s v="Colleagues"/>
    <s v="Neutral"/>
    <s v="Disagree"/>
    <s v="Strongly Disagree"/>
    <s v="Strongly Agree"/>
    <s v="Agree"/>
    <s v="Disagree"/>
    <s v="Strongly Agree"/>
    <s v="Strongly Agree"/>
    <s v="Agree"/>
    <s v="Strongly Agree"/>
  </r>
  <r>
    <s v="2024/09/06 10:56:16 AM GMT+1"/>
    <s v="emmyeuler1@gmail.com"/>
    <x v="0"/>
    <s v="21-30"/>
    <x v="4"/>
    <s v="Less than 5 years"/>
    <s v="First Degree (University)"/>
    <s v="Agree"/>
    <s v="Neutral"/>
    <s v="Strongly Agree"/>
    <s v="Strongly Agree"/>
    <s v="Agree"/>
    <s v="Disagree"/>
    <s v="Disagree"/>
    <s v="Conferences/Workshops/Trainings"/>
    <s v="Strongly Agree"/>
    <s v="Neutral"/>
    <s v="Neutral"/>
    <s v="Strongly Agree"/>
    <s v="Neutral"/>
    <s v="Agree"/>
    <s v="Strongly Disagree"/>
    <s v="Disagree"/>
    <s v="Neutral"/>
    <s v="Agree"/>
    <s v="Neutral"/>
    <m/>
    <s v="Agree"/>
    <s v="Disagree"/>
    <s v="Disagree"/>
    <s v="Agree"/>
    <s v="Disagree"/>
    <s v="Strongly Disagree"/>
    <s v="Agree"/>
    <s v="Neutral"/>
    <s v="Neutral"/>
    <s v="Disagree"/>
  </r>
  <r>
    <s v="2024/09/06 12:36:21 PM GMT+1"/>
    <s v="olabodesegun7@gmail.com"/>
    <x v="0"/>
    <s v="21-30"/>
    <x v="4"/>
    <s v="Less than 5 years"/>
    <s v="First Degree (University)"/>
    <s v="Strongly Agree"/>
    <s v="Agree"/>
    <s v="Agree"/>
    <s v="Agree"/>
    <s v="Agree"/>
    <s v="Neutral"/>
    <s v="Neutral"/>
    <s v="Journals;Social media videos and posts;Television/Radio"/>
    <s v="Agree"/>
    <s v="Neutral"/>
    <s v="Agree"/>
    <s v="Agree"/>
    <s v="Disagree"/>
    <s v="Disagree"/>
    <s v="Strongly Disagree"/>
    <s v="Strongly Disagree"/>
    <s v="Strongly Disagree"/>
    <s v="Disagree"/>
    <s v="Disagree"/>
    <m/>
    <s v="Neutral"/>
    <s v="Disagree"/>
    <s v="Disagree"/>
    <s v="Disagree"/>
    <s v="Strongly Agree"/>
    <s v="Neutral"/>
    <s v="Agree"/>
    <s v="Agree"/>
    <s v="Agree"/>
    <s v="Neutral"/>
  </r>
  <r>
    <s v="2024/09/06 5:53:49 PM GMT+1"/>
    <s v="iorkyaane@gmail.com"/>
    <x v="1"/>
    <s v="21-30"/>
    <x v="0"/>
    <s v="Less than 5 years"/>
    <s v="First Degree (University)"/>
    <s v="Agree"/>
    <s v="Agree"/>
    <s v="Agree"/>
    <s v="Agree"/>
    <s v="Agree"/>
    <s v="Agree"/>
    <s v="Agree"/>
    <s v="Journals;Conferences/Workshops/Trainings;Social media videos and posts;Other Colleagues"/>
    <s v="Agree"/>
    <s v="Agree"/>
    <s v="Agree"/>
    <s v="Agree"/>
    <s v="Disagree"/>
    <s v="Disagree"/>
    <s v="Disagree"/>
    <s v="Disagree"/>
    <s v="Disagree"/>
    <s v="Disagree"/>
    <s v="Disagree"/>
    <m/>
    <s v="Agree"/>
    <s v="Agree"/>
    <s v="Disagree"/>
    <s v="Agree"/>
    <s v="Agree"/>
    <s v="Agree"/>
    <s v="Agree"/>
    <s v="Agree"/>
    <s v="Agree"/>
    <s v="Neutral"/>
  </r>
  <r>
    <s v="2024/09/07 1:22:47 AM GMT+1"/>
    <s v="damjorluevese@gmail.com"/>
    <x v="1"/>
    <s v="31-40"/>
    <x v="0"/>
    <s v="11-15 years"/>
    <s v="Fellowship"/>
    <s v="Agree"/>
    <s v="Agree"/>
    <s v="Agree"/>
    <s v="Strongly Agree"/>
    <s v="Agree"/>
    <s v="Disagree"/>
    <s v="Disagree"/>
    <s v="I have not sort information about the HPV vaccine"/>
    <s v="Agree"/>
    <s v="Agree"/>
    <s v="Neutral"/>
    <s v="Agree"/>
    <s v="Strongly Disagree"/>
    <s v="Strongly Disagree"/>
    <s v="Strongly Disagree"/>
    <s v="Strongly Disagree"/>
    <s v="Disagree"/>
    <s v="Strongly Disagree"/>
    <s v="Disagree"/>
    <m/>
    <s v="Neutral"/>
    <s v="Neutral"/>
    <s v="Neutral"/>
    <s v="Neutral"/>
    <s v="Agree"/>
    <s v="Neutral"/>
    <s v="Agree"/>
    <s v="Disagree"/>
    <s v="Neutral"/>
    <s v="Neutral"/>
  </r>
  <r>
    <s v="2024/09/07 5:47:04 PM GMT+1"/>
    <s v="joeakobi@gmail.com"/>
    <x v="0"/>
    <s v="31-40"/>
    <x v="2"/>
    <s v="6-10 years"/>
    <s v="Others"/>
    <s v="Strongly Agree"/>
    <s v="Strongly Agree"/>
    <s v="Agree"/>
    <s v="Strongly Agree"/>
    <s v="Agree"/>
    <s v="Strongly Agree"/>
    <s v="Strongly Agree"/>
    <s v="Conferences/Workshops/Trainings"/>
    <s v="Strongly Agree"/>
    <s v="Strongly Agree"/>
    <s v="Agree"/>
    <s v="Agree"/>
    <s v="Disagree"/>
    <s v="Disagree"/>
    <s v="Disagree"/>
    <s v="Disagree"/>
    <s v="Disagree"/>
    <s v="Disagree"/>
    <s v="Agree"/>
    <s v="Social media videos and Posts (WhatsApp, Facebook, YouTube, Instagram etc.)"/>
    <s v="Strongly Agree"/>
    <s v="Agree"/>
    <s v="Disagree"/>
    <s v="Agree"/>
    <s v="Agree"/>
    <s v="Agree"/>
    <s v="Agree"/>
    <s v="Strongly Agree"/>
    <s v="Agree"/>
    <s v="Disagree"/>
  </r>
  <r>
    <s v="2024/09/08 12:18:10 PM GMT+1"/>
    <s v="chianafaith2018@gmail.com"/>
    <x v="1"/>
    <s v="21-30"/>
    <x v="3"/>
    <s v="Less than 5 years"/>
    <s v="First Degree (University)"/>
    <s v="Agree"/>
    <s v="Agree"/>
    <s v="Agree"/>
    <s v="Agree"/>
    <s v="Agree"/>
    <s v="Disagree"/>
    <s v="Disagree"/>
    <s v="I have not sort information about the HPV vaccine"/>
    <s v="Agree"/>
    <s v="Agree"/>
    <s v="Neutral"/>
    <s v="Agree"/>
    <s v="Agree"/>
    <s v="Disagree"/>
    <s v="Disagree"/>
    <s v="Disagree"/>
    <s v="Agree"/>
    <s v="Disagree"/>
    <s v="Disagree"/>
    <s v="Colleagues"/>
    <s v="Disagree"/>
    <s v="Disagree"/>
    <s v="Disagree"/>
    <s v="Disagree"/>
    <s v="Agree"/>
    <s v="Disagree"/>
    <s v="Neutral"/>
    <s v="Disagree"/>
    <s v="Agree"/>
    <s v="Agree"/>
  </r>
  <r>
    <s v="2024/09/08 3:41:26 PM GMT+1"/>
    <s v="peaceobaji975@gmail.com"/>
    <x v="1"/>
    <s v="21-30"/>
    <x v="3"/>
    <s v="Less than 5 years"/>
    <s v="First Degree (University)"/>
    <s v="Strongly Agree"/>
    <s v="Strongly Agree"/>
    <s v="Agree"/>
    <s v="Agree"/>
    <s v="Agree"/>
    <s v="Agree"/>
    <s v="Strongly Agree"/>
    <s v="Journals;Conferences/Workshops/Trainings;Other Colleagues"/>
    <s v="Agree"/>
    <s v="Strongly Agree"/>
    <s v="Neutral"/>
    <s v="Strongly Agree"/>
    <s v="Neutral"/>
    <s v="Strongly Disagree"/>
    <s v="Strongly Disagree"/>
    <s v="Disagree"/>
    <s v="Strongly Disagree"/>
    <s v="Agree"/>
    <s v="Strongly Agree"/>
    <s v="Others"/>
    <s v="Strongly Disagree"/>
    <s v="Strongly Agree"/>
    <s v="Strongly Disagree"/>
    <s v="Strongly Agree"/>
    <s v="Agree"/>
    <s v="Agree"/>
    <s v="Agree"/>
    <s v="Agree"/>
    <s v="Agree"/>
    <s v="Neutral"/>
  </r>
  <r>
    <s v="2024/09/09 8:57:08 AM GMT+1"/>
    <s v="emmyeuler1@gmail.com"/>
    <x v="1"/>
    <s v="21-30"/>
    <x v="2"/>
    <s v="Less than 5 years"/>
    <s v="First Degree (University)"/>
    <s v="Strongly Agree"/>
    <s v="Agree"/>
    <s v="Strongly Agree"/>
    <s v="Strongly Agree"/>
    <s v="Strongly Agree"/>
    <s v="Agree"/>
    <s v="Agree"/>
    <s v="Journals;Conferences/Workshops/Trainings"/>
    <s v="Strongly Agree"/>
    <s v="Strongly Agree"/>
    <s v="Agree"/>
    <s v="Strongly Agree"/>
    <s v="Disagree"/>
    <s v="Disagree"/>
    <s v="Disagree"/>
    <s v="Disagree"/>
    <s v="Disagree"/>
    <s v="Disagree"/>
    <s v="Strongly Disagree"/>
    <m/>
    <s v="Agree"/>
    <s v="Strongly Agree"/>
    <s v="Strongly Disagree"/>
    <s v="Strongly Agree"/>
    <s v="Strongly Agree"/>
    <s v="Agree"/>
    <s v="Agree"/>
    <s v="Agree"/>
    <s v="Agree"/>
    <s v="Agree"/>
  </r>
  <r>
    <s v="2024/09/09 9:03:49 AM GMT+1"/>
    <s v="emmyeuler1@gmail.com"/>
    <x v="0"/>
    <s v="31-40"/>
    <x v="3"/>
    <s v="6-10 years"/>
    <s v="First Degree (University)"/>
    <s v="Agree"/>
    <s v="Agree"/>
    <s v="Strongly Agree"/>
    <s v="Strongly Agree"/>
    <s v="Strongly Agree"/>
    <s v="Agree"/>
    <s v="Agree"/>
    <s v="Journals;Conferences/Workshops/Trainings;Social media videos and posts"/>
    <s v="Strongly Agree"/>
    <s v="Agree"/>
    <s v="Agree"/>
    <s v="Agree"/>
    <s v="Strongly Disagree"/>
    <s v="Strongly Disagree"/>
    <s v="Strongly Disagree"/>
    <s v="Strongly Disagree"/>
    <s v="Strongly Disagree"/>
    <s v="Strongly Disagree"/>
    <s v="Strongly Disagree"/>
    <m/>
    <s v="Agree"/>
    <s v="Agree"/>
    <s v="Strongly Disagree"/>
    <s v="Agree"/>
    <s v="Agree"/>
    <s v="Agree"/>
    <s v="Strongly Agree"/>
    <s v="Agree"/>
    <s v="Strongly Agree"/>
    <s v="Disagree"/>
  </r>
  <r>
    <s v="2024/09/09 9:08:24 AM GMT+1"/>
    <s v="emmyeuler1@gmail.com"/>
    <x v="1"/>
    <s v="21-30"/>
    <x v="3"/>
    <s v="Less than 5 years"/>
    <s v="First Degree (University)"/>
    <s v="Agree"/>
    <s v="Strongly Agree"/>
    <s v="Strongly Agree"/>
    <s v="Strongly Agree"/>
    <s v="Strongly Agree"/>
    <s v="Strongly Agree"/>
    <s v="Strongly Agree"/>
    <s v="Conferences/Workshops/Trainings;Television/Radio"/>
    <s v="Strongly Agree"/>
    <s v="Agree"/>
    <s v="Agree"/>
    <s v="Strongly Agree"/>
    <s v="Disagree"/>
    <s v="Disagree"/>
    <s v="Disagree"/>
    <s v="Disagree"/>
    <s v="Disagree"/>
    <s v="Strongly Disagree"/>
    <s v="Agree"/>
    <s v="Colleagues"/>
    <s v="Strongly Agree"/>
    <s v="Strongly Agree"/>
    <s v="Strongly Agree"/>
    <s v="Strongly Agree"/>
    <s v="Strongly Agree"/>
    <s v="Agree"/>
    <s v="Agree"/>
    <s v="Agree"/>
    <s v="Strongly Agree"/>
    <s v="Agree"/>
  </r>
  <r>
    <s v="2024/09/09 9:14:52 AM GMT+1"/>
    <s v="emmyeuler1@gmail.com"/>
    <x v="1"/>
    <s v="31-40"/>
    <x v="3"/>
    <s v="6-10 years"/>
    <s v="First Degree (University)"/>
    <s v="Strongly Agree"/>
    <s v="Strongly Agree"/>
    <s v="Strongly Agree"/>
    <s v="Strongly Agree"/>
    <s v="Strongly Agree"/>
    <s v="Agree"/>
    <s v="Agree"/>
    <s v="Journals;Conferences/Workshops/Trainings;Other Colleagues"/>
    <s v="Strongly Agree"/>
    <s v="Agree"/>
    <s v="Agree"/>
    <s v="Strongly Agree"/>
    <s v="Strongly Disagree"/>
    <s v="Strongly Disagree"/>
    <s v="Strongly Disagree"/>
    <s v="Strongly Disagree"/>
    <s v="Strongly Disagree"/>
    <s v="Disagree"/>
    <s v="Strongly Disagree"/>
    <m/>
    <s v="Agree"/>
    <s v="Agree"/>
    <s v="Disagree"/>
    <s v="Strongly Agree"/>
    <s v="Strongly Agree"/>
    <s v="Agree"/>
    <s v="Strongly Agree"/>
    <s v="Agree"/>
    <s v="Agree"/>
    <s v="Disagree"/>
  </r>
  <r>
    <s v="2024/09/09 9:20:19 AM GMT+1"/>
    <s v="emmyeuler1@gmail.com"/>
    <x v="1"/>
    <s v="21-30"/>
    <x v="3"/>
    <s v="Less than 5 years"/>
    <s v="School of Nursing/Midwifery"/>
    <s v="Agree"/>
    <s v="Agree"/>
    <s v="Agree"/>
    <s v="Agree"/>
    <s v="Agree"/>
    <s v="Agree"/>
    <s v="Agree"/>
    <s v="Journals"/>
    <s v="Agree"/>
    <s v="Agree"/>
    <s v="Agree"/>
    <s v="Strongly Agree"/>
    <s v="Strongly Disagree"/>
    <s v="Strongly Disagree"/>
    <s v="Strongly Disagree"/>
    <s v="Disagree"/>
    <s v="Strongly Disagree"/>
    <s v="Agree"/>
    <s v="Agree"/>
    <s v="Social media videos and Posts (WhatsApp, Facebook, YouTube, Instagram etc.)"/>
    <s v="Agree"/>
    <s v="Disagree"/>
    <s v="Strongly Disagree"/>
    <s v="Agree"/>
    <s v="Strongly Agree"/>
    <s v="Strongly Agree"/>
    <s v="Strongly Agree"/>
    <s v="Agree"/>
    <s v="Strongly Agree"/>
    <s v="Agree"/>
  </r>
  <r>
    <s v="2024/09/09 9:25:05 AM GMT+1"/>
    <s v="emmyeuler1@gmail.com"/>
    <x v="1"/>
    <s v="21-30"/>
    <x v="5"/>
    <s v="Less than 5 years"/>
    <s v="College of Health Technology"/>
    <s v="Strongly Agree"/>
    <s v="Strongly Agree"/>
    <s v="Strongly Agree"/>
    <s v="Strongly Agree"/>
    <s v="Strongly Agree"/>
    <s v="Strongly Agree"/>
    <s v="Strongly Agree"/>
    <s v="Journals;Social media videos and posts;Television/Radio"/>
    <s v="Strongly Agree"/>
    <s v="Strongly Agree"/>
    <s v="Strongly Agree"/>
    <s v="Strongly Agree"/>
    <s v="Disagree"/>
    <s v="Strongly Disagree"/>
    <s v="Strongly Disagree"/>
    <s v="Strongly Disagree"/>
    <s v="Disagree"/>
    <s v="Agree"/>
    <s v="Agree"/>
    <s v="Social media videos and Posts (WhatsApp, Facebook, YouTube, Instagram etc.);Colleagues"/>
    <s v="Agree"/>
    <s v="Agree"/>
    <s v="Strongly Disagree"/>
    <s v="Strongly Agree"/>
    <s v="Agree"/>
    <s v="Agree"/>
    <s v="Agree"/>
    <s v="Agree"/>
    <s v="Agree"/>
    <s v="Disagree"/>
  </r>
  <r>
    <s v="2024/09/09 9:30:01 AM GMT+1"/>
    <s v="emmyeuler1@gmail.com"/>
    <x v="1"/>
    <s v="31-40"/>
    <x v="5"/>
    <s v="6-10 years"/>
    <s v="College of Health Technology"/>
    <s v="Strongly Agree"/>
    <s v="Agree"/>
    <s v="Strongly Agree"/>
    <s v="Strongly Agree"/>
    <s v="Strongly Agree"/>
    <s v="Agree"/>
    <s v="Agree"/>
    <s v="Social media videos and posts;Television/Radio"/>
    <s v="Agree"/>
    <s v="Agree"/>
    <s v="Agree"/>
    <s v="Agree"/>
    <s v="Disagree"/>
    <s v="Disagree"/>
    <s v="Disagree"/>
    <s v="Disagree"/>
    <s v="Disagree"/>
    <s v="Disagree"/>
    <s v="Agree"/>
    <s v="Colleagues"/>
    <s v="Strongly Agree"/>
    <s v="Agree"/>
    <s v="Disagree"/>
    <s v="Agree"/>
    <s v="Strongly Agree"/>
    <s v="Agree"/>
    <s v="Agree"/>
    <s v="Agree"/>
    <s v="Agree"/>
    <s v="Strongly Disagree"/>
  </r>
  <r>
    <s v="2024/09/09 9:36:35 AM GMT+1"/>
    <s v="emmyeuler1@gmail.com"/>
    <x v="1"/>
    <s v="21-30"/>
    <x v="3"/>
    <s v="Less than 5 years"/>
    <s v="School of Nursing/Midwifery"/>
    <s v="Agree"/>
    <s v="Agree"/>
    <s v="Agree"/>
    <s v="Agree"/>
    <s v="Agree"/>
    <s v="Agree"/>
    <s v="Agree"/>
    <s v="Journals;Social media videos and posts"/>
    <s v="Agree"/>
    <s v="Agree"/>
    <s v="Agree"/>
    <s v="Agree"/>
    <s v="Strongly Disagree"/>
    <s v="Disagree"/>
    <s v="Strongly Disagree"/>
    <s v="Disagree"/>
    <s v="Strongly Disagree"/>
    <s v="Disagree"/>
    <s v="Disagree"/>
    <m/>
    <s v="Agree"/>
    <s v="Strongly Disagree"/>
    <s v="Strongly Disagree"/>
    <s v="Agree"/>
    <s v="Strongly Agree"/>
    <s v="Agree"/>
    <s v="Strongly Agree"/>
    <s v="Strongly Agree"/>
    <s v="Strongly Agree"/>
    <s v="Agree"/>
  </r>
  <r>
    <s v="2024/09/09 9:43:47 AM GMT+1"/>
    <s v="emmyeuler1@gmail.com"/>
    <x v="1"/>
    <s v="21-30"/>
    <x v="4"/>
    <s v="Less than 5 years"/>
    <s v="First Degree (University)"/>
    <s v="Strongly Agree"/>
    <s v="Strongly Agree"/>
    <s v="Strongly Agree"/>
    <s v="Strongly Agree"/>
    <s v="Strongly Agree"/>
    <s v="Strongly Agree"/>
    <s v="Agree"/>
    <s v="Social media videos and posts;Other Colleagues"/>
    <s v="Strongly Agree"/>
    <s v="Agree"/>
    <s v="Strongly Agree"/>
    <s v="Strongly Agree"/>
    <s v="Strongly Disagree"/>
    <s v="Strongly Disagree"/>
    <s v="Strongly Disagree"/>
    <s v="Strongly Disagree"/>
    <s v="Strongly Disagree"/>
    <s v="Agree"/>
    <s v="Disagree"/>
    <m/>
    <s v="Agree"/>
    <s v="Disagree"/>
    <s v="Disagree"/>
    <s v="Agree"/>
    <s v="Strongly Agree"/>
    <s v="Agree"/>
    <s v="Strongly Agree"/>
    <s v="Strongly Agree"/>
    <s v="Agree"/>
    <s v="Strongly Agree"/>
  </r>
  <r>
    <s v="2024/09/09 9:48:01 AM GMT+1"/>
    <s v="emmyeuler1@gmail.com"/>
    <x v="1"/>
    <s v="41-50"/>
    <x v="3"/>
    <s v="11-15 years"/>
    <s v="First Degree (University)"/>
    <s v="Strongly Agree"/>
    <s v="Strongly Agree"/>
    <s v="Agree"/>
    <s v="Agree"/>
    <s v="Agree"/>
    <s v="Neutral"/>
    <s v="Disagree"/>
    <s v="Journals;Conferences/Workshops/Trainings;Social media videos and posts"/>
    <s v="Disagree"/>
    <s v="Agree"/>
    <s v="Agree"/>
    <s v="Agree"/>
    <s v="Agree"/>
    <s v="Agree"/>
    <s v="Neutral"/>
    <s v="Agree"/>
    <s v="Agree"/>
    <s v="Agree"/>
    <s v="Agree"/>
    <s v="Social media videos and Posts (WhatsApp, Facebook, YouTube, Instagram etc.);Journals;Conferences/Workshops/Trainings;Colleagues"/>
    <s v="Agree"/>
    <s v="Neutral"/>
    <s v="Agree"/>
    <s v="Agree"/>
    <s v="Disagree"/>
    <s v="Agree"/>
    <s v="Agree"/>
    <s v="Disagree"/>
    <s v="Agree"/>
    <s v="Agree"/>
  </r>
  <r>
    <s v="2024/09/09 9:54:28 AM GMT+1"/>
    <s v="emmyeuler1@gmail.com"/>
    <x v="0"/>
    <s v="31-40"/>
    <x v="2"/>
    <s v="6-10 years"/>
    <s v="Masters"/>
    <s v="Strongly Agree"/>
    <s v="Strongly Agree"/>
    <s v="Strongly Agree"/>
    <s v="Agree"/>
    <s v="Agree"/>
    <s v="Strongly Agree"/>
    <s v="Strongly Agree"/>
    <s v="Journals;Conferences/Workshops/Trainings;Other Colleagues"/>
    <s v="Agree"/>
    <s v="Strongly Agree"/>
    <s v="Strongly Agree"/>
    <s v="Strongly Agree"/>
    <s v="Disagree"/>
    <s v="Strongly Disagree"/>
    <s v="Strongly Disagree"/>
    <s v="Strongly Disagree"/>
    <s v="Disagree"/>
    <s v="Disagree"/>
    <s v="Disagree"/>
    <m/>
    <s v="Agree"/>
    <s v="Strongly Agree"/>
    <s v="Disagree"/>
    <s v="Strongly Agree"/>
    <s v="Strongly Agree"/>
    <s v="Agree"/>
    <s v="Strongly Agree"/>
    <s v="Agree"/>
    <s v="Agree"/>
    <s v="Disagree"/>
  </r>
  <r>
    <s v="2024/09/09 9:59:24 AM GMT+1"/>
    <s v="emmyeuler1@gmail.com"/>
    <x v="1"/>
    <s v="31-40"/>
    <x v="3"/>
    <s v="6-10 years"/>
    <s v="School of Nursing/Midwifery"/>
    <s v="Agree"/>
    <s v="Strongly Agree"/>
    <s v="Strongly Agree"/>
    <s v="Strongly Agree"/>
    <s v="Strongly Agree"/>
    <s v="Agree"/>
    <s v="Agree"/>
    <s v="Journals;Social media videos and posts;Television/Radio"/>
    <s v="Agree"/>
    <s v="Agree"/>
    <s v="Agree"/>
    <s v="Agree"/>
    <s v="Disagree"/>
    <s v="Disagree"/>
    <s v="Disagree"/>
    <s v="Disagree"/>
    <s v="Disagree"/>
    <s v="Disagree"/>
    <s v="Agree"/>
    <s v="Social media videos and Posts (WhatsApp, Facebook, YouTube, Instagram etc.);Colleagues"/>
    <s v="Agree"/>
    <s v="Agree"/>
    <s v="Strongly Agree"/>
    <s v="Agree"/>
    <s v="Strongly Agree"/>
    <s v="Agree"/>
    <s v="Strongly Agree"/>
    <s v="Strongly Agree"/>
    <s v="Strongly Agree"/>
    <s v="Disagree"/>
  </r>
  <r>
    <s v="2024/09/09 10:07:26 AM GMT+1"/>
    <s v="emmyeuler1@gmail.com"/>
    <x v="0"/>
    <s v="41-50"/>
    <x v="4"/>
    <s v="11-15 years"/>
    <s v="Masters"/>
    <s v="Strongly Agree"/>
    <s v="Strongly Agree"/>
    <s v="Strongly Agree"/>
    <s v="Strongly Agree"/>
    <s v="Strongly Agree"/>
    <s v="Strongly Agree"/>
    <s v="Strongly Agree"/>
    <s v="Journals;Conferences/Workshops/Trainings;Social media videos and posts;Television/Radio"/>
    <s v="Agree"/>
    <s v="Agree"/>
    <s v="Agree"/>
    <s v="Agree"/>
    <s v="Strongly Disagree"/>
    <s v="Strongly Disagree"/>
    <s v="Strongly Disagree"/>
    <s v="Strongly Disagree"/>
    <s v="Strongly Disagree"/>
    <s v="Agree"/>
    <s v="Agree"/>
    <s v="Social media videos and Posts (WhatsApp, Facebook, YouTube, Instagram etc.);Colleagues"/>
    <s v="Agree"/>
    <s v="Strongly Agree"/>
    <s v="Strongly Disagree"/>
    <s v="Strongly Agree"/>
    <s v="Strongly Agree"/>
    <s v="Agree"/>
    <s v="Strongly Agree"/>
    <s v="Agree"/>
    <s v="Strongly Agree"/>
    <s v="Agree"/>
  </r>
  <r>
    <s v="2024/09/09 10:13:11 AM GMT+1"/>
    <s v="emmyeuler1@gmail.com"/>
    <x v="1"/>
    <s v="21-30"/>
    <x v="2"/>
    <s v="Less than 5 years"/>
    <s v="First Degree (University)"/>
    <s v="Agree"/>
    <s v="Strongly Agree"/>
    <s v="Strongly Agree"/>
    <s v="Strongly Agree"/>
    <s v="Agree"/>
    <s v="Agree"/>
    <s v="Strongly Agree"/>
    <s v="Conferences/Workshops/Trainings;Other Colleagues"/>
    <s v="Strongly Agree"/>
    <s v="Agree"/>
    <s v="Agree"/>
    <s v="Agree"/>
    <s v="Disagree"/>
    <s v="Disagree"/>
    <s v="Strongly Disagree"/>
    <s v="Disagree"/>
    <s v="Disagree"/>
    <s v="Agree"/>
    <s v="Agree"/>
    <s v="Social media videos and Posts (WhatsApp, Facebook, YouTube, Instagram etc.);Colleagues"/>
    <s v="Agree"/>
    <s v="Disagree"/>
    <s v="Strongly Disagree"/>
    <s v="Agree"/>
    <s v="Agree"/>
    <s v="Agree"/>
    <s v="Agree"/>
    <s v="Strongly Agree"/>
    <s v="Strongly Agree"/>
    <s v="Agree"/>
  </r>
  <r>
    <s v="2024/09/09 11:16:38 AM GMT+1"/>
    <s v="emmyeuler1@gmail.com"/>
    <x v="0"/>
    <s v="41-50"/>
    <x v="2"/>
    <s v="11-15 years"/>
    <s v="Ph.D"/>
    <s v="Strongly Agree"/>
    <s v="Strongly Agree"/>
    <s v="Agree"/>
    <s v="Strongly Agree"/>
    <s v="Agree"/>
    <s v="Strongly Agree"/>
    <s v="Agree"/>
    <s v="Journals;Conferences/Workshops/Trainings;Social media videos and posts;Television/Radio"/>
    <s v="Agree"/>
    <s v="Agree"/>
    <s v="Strongly Agree"/>
    <s v="Strongly Agree"/>
    <s v="Disagree"/>
    <s v="Strongly Disagree"/>
    <s v="Strongly Disagree"/>
    <s v="Disagree"/>
    <s v="Strongly Disagree"/>
    <s v="Disagree"/>
    <s v="Strongly Disagree"/>
    <m/>
    <s v="Strongly Agree"/>
    <s v="Strongly Agree"/>
    <s v="Disagree"/>
    <s v="Agree"/>
    <s v="Strongly Agree"/>
    <s v="Agree"/>
    <s v="Strongly Agree"/>
    <s v="Strongly Agree"/>
    <s v="Agree"/>
    <s v="Disagree"/>
  </r>
  <r>
    <s v="2024/09/09 11:25:12 AM GMT+1"/>
    <s v="emmyeuler1@gmail.com"/>
    <x v="0"/>
    <s v="31-40"/>
    <x v="2"/>
    <s v="6-10 years"/>
    <s v="Masters"/>
    <s v="Agree"/>
    <s v="Agree"/>
    <s v="Agree"/>
    <s v="Agree"/>
    <s v="Agree"/>
    <s v="Agree"/>
    <s v="Agree"/>
    <s v="Journals;Conferences/Workshops/Trainings;Television/Radio"/>
    <s v="Agree"/>
    <s v="Agree"/>
    <s v="Agree"/>
    <s v="Strongly Agree"/>
    <s v="Strongly Disagree"/>
    <s v="Strongly Disagree"/>
    <s v="Strongly Disagree"/>
    <s v="Strongly Disagree"/>
    <s v="Strongly Disagree"/>
    <s v="Strongly Disagree"/>
    <s v="Disagree"/>
    <m/>
    <s v="Strongly Agree"/>
    <s v="Agree"/>
    <s v="Strongly Disagree"/>
    <s v="Agree"/>
    <s v="Strongly Agree"/>
    <s v="Strongly Agree"/>
    <s v="Strongly Agree"/>
    <s v="Strongly Agree"/>
    <s v="Strongly Agree"/>
    <s v="Strongly Disagree"/>
  </r>
  <r>
    <s v="2024/09/09 11:46:00 AM GMT+1"/>
    <s v="emmyeuler1@gmail.com"/>
    <x v="1"/>
    <s v="31-40"/>
    <x v="2"/>
    <s v="6-10 years"/>
    <s v="Masters"/>
    <s v="Strongly Agree"/>
    <s v="Strongly Agree"/>
    <s v="Agree"/>
    <s v="Strongly Agree"/>
    <s v="Agree"/>
    <s v="Agree"/>
    <s v="Agree"/>
    <s v="Journals;Social media videos and posts"/>
    <s v="Strongly Agree"/>
    <s v="Neutral"/>
    <s v="Agree"/>
    <s v="Agree"/>
    <s v="Disagree"/>
    <s v="Disagree"/>
    <s v="Disagree"/>
    <s v="Disagree"/>
    <s v="Disagree"/>
    <s v="Disagree"/>
    <s v="Agree"/>
    <s v="Radio/Television/News Papers;Social media videos and Posts (WhatsApp, Facebook, YouTube, Instagram etc.)"/>
    <s v="Strongly Agree"/>
    <s v="Agree"/>
    <s v="Disagree"/>
    <s v="Agree"/>
    <s v="Strongly Agree"/>
    <s v="Agree"/>
    <s v="Strongly Agree"/>
    <s v="Strongly Agree"/>
    <s v="Strongly Agree"/>
    <s v="Disagree"/>
  </r>
  <r>
    <s v="2024/09/09 12:09:02 PM GMT+1"/>
    <s v="emmyeuler1@gmail.com"/>
    <x v="0"/>
    <s v="31-40"/>
    <x v="2"/>
    <s v="6-10 years"/>
    <s v="Masters"/>
    <s v="Strongly Agree"/>
    <s v="Strongly Agree"/>
    <s v="Strongly Agree"/>
    <s v="Strongly Agree"/>
    <s v="Agree"/>
    <s v="Strongly Agree"/>
    <s v="Strongly Agree"/>
    <s v="Journals;Conferences/Workshops/Trainings"/>
    <s v="Strongly Agree"/>
    <s v="Agree"/>
    <s v="Agree"/>
    <s v="Agree"/>
    <s v="Agree"/>
    <s v="Strongly Disagree"/>
    <s v="Strongly Disagree"/>
    <s v="Strongly Disagree"/>
    <s v="Strongly Disagree"/>
    <s v="Disagree"/>
    <s v="Strongly Disagree"/>
    <m/>
    <s v="Agree"/>
    <s v="Strongly Agree"/>
    <s v="Strongly Disagree"/>
    <s v="Agree"/>
    <s v="Agree"/>
    <s v="Agree"/>
    <s v="Agree"/>
    <s v="Agree"/>
    <s v="Agree"/>
    <s v="Agree"/>
  </r>
  <r>
    <s v="2024/09/09 12:49:02 PM GMT+1"/>
    <s v="emmyeuler1@gmail.com"/>
    <x v="0"/>
    <s v="41-50"/>
    <x v="2"/>
    <s v="11-15 years"/>
    <s v="Ph.D"/>
    <s v="Agree"/>
    <s v="Agree"/>
    <s v="Strongly Agree"/>
    <s v="Strongly Agree"/>
    <s v="Strongly Agree"/>
    <s v="Strongly Agree"/>
    <s v="Agree"/>
    <s v="Journals;Conferences/Workshops/Trainings;Social media videos and posts;Television/Radio"/>
    <s v="Agree"/>
    <s v="Strongly Agree"/>
    <s v="Strongly Agree"/>
    <s v="Agree"/>
    <s v="Disagree"/>
    <s v="Disagree"/>
    <s v="Disagree"/>
    <s v="Disagree"/>
    <s v="Disagree"/>
    <s v="Disagree"/>
    <s v="Agree"/>
    <s v="Social media videos and Posts (WhatsApp, Facebook, YouTube, Instagram etc.)"/>
    <s v="Strongly Agree"/>
    <s v="Strongly Agree"/>
    <s v="Strongly Disagree"/>
    <s v="Agree"/>
    <s v="Agree"/>
    <s v="Strongly Agree"/>
    <s v="Agree"/>
    <s v="Agree"/>
    <s v="Agree"/>
    <s v="Strongly Disagree"/>
  </r>
  <r>
    <s v="2024/09/09 1:05:22 PM GMT+1"/>
    <s v="emmyeuler1@gmail.com"/>
    <x v="1"/>
    <s v="21-30"/>
    <x v="2"/>
    <s v="Less than 5 years"/>
    <s v="First Degree (University)"/>
    <s v="Agree"/>
    <s v="Agree"/>
    <s v="Agree"/>
    <s v="Agree"/>
    <s v="Agree"/>
    <s v="Agree"/>
    <s v="Agree"/>
    <s v="Conferences/Workshops/Trainings"/>
    <s v="Agree"/>
    <s v="Agree"/>
    <s v="Agree"/>
    <s v="Agree"/>
    <s v="Strongly Agree"/>
    <s v="Strongly Disagree"/>
    <s v="Disagree"/>
    <s v="Strongly Disagree"/>
    <s v="Strongly Disagree"/>
    <s v="Agree"/>
    <s v="Agree"/>
    <s v="Social media videos and Posts (WhatsApp, Facebook, YouTube, Instagram etc.);Colleagues"/>
    <s v="Strongly Agree"/>
    <s v="Disagree"/>
    <s v="Strongly Disagree"/>
    <s v="Agree"/>
    <s v="Agree"/>
    <s v="Strongly Agree"/>
    <s v="Strongly Agree"/>
    <s v="Strongly Agree"/>
    <s v="Strongly Agree"/>
    <s v="Strongly Agree"/>
  </r>
  <r>
    <s v="2024/09/09 1:14:12 PM GMT+1"/>
    <s v="emmyeuler1@gmail.com"/>
    <x v="1"/>
    <s v="31-40"/>
    <x v="4"/>
    <s v="6-10 years"/>
    <s v="First Degree (University)"/>
    <s v="Strongly Agree"/>
    <s v="Agree"/>
    <s v="Agree"/>
    <s v="Neutral"/>
    <s v="Agree"/>
    <s v="Strongly Disagree"/>
    <s v="Strongly Disagree"/>
    <s v="Television/Radio"/>
    <s v="Agree"/>
    <s v="Agree"/>
    <s v="Agree"/>
    <s v="Neutral"/>
    <s v="Disagree"/>
    <s v="Strongly Disagree"/>
    <s v="Strongly Disagree"/>
    <s v="Strongly Disagree"/>
    <s v="Strongly Disagree"/>
    <s v="Strongly Disagree"/>
    <s v="Agree"/>
    <s v="Others"/>
    <s v="Disagree"/>
    <s v="Strongly Disagree"/>
    <s v="Strongly Disagree"/>
    <s v="Strongly Disagree"/>
    <s v="Neutral"/>
    <s v="Disagree"/>
    <s v="Neutral"/>
    <s v="Strongly Disagree"/>
    <s v="Neutral"/>
    <s v="Neutral"/>
  </r>
  <r>
    <s v="2024/09/09 1:42:53 PM GMT+1"/>
    <s v="emmyeuler1@gmail.com"/>
    <x v="0"/>
    <s v="21-30"/>
    <x v="5"/>
    <s v="Less than 5 years"/>
    <s v="College of Health Technology"/>
    <s v="Agree"/>
    <s v="Agree"/>
    <s v="Agree"/>
    <s v="Agree"/>
    <s v="Agree"/>
    <s v="Disagree"/>
    <s v="Neutral"/>
    <s v="Television/Radio"/>
    <s v="Agree"/>
    <s v="Agree"/>
    <s v="Agree"/>
    <s v="Agree"/>
    <s v="Strongly Disagree"/>
    <s v="Strongly Disagree"/>
    <s v="Disagree"/>
    <s v="Disagree"/>
    <s v="Strongly Disagree"/>
    <s v="Strongly Disagree"/>
    <s v="Strongly Agree"/>
    <s v="Social media videos and Posts (WhatsApp, Facebook, YouTube, Instagram etc.);Colleagues"/>
    <s v="Disagree"/>
    <s v="Disagree"/>
    <s v="Strongly Disagree"/>
    <s v="Strongly Agree"/>
    <s v="Agree"/>
    <s v="Neutral"/>
    <s v="Agree"/>
    <s v="Strongly Disagree"/>
    <s v="Strongly Disagree"/>
    <s v="Agree"/>
  </r>
  <r>
    <s v="2024/09/09 1:56:11 PM GMT+1"/>
    <s v="emmyeuler1@gmail.com"/>
    <x v="1"/>
    <s v="51-60"/>
    <x v="2"/>
    <s v="21 years and above"/>
    <s v="Ph.D"/>
    <s v="Strongly Agree"/>
    <s v="Strongly Agree"/>
    <s v="Strongly Agree"/>
    <s v="Strongly Agree"/>
    <s v="Strongly Agree"/>
    <s v="Agree"/>
    <s v="Agree"/>
    <s v="Conferences/Workshops/Trainings;Social media videos and posts;Television/Radio;Other Colleagues"/>
    <s v="Strongly Agree"/>
    <s v="Strongly Agree"/>
    <s v="Strongly Agree"/>
    <s v="Agree"/>
    <s v="Strongly Disagree"/>
    <s v="Strongly Disagree"/>
    <s v="Strongly Disagree"/>
    <s v="Strongly Disagree"/>
    <s v="Strongly Disagree"/>
    <s v="Strongly Disagree"/>
    <s v="Agree"/>
    <m/>
    <s v="Agree"/>
    <s v="Agree"/>
    <s v="Disagree"/>
    <s v="Strongly Disagree"/>
    <s v="Agree"/>
    <s v="Agree"/>
    <s v="Strongly Agree"/>
    <s v="Agree"/>
    <s v="Neutral"/>
    <s v="Neutral"/>
  </r>
  <r>
    <s v="2024/09/09 2:08:36 PM GMT+1"/>
    <s v="emmyeuler1@gmail.com"/>
    <x v="1"/>
    <s v="31-40"/>
    <x v="4"/>
    <s v="Less than 5 years"/>
    <s v="First Degree (University)"/>
    <s v="Agree"/>
    <s v="Agree"/>
    <s v="Agree"/>
    <s v="Strongly Agree"/>
    <s v="Strongly Agree"/>
    <s v="Strongly Disagree"/>
    <s v="Strongly Disagree"/>
    <s v="Other Colleagues"/>
    <s v="Agree"/>
    <s v="Agree"/>
    <s v="Agree"/>
    <s v="Agree"/>
    <s v="Disagree"/>
    <s v="Disagree"/>
    <s v="Strongly Disagree"/>
    <s v="Strongly Disagree"/>
    <s v="Strongly Disagree"/>
    <s v="Strongly Disagree"/>
    <s v="Strongly Disagree"/>
    <m/>
    <s v="Disagree"/>
    <s v="Strongly Disagree"/>
    <s v="Strongly Disagree"/>
    <s v="Strongly Disagree"/>
    <s v="Agree"/>
    <s v="Disagree"/>
    <s v="Agree"/>
    <s v="Strongly Disagree"/>
    <s v="Strongly Disagree"/>
    <s v="Agree"/>
  </r>
  <r>
    <s v="2024/09/09 2:21:04 PM GMT+1"/>
    <s v="emmyeuler1@gmail.com"/>
    <x v="0"/>
    <s v="31-40"/>
    <x v="5"/>
    <s v="6-10 years"/>
    <s v="College of Health Technology"/>
    <s v="Strongly Agree"/>
    <s v="Strongly Agree"/>
    <s v="Agree"/>
    <s v="Strongly Agree"/>
    <s v="Agree"/>
    <s v="Disagree"/>
    <s v="Disagree"/>
    <s v="Television/Radio"/>
    <s v="Agree"/>
    <s v="Agree"/>
    <s v="Disagree"/>
    <s v="Disagree"/>
    <s v="Disagree"/>
    <s v="Disagree"/>
    <s v="Disagree"/>
    <s v="Disagree"/>
    <s v="Disagree"/>
    <s v="Disagree"/>
    <s v="Disagree"/>
    <m/>
    <s v="Disagree"/>
    <s v="Disagree"/>
    <s v="Disagree"/>
    <s v="Disagree"/>
    <s v="Agree"/>
    <s v="Agree"/>
    <s v="Agree"/>
    <s v="Disagree"/>
    <s v="Disagree"/>
    <s v="Neutral"/>
  </r>
  <r>
    <s v="2024/09/09 2:37:08 PM GMT+1"/>
    <s v="emmyeuler1@gmail.com"/>
    <x v="0"/>
    <s v="41-50"/>
    <x v="4"/>
    <s v="16-20 years"/>
    <s v="College of Health Technology"/>
    <s v="Strongly Agree"/>
    <s v="Agree"/>
    <s v="Neutral"/>
    <s v="Strongly Agree"/>
    <s v="Neutral"/>
    <s v="Disagree"/>
    <s v="Disagree"/>
    <s v="Social media videos and posts"/>
    <s v="Strongly Agree"/>
    <s v="Strongly Agree"/>
    <s v="Strongly Agree"/>
    <s v="Agree"/>
    <s v="Strongly Disagree"/>
    <s v="Neutral"/>
    <s v="Neutral"/>
    <s v="Strongly Disagree"/>
    <s v="Disagree"/>
    <s v="Disagree"/>
    <s v="Disagree"/>
    <s v="Social media videos and Posts (WhatsApp, Facebook, YouTube, Instagram etc.)"/>
    <s v="Neutral"/>
    <s v="Disagree"/>
    <s v="Disagree"/>
    <s v="Neutral"/>
    <s v="Strongly Agree"/>
    <s v="Disagree"/>
    <s v="Agree"/>
    <s v="Neutral"/>
    <s v="Neutral"/>
    <s v="Neutral"/>
  </r>
  <r>
    <s v="2024/09/09 3:27:31 PM GMT+1"/>
    <s v="emmyeuler1@gmail.com"/>
    <x v="0"/>
    <s v="41-50"/>
    <x v="2"/>
    <s v="6-10 years"/>
    <s v="Others"/>
    <s v="Strongly Agree"/>
    <s v="Strongly Agree"/>
    <s v="Agree"/>
    <s v="Strongly Agree"/>
    <s v="Neutral"/>
    <s v="Disagree"/>
    <s v="Agree"/>
    <s v="Television/Radio;Other Colleagues"/>
    <s v="Agree"/>
    <s v="Disagree"/>
    <s v="Agree"/>
    <s v="Agree"/>
    <s v="Strongly Disagree"/>
    <s v="Strongly Disagree"/>
    <s v="Neutral"/>
    <s v="Strongly Disagree"/>
    <s v="Neutral"/>
    <s v="Disagree"/>
    <s v="Agree"/>
    <s v="Radio/Television/News Papers;Social media videos and Posts (WhatsApp, Facebook, YouTube, Instagram etc.);Colleagues"/>
    <s v="Agree"/>
    <s v="Agree"/>
    <s v="Strongly Disagree"/>
    <s v="Disagree"/>
    <s v="Neutral"/>
    <s v="Disagree"/>
    <s v="Agree"/>
    <s v="Agree"/>
    <s v="Disagree"/>
    <s v="Neutral"/>
  </r>
  <r>
    <s v="2024/09/09 3:36:38 PM GMT+1"/>
    <s v="emmyeuler1@gmail.com"/>
    <x v="0"/>
    <s v="41-50"/>
    <x v="2"/>
    <s v="11-15 years"/>
    <s v="First Degree (University)"/>
    <s v="Neutral"/>
    <s v="Strongly Agree"/>
    <s v="Agree"/>
    <s v="Strongly Agree"/>
    <s v="Agree"/>
    <s v="Agree"/>
    <s v="Agree"/>
    <s v="Conferences/Workshops/Trainings;Television/Radio;Other Colleagues"/>
    <s v="Strongly Agree"/>
    <s v="Agree"/>
    <s v="Agree"/>
    <s v="Neutral"/>
    <s v="Strongly Disagree"/>
    <s v="Strongly Disagree"/>
    <s v="Neutral"/>
    <s v="Disagree"/>
    <s v="Disagree"/>
    <s v="Disagree"/>
    <s v="Neutral"/>
    <m/>
    <s v="Agree"/>
    <s v="Neutral"/>
    <s v="Disagree"/>
    <s v="Disagree"/>
    <s v="Agree"/>
    <s v="Agree"/>
    <s v="Agree"/>
    <s v="Agree"/>
    <s v="Disagree"/>
    <s v="Neutral"/>
  </r>
  <r>
    <s v="2024/09/10 9:23:01 AM GMT+1"/>
    <s v="emmyeuler1@gmail.com"/>
    <x v="0"/>
    <s v="21-30"/>
    <x v="3"/>
    <s v="Less than 5 years"/>
    <s v="School of Nursing/Midwifery"/>
    <s v="Agree"/>
    <s v="Agree"/>
    <s v="Agree"/>
    <s v="Agree"/>
    <s v="Agree"/>
    <s v="Disagree"/>
    <s v="Disagree"/>
    <s v="I have not sort information about the HPV vaccine"/>
    <s v="Agree"/>
    <s v="Agree"/>
    <s v="Agree"/>
    <s v="Agree"/>
    <s v="Agree"/>
    <s v="Disagree"/>
    <s v="Neutral"/>
    <s v="Disagree"/>
    <s v="Disagree"/>
    <s v="Disagree"/>
    <s v="Disagree"/>
    <m/>
    <s v="Agree"/>
    <s v="Disagree"/>
    <s v="Disagree"/>
    <s v="Disagree"/>
    <s v="Agree"/>
    <s v="Agree"/>
    <s v="Agree"/>
    <s v="Agree"/>
    <s v="Disagree"/>
    <s v="Agree"/>
  </r>
  <r>
    <s v="2024/09/10 10:27:46 AM GMT+1"/>
    <s v="emmyeuler1@gmail.com"/>
    <x v="0"/>
    <s v="21-30"/>
    <x v="3"/>
    <s v="Less than 5 years"/>
    <s v="School of Nursing/Midwifery"/>
    <s v="Agree"/>
    <s v="Agree"/>
    <s v="Agree"/>
    <s v="Agree"/>
    <s v="Agree"/>
    <s v="Agree"/>
    <s v="Agree"/>
    <s v="Social media videos and posts;Television/Radio"/>
    <s v="Agree"/>
    <s v="Agree"/>
    <s v="Agree"/>
    <s v="Agree"/>
    <s v="Strongly Disagree"/>
    <s v="Strongly Disagree"/>
    <s v="Disagree"/>
    <s v="Disagree"/>
    <s v="Disagree"/>
    <s v="Strongly Agree"/>
    <s v="Strongly Agree"/>
    <s v="Social media videos and Posts (WhatsApp, Facebook, YouTube, Instagram etc.);Colleagues"/>
    <s v="Agree"/>
    <s v="Strongly Disagree"/>
    <s v="Strongly Disagree"/>
    <s v="Agree"/>
    <s v="Strongly Agree"/>
    <s v="Strongly Agree"/>
    <s v="Strongly Agree"/>
    <s v="Strongly Agree"/>
    <s v="Strongly Agree"/>
    <s v="Disagree"/>
  </r>
  <r>
    <s v="2024/09/10 10:34:54 AM GMT+1"/>
    <s v="emmyeuler1@gmail.com"/>
    <x v="0"/>
    <s v="21-30"/>
    <x v="2"/>
    <s v="Less than 5 years"/>
    <s v="First Degree (University)"/>
    <s v="Strongly Agree"/>
    <s v="Strongly Agree"/>
    <s v="Strongly Agree"/>
    <s v="Strongly Agree"/>
    <s v="Agree"/>
    <s v="Agree"/>
    <s v="Agree"/>
    <s v="Journals;Social media videos and posts;Television/Radio"/>
    <s v="Agree"/>
    <s v="Agree"/>
    <s v="Agree"/>
    <s v="Agree"/>
    <s v="Disagree"/>
    <s v="Disagree"/>
    <s v="Disagree"/>
    <s v="Disagree"/>
    <s v="Disagree"/>
    <s v="Disagree"/>
    <s v="Disagree"/>
    <m/>
    <s v="Agree"/>
    <s v="Agree"/>
    <s v="Strongly Disagree"/>
    <s v="Strongly Agree"/>
    <s v="Strongly Agree"/>
    <s v="Strongly Agree"/>
    <s v="Strongly Agree"/>
    <s v="Strongly Agree"/>
    <s v="Agree"/>
    <s v="Agree"/>
  </r>
  <r>
    <s v="2024/09/10 10:47:53 AM GMT+1"/>
    <s v="emmyeuler1@gmail.com"/>
    <x v="1"/>
    <s v="21-30"/>
    <x v="2"/>
    <s v="Less than 5 years"/>
    <s v="First Degree (University)"/>
    <s v="Agree"/>
    <s v="Agree"/>
    <s v="Agree"/>
    <s v="Agree"/>
    <s v="Agree"/>
    <s v="Agree"/>
    <s v="Agree"/>
    <s v="Journals;Conferences/Workshops/Trainings;Social media videos and posts"/>
    <s v="Strongly Agree"/>
    <s v="Strongly Agree"/>
    <s v="Agree"/>
    <s v="Agree"/>
    <s v="Agree"/>
    <s v="Strongly Disagree"/>
    <s v="Strongly Disagree"/>
    <s v="Strongly Disagree"/>
    <s v="Disagree"/>
    <s v="Disagree"/>
    <s v="Agree"/>
    <s v="Social media videos and Posts (WhatsApp, Facebook, YouTube, Instagram etc.);Colleagues"/>
    <s v="Strongly Agree"/>
    <s v="Strongly Agree"/>
    <s v="Disagree"/>
    <s v="Agree"/>
    <s v="Agree"/>
    <s v="Agree"/>
    <s v="Agree"/>
    <s v="Agree"/>
    <s v="Agree"/>
    <s v="Strongly Disagree"/>
  </r>
  <r>
    <s v="2024/09/10 10:52:08 AM GMT+1"/>
    <s v="emmyeuler1@gmail.com"/>
    <x v="0"/>
    <s v="31-40"/>
    <x v="2"/>
    <s v="6-10 years"/>
    <s v="Masters"/>
    <s v="Strongly Agree"/>
    <s v="Agree"/>
    <s v="Agree"/>
    <s v="Neutral"/>
    <s v="Strongly Agree"/>
    <s v="Strongly Agree"/>
    <s v="Strongly Agree"/>
    <s v="Journals;Conferences/Workshops/Trainings"/>
    <s v="Agree"/>
    <s v="Agree"/>
    <s v="Agree"/>
    <s v="Agree"/>
    <s v="Strongly Disagree"/>
    <s v="Strongly Disagree"/>
    <s v="Strongly Disagree"/>
    <s v="Strongly Disagree"/>
    <s v="Strongly Disagree"/>
    <s v="Strongly Disagree"/>
    <s v="Agree"/>
    <s v="Colleagues"/>
    <s v="Agree"/>
    <s v="Agree"/>
    <s v="Strongly Disagree"/>
    <s v="Agree"/>
    <s v="Strongly Agree"/>
    <s v="Agree"/>
    <s v="Agree"/>
    <s v="Agree"/>
    <s v="Agree"/>
    <s v="Strongly Disagree"/>
  </r>
  <r>
    <s v="2024/09/10 12:00:15 PM GMT+1"/>
    <s v="emmyeuler1@gmail.com"/>
    <x v="1"/>
    <s v="31-40"/>
    <x v="2"/>
    <s v="Less than 5 years"/>
    <s v="First Degree (University)"/>
    <s v="Strongly Agree"/>
    <s v="Strongly Agree"/>
    <s v="Strongly Agree"/>
    <s v="Strongly Agree"/>
    <s v="Agree"/>
    <s v="Agree"/>
    <s v="Strongly Agree"/>
    <s v="Conferences/Workshops/Trainings"/>
    <s v="Agree"/>
    <s v="Agree"/>
    <s v="Agree"/>
    <s v="Agree"/>
    <s v="Disagree"/>
    <s v="Disagree"/>
    <s v="Disagree"/>
    <s v="Disagree"/>
    <s v="Disagree"/>
    <s v="Agree"/>
    <s v="Disagree"/>
    <m/>
    <s v="Agree"/>
    <s v="Strongly Disagree"/>
    <s v="Strongly Disagree"/>
    <s v="Neutral"/>
    <s v="Strongly Agree"/>
    <s v="Strongly Agree"/>
    <s v="Strongly Agree"/>
    <s v="Agree"/>
    <s v="Strongly Agree"/>
    <s v="Strongly Agree"/>
  </r>
  <r>
    <s v="2024/09/10 1:15:18 PM GMT+1"/>
    <s v="emmyeuler1@gmail.com"/>
    <x v="0"/>
    <s v="21-30"/>
    <x v="2"/>
    <s v="Less than 5 years"/>
    <s v="First Degree (University)"/>
    <s v="Agree"/>
    <s v="Strongly Agree"/>
    <s v="Strongly Agree"/>
    <s v="Strongly Agree"/>
    <s v="Strongly Agree"/>
    <s v="Strongly Agree"/>
    <s v="Strongly Agree"/>
    <s v="Journals;Conferences/Workshops/Trainings;Social media videos and posts"/>
    <s v="Strongly Agree"/>
    <s v="Agree"/>
    <s v="Agree"/>
    <s v="Agree"/>
    <s v="Disagree"/>
    <s v="Disagree"/>
    <s v="Disagree"/>
    <s v="Strongly Disagree"/>
    <s v="Disagree"/>
    <s v="Strongly Disagree"/>
    <s v="Agree"/>
    <s v="Colleagues"/>
    <s v="Agree"/>
    <s v="Strongly Agree"/>
    <s v="Strongly Disagree"/>
    <s v="Agree"/>
    <s v="Agree"/>
    <s v="Strongly Agree"/>
    <s v="Strongly Agree"/>
    <s v="Agree"/>
    <s v="Agree"/>
    <s v="Strongly Agree"/>
  </r>
  <r>
    <s v="2024/09/10 8:08:29 PM GMT+1"/>
    <s v="irenetarbo@gmail.com"/>
    <x v="1"/>
    <s v="31-40"/>
    <x v="3"/>
    <s v="6-10 years"/>
    <s v="First Degree (University)"/>
    <s v="Agree"/>
    <s v="Agree"/>
    <s v="Agree"/>
    <s v="Agree"/>
    <s v="Agree"/>
    <s v="Neutral"/>
    <s v="Agree"/>
    <s v="Journals;Conferences/Workshops/Trainings"/>
    <s v="Agree"/>
    <s v="Disagree"/>
    <s v="Neutral"/>
    <s v="Agree"/>
    <s v="Disagree"/>
    <s v="Disagree"/>
    <s v="Disagree"/>
    <s v="Neutral"/>
    <s v="Strongly Disagree"/>
    <s v="Strongly Disagree"/>
    <s v="Strongly Disagree"/>
    <m/>
    <s v="Neutral"/>
    <s v="Agree"/>
    <s v="Strongly Disagree"/>
    <s v="Strongly Disagree"/>
    <s v="Agree"/>
    <s v="Strongly Agree"/>
    <s v="Strongly Agree"/>
    <s v="Strongly Agree"/>
    <s v="Agree"/>
    <s v="Neutral"/>
  </r>
  <r>
    <s v="2024/09/11 5:30:25 AM GMT+1"/>
    <s v="emmyeuler1@gmail.com"/>
    <x v="1"/>
    <s v="31-40"/>
    <x v="3"/>
    <s v="6-10 years"/>
    <s v="First Degree (University)"/>
    <s v="Agree"/>
    <s v="Agree"/>
    <s v="Agree"/>
    <s v="Strongly Agree"/>
    <s v="Strongly Agree"/>
    <s v="Agree"/>
    <s v="Agree"/>
    <s v="Journals;Social media videos and posts;Television/Radio;Other Colleagues"/>
    <s v="Agree"/>
    <s v="Agree"/>
    <s v="Agree"/>
    <s v="Agree"/>
    <s v="Strongly Disagree"/>
    <s v="Strongly Disagree"/>
    <s v="Strongly Disagree"/>
    <s v="Strongly Disagree"/>
    <s v="Strongly Disagree"/>
    <s v="Agree"/>
    <s v="Agree"/>
    <s v="Social media videos and Posts (WhatsApp, Facebook, YouTube, Instagram etc.);Colleagues"/>
    <s v="Strongly Agree"/>
    <s v="Agree"/>
    <s v="Strongly Disagree"/>
    <s v="Strongly Agree"/>
    <s v="Agree"/>
    <s v="Agree"/>
    <s v="Strongly Agree"/>
    <s v="Strongly Agree"/>
    <s v="Strongly Agree"/>
    <s v="Strongly Disagree"/>
  </r>
  <r>
    <s v="2024/09/11 5:35:14 AM GMT+1"/>
    <s v="emmyeuler1@gmail.com"/>
    <x v="1"/>
    <s v="41-50"/>
    <x v="3"/>
    <s v="16-20 years"/>
    <s v="School of Nursing/Midwifery"/>
    <s v="Strongly Agree"/>
    <s v="Strongly Agree"/>
    <s v="Strongly Agree"/>
    <s v="Strongly Agree"/>
    <s v="Strongly Agree"/>
    <s v="Strongly Agree"/>
    <s v="Strongly Agree"/>
    <s v="Journals;Conferences/Workshops/Trainings;Television/Radio"/>
    <s v="Agree"/>
    <s v="Agree"/>
    <s v="Agree"/>
    <s v="Strongly Agree"/>
    <s v="Strongly Disagree"/>
    <s v="Strongly Disagree"/>
    <s v="Strongly Disagree"/>
    <s v="Strongly Disagree"/>
    <s v="Strongly Disagree"/>
    <s v="Strongly Disagree"/>
    <s v="Agree"/>
    <s v="Social media videos and Posts (WhatsApp, Facebook, YouTube, Instagram etc.);Colleagues"/>
    <s v="Strongly Agree"/>
    <s v="Strongly Agree"/>
    <s v="Disagree"/>
    <s v="Strongly Agree"/>
    <s v="Strongly Agree"/>
    <s v="Agree"/>
    <s v="Agree"/>
    <s v="Strongly Agree"/>
    <s v="Strongly Agree"/>
    <s v="Strongly Agree"/>
  </r>
  <r>
    <s v="2024/09/11 5:39:35 AM GMT+1"/>
    <s v="emmyeuler1@gmail.com"/>
    <x v="0"/>
    <s v="31-40"/>
    <x v="3"/>
    <s v="6-10 years"/>
    <s v="First Degree (University)"/>
    <s v="Strongly Agree"/>
    <s v="Strongly Agree"/>
    <s v="Strongly Agree"/>
    <s v="Agree"/>
    <s v="Agree"/>
    <s v="Agree"/>
    <s v="Agree"/>
    <s v="Conferences/Workshops/Trainings;Television/Radio"/>
    <s v="Strongly Agree"/>
    <s v="Strongly Agree"/>
    <s v="Agree"/>
    <s v="Agree"/>
    <s v="Disagree"/>
    <s v="Disagree"/>
    <s v="Disagree"/>
    <s v="Disagree"/>
    <s v="Disagree"/>
    <s v="Agree"/>
    <s v="Agree"/>
    <s v="Social media videos and Posts (WhatsApp, Facebook, YouTube, Instagram etc.);Colleagues"/>
    <s v="Agree"/>
    <s v="Agree"/>
    <s v="Strongly Disagree"/>
    <s v="Strongly Agree"/>
    <s v="Agree"/>
    <s v="Agree"/>
    <s v="Agree"/>
    <s v="Agree"/>
    <s v="Agree"/>
    <s v="Strongly Disagree"/>
  </r>
  <r>
    <s v="2024/09/11 5:44:00 AM GMT+1"/>
    <s v="emmyeuler1@gmail.com"/>
    <x v="1"/>
    <s v="21-30"/>
    <x v="4"/>
    <s v="Less than 5 years"/>
    <s v="First Degree (University)"/>
    <s v="Strongly Agree"/>
    <s v="Agree"/>
    <s v="Agree"/>
    <s v="Agree"/>
    <s v="Agree"/>
    <s v="Agree"/>
    <s v="Agree"/>
    <s v="Social media videos and posts;Television/Radio"/>
    <s v="Agree"/>
    <s v="Agree"/>
    <s v="Agree"/>
    <s v="Agree"/>
    <s v="Disagree"/>
    <s v="Strongly Disagree"/>
    <s v="Disagree"/>
    <s v="Strongly Disagree"/>
    <s v="Strongly Disagree"/>
    <s v="Strongly Disagree"/>
    <s v="Agree"/>
    <s v="Social media videos and Posts (WhatsApp, Facebook, YouTube, Instagram etc.);Colleagues"/>
    <s v="Strongly Agree"/>
    <s v="Strongly Agree"/>
    <s v="Strongly Agree"/>
    <s v="Strongly Agree"/>
    <s v="Strongly Agree"/>
    <s v="Agree"/>
    <s v="Strongly Agree"/>
    <s v="Strongly Agree"/>
    <s v="Strongly Agree"/>
    <s v="Strongly Disagree"/>
  </r>
  <r>
    <s v="2024/09/11 5:48:10 AM GMT+1"/>
    <s v="emmyeuler1@gmail.com"/>
    <x v="0"/>
    <s v="31-40"/>
    <x v="4"/>
    <s v="6-10 years"/>
    <s v="Masters"/>
    <s v="Agree"/>
    <s v="Agree"/>
    <s v="Strongly Agree"/>
    <s v="Strongly Agree"/>
    <s v="Strongly Agree"/>
    <s v="Agree"/>
    <s v="Agree"/>
    <s v="Journals;Conferences/Workshops/Trainings;Television/Radio"/>
    <s v="Strongly Agree"/>
    <s v="Agree"/>
    <s v="Strongly Agree"/>
    <s v="Strongly Agree"/>
    <s v="Strongly Disagree"/>
    <s v="Strongly Disagree"/>
    <s v="Strongly Disagree"/>
    <s v="Disagree"/>
    <s v="Strongly Disagree"/>
    <s v="Agree"/>
    <s v="Agree"/>
    <s v="Colleagues"/>
    <s v="Agree"/>
    <s v="Strongly Agree"/>
    <s v="Strongly Disagree"/>
    <s v="Strongly Agree"/>
    <s v="Strongly Agree"/>
    <s v="Strongly Agree"/>
    <s v="Agree"/>
    <s v="Agree"/>
    <s v="Agree"/>
    <s v="Agree"/>
  </r>
  <r>
    <s v="2024/09/11 5:52:06 AM GMT+1"/>
    <s v="emmyeuler1@gmail.com"/>
    <x v="1"/>
    <s v="21-30"/>
    <x v="4"/>
    <s v="Less than 5 years"/>
    <s v="First Degree (University)"/>
    <s v="Strongly Agree"/>
    <s v="Strongly Agree"/>
    <s v="Strongly Agree"/>
    <s v="Strongly Agree"/>
    <s v="Strongly Agree"/>
    <s v="Strongly Agree"/>
    <s v="Strongly Agree"/>
    <s v="Social media videos and posts;Television/Radio;Other Colleagues"/>
    <s v="Agree"/>
    <s v="Agree"/>
    <s v="Agree"/>
    <s v="Agree"/>
    <s v="Disagree"/>
    <s v="Disagree"/>
    <s v="Disagree"/>
    <s v="Strongly Disagree"/>
    <s v="Strongly Disagree"/>
    <s v="Strongly Disagree"/>
    <s v="Strongly Disagree"/>
    <m/>
    <s v="Strongly Agree"/>
    <s v="Agree"/>
    <s v="Neutral"/>
    <s v="Strongly Agree"/>
    <s v="Strongly Agree"/>
    <s v="Strongly Agree"/>
    <s v="Strongly Agree"/>
    <s v="Strongly Agree"/>
    <s v="Strongly Agree"/>
    <s v="Agree"/>
  </r>
  <r>
    <s v="2024/09/11 5:56:25 AM GMT+1"/>
    <s v="emmyeuler1@gmail.com"/>
    <x v="1"/>
    <s v="21-30"/>
    <x v="4"/>
    <s v="Less than 5 years"/>
    <s v="First Degree (University)"/>
    <s v="Agree"/>
    <s v="Agree"/>
    <s v="Agree"/>
    <s v="Agree"/>
    <s v="Agree"/>
    <s v="Agree"/>
    <s v="Agree"/>
    <s v="Journals;Social media videos and posts"/>
    <s v="Agree"/>
    <s v="Agree"/>
    <s v="Agree"/>
    <s v="Agree"/>
    <s v="Strongly Agree"/>
    <s v="Strongly Disagree"/>
    <s v="Strongly Disagree"/>
    <s v="Strongly Disagree"/>
    <s v="Strongly Disagree"/>
    <s v="Agree"/>
    <s v="Agree"/>
    <s v="Radio/Television/News Papers;Colleagues"/>
    <s v="Strongly Agree"/>
    <s v="Agree"/>
    <s v="Strongly Disagree"/>
    <s v="Strongly Agree"/>
    <s v="Strongly Agree"/>
    <s v="Strongly Agree"/>
    <s v="Strongly Agree"/>
    <s v="Strongly Agree"/>
    <s v="Strongly Agree"/>
    <s v="Agree"/>
  </r>
  <r>
    <s v="2024/09/11 6:00:36 AM GMT+1"/>
    <s v="emmyeuler1@gmail.com"/>
    <x v="0"/>
    <s v="21-30"/>
    <x v="4"/>
    <s v="6-10 years"/>
    <s v="Masters"/>
    <s v="Strongly Agree"/>
    <s v="Strongly Agree"/>
    <s v="Strongly Agree"/>
    <s v="Strongly Agree"/>
    <s v="Strongly Agree"/>
    <s v="Agree"/>
    <s v="Agree"/>
    <s v="Journals;Conferences/Workshops/Trainings"/>
    <s v="Agree"/>
    <s v="Agree"/>
    <s v="Agree"/>
    <s v="Agree"/>
    <s v="Strongly Disagree"/>
    <s v="Strongly Disagree"/>
    <s v="Strongly Disagree"/>
    <s v="Strongly Disagree"/>
    <s v="Strongly Disagree"/>
    <s v="Strongly Disagree"/>
    <s v="Strongly Disagree"/>
    <m/>
    <s v="Strongly Agree"/>
    <s v="Agree"/>
    <s v="Disagree"/>
    <s v="Strongly Agree"/>
    <s v="Strongly Agree"/>
    <s v="Agree"/>
    <s v="Agree"/>
    <s v="Agree"/>
    <s v="Agree"/>
    <s v="Strongly Disagree"/>
  </r>
  <r>
    <s v="2024/09/11 6:04:34 AM GMT+1"/>
    <s v="emmyeuler1@gmail.com"/>
    <x v="0"/>
    <s v="21-30"/>
    <x v="1"/>
    <s v="Less than 5 years"/>
    <s v="College of Health Technology"/>
    <s v="Agree"/>
    <s v="Agree"/>
    <s v="Strongly Agree"/>
    <s v="Agree"/>
    <s v="Agree"/>
    <s v="Agree"/>
    <s v="Strongly Agree"/>
    <s v="Social media videos and posts;Other Colleagues"/>
    <s v="Strongly Agree"/>
    <s v="Agree"/>
    <s v="Agree"/>
    <s v="Agree"/>
    <s v="Disagree"/>
    <s v="Disagree"/>
    <s v="Disagree"/>
    <s v="Disagree"/>
    <s v="Disagree"/>
    <s v="Agree"/>
    <s v="Agree"/>
    <s v="Social media videos and Posts (WhatsApp, Facebook, YouTube, Instagram etc.)"/>
    <s v="Agree"/>
    <s v="Agree"/>
    <s v="Disagree"/>
    <s v="Strongly Agree"/>
    <s v="Agree"/>
    <s v="Strongly Agree"/>
    <s v="Strongly Agree"/>
    <s v="Agree"/>
    <s v="Agree"/>
    <s v="Agree"/>
  </r>
  <r>
    <s v="2024/09/11 6:09:11 AM GMT+1"/>
    <s v="eionuh@student.oauife.edu.ng"/>
    <x v="1"/>
    <s v="21-30"/>
    <x v="1"/>
    <s v="Less than 5 years"/>
    <s v="College of Health Technology"/>
    <s v="Strongly Agree"/>
    <s v="Strongly Agree"/>
    <s v="Strongly Agree"/>
    <s v="Agree"/>
    <s v="Agree"/>
    <s v="Agree"/>
    <s v="Agree"/>
    <s v="Social media videos and posts;Television/Radio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Agree"/>
    <s v="Strongly Agree"/>
    <s v="Social media videos and Posts (WhatsApp, Facebook, YouTube, Instagram etc.)"/>
    <s v="Agree"/>
    <s v="Strongly Disagree"/>
    <s v="Strongly Disagree"/>
    <s v="Strongly Agree"/>
    <s v="Strongly Agree"/>
    <s v="Agree"/>
    <s v="Strongly Agree"/>
    <s v="Strongly Agree"/>
    <s v="Strongly Agree"/>
    <s v="Disagree"/>
  </r>
  <r>
    <s v="2024/09/11 6:14:07 AM GMT+1"/>
    <s v="eionuh@student.oauife.edu.ng"/>
    <x v="0"/>
    <s v="21-30"/>
    <x v="0"/>
    <s v="Less than 5 years"/>
    <s v="First Degree (University)"/>
    <s v="Strongly Agree"/>
    <s v="Strongly Agree"/>
    <s v="Strongly Agree"/>
    <s v="Agree"/>
    <s v="Agree"/>
    <s v="Agree"/>
    <s v="Agree"/>
    <s v="Journals;Social media videos and posts"/>
    <s v="Agree"/>
    <s v="Strongly Agree"/>
    <s v="Strongly Agree"/>
    <s v="Agree"/>
    <s v="Strongly Disagree"/>
    <s v="Strongly Disagree"/>
    <s v="Strongly Disagree"/>
    <s v="Strongly Disagree"/>
    <s v="Strongly Disagree"/>
    <s v="Strongly Disagree"/>
    <s v="Strongly Agree"/>
    <s v="Social media videos and Posts (WhatsApp, Facebook, YouTube, Instagram etc.);Colleagues"/>
    <s v="Agree"/>
    <s v="Strongly Disagree"/>
    <s v="Strongly Disagree"/>
    <s v="Agree"/>
    <s v="Agree"/>
    <s v="Agree"/>
    <s v="Agree"/>
    <s v="Agree"/>
    <s v="Agree"/>
    <s v="Agree"/>
  </r>
  <r>
    <s v="2024/09/11 6:18:18 AM GMT+1"/>
    <s v="eionuh@student.oauife.edu.ng"/>
    <x v="0"/>
    <s v="31-40"/>
    <x v="3"/>
    <s v="6-10 years"/>
    <s v="School of Nursing/Midwifery"/>
    <s v="Agree"/>
    <s v="Strongly Agree"/>
    <s v="Strongly Agree"/>
    <s v="Strongly Agree"/>
    <s v="Agree"/>
    <s v="Agree"/>
    <s v="Agree"/>
    <s v="Conferences/Workshops/Trainings;Television/Radio;Other Colleagues"/>
    <s v="Agree"/>
    <s v="Strongly Agree"/>
    <s v="Strongly Agree"/>
    <s v="Agree"/>
    <s v="Strongly Disagree"/>
    <s v="Disagree"/>
    <s v="Disagree"/>
    <s v="Strongly Disagree"/>
    <s v="Strongly Disagree"/>
    <s v="Agree"/>
    <s v="Agree"/>
    <s v="Radio/Television/News Papers;Colleagues"/>
    <s v="Agree"/>
    <s v="Agree"/>
    <s v="Disagree"/>
    <s v="Agree"/>
    <s v="Agree"/>
    <s v="Agree"/>
    <s v="Strongly Agree"/>
    <s v="Agree"/>
    <s v="Strongly Agree"/>
    <s v="Disagree"/>
  </r>
  <r>
    <s v="2024/09/11 6:24:44 AM GMT+1"/>
    <s v="eionuh@student.oauife.edu.ng"/>
    <x v="1"/>
    <s v="41-50"/>
    <x v="3"/>
    <s v="11-15 years"/>
    <s v="Masters"/>
    <s v="Agree"/>
    <s v="Agree"/>
    <s v="Agree"/>
    <s v="Agree"/>
    <s v="Agree"/>
    <s v="Agree"/>
    <s v="Agree"/>
    <s v="Journals;Conferences/Workshops/Trainings;Television/Radio"/>
    <s v="Agree"/>
    <s v="Agree"/>
    <s v="Agree"/>
    <s v="Agree"/>
    <s v="Disagree"/>
    <s v="Disagree"/>
    <s v="Disagree"/>
    <s v="Disagree"/>
    <s v="Disagree"/>
    <s v="Strongly Disagree"/>
    <s v="Agree"/>
    <s v="Social media videos and Posts (WhatsApp, Facebook, YouTube, Instagram etc.);Colleagues"/>
    <s v="Strongly Agree"/>
    <s v="Strongly Agree"/>
    <s v="Strongly Disagree"/>
    <s v="Strongly Agree"/>
    <s v="Strongly Agree"/>
    <s v="Strongly Agree"/>
    <s v="Strongly Agree"/>
    <s v="Strongly Agree"/>
    <s v="Strongly Agree"/>
    <s v="Strongly Disagree"/>
  </r>
  <r>
    <s v="2024/09/11 6:29:50 AM GMT+1"/>
    <s v="eionuh@student.oauife.edu.ng"/>
    <x v="1"/>
    <s v="21-30"/>
    <x v="3"/>
    <s v="Less than 5 years"/>
    <s v="First Degree (University)"/>
    <s v="Agree"/>
    <s v="Agree"/>
    <s v="Strongly Agree"/>
    <s v="Strongly Agree"/>
    <s v="Agree"/>
    <s v="Agree"/>
    <s v="Strongly Agree"/>
    <s v="Journals;Social media videos and posts"/>
    <s v="Strongly Agree"/>
    <s v="Strongly Agree"/>
    <s v="Agree"/>
    <s v="Agree"/>
    <s v="Strongly Disagree"/>
    <s v="Strongly Disagree"/>
    <s v="Strongly Disagree"/>
    <s v="Strongly Disagree"/>
    <s v="Disagree"/>
    <s v="Strongly Disagree"/>
    <s v="Strongly Disagree"/>
    <m/>
    <s v="Strongly Agree"/>
    <s v="Disagree"/>
    <s v="Strongly Disagree"/>
    <s v="Agree"/>
    <s v="Strongly Agree"/>
    <s v="Strongly Agree"/>
    <s v="Agree"/>
    <s v="Agree"/>
    <s v="Strongly Agree"/>
    <s v="Strongly Disagree"/>
  </r>
  <r>
    <s v="2024/09/11 6:36:18 AM GMT+1"/>
    <s v="eionuh@student.oauife.edu.ng"/>
    <x v="1"/>
    <s v="31-40"/>
    <x v="3"/>
    <s v="6-10 years"/>
    <s v="School of Nursing/Midwifery"/>
    <s v="Strongly Agree"/>
    <s v="Strongly Agree"/>
    <s v="Strongly Agree"/>
    <s v="Strongly Agree"/>
    <s v="Strongly Agree"/>
    <s v="Strongly Agree"/>
    <s v="Strongly Agree"/>
    <s v="Journals;Conferences/Workshops/Trainings;Television/Radio"/>
    <s v="Strongly Agree"/>
    <s v="Agree"/>
    <s v="Agree"/>
    <s v="Strongly Agree"/>
    <s v="Disagree"/>
    <s v="Strongly Disagree"/>
    <s v="Strongly Disagree"/>
    <s v="Disagree"/>
    <s v="Disagree"/>
    <s v="Disagree"/>
    <s v="Disagree"/>
    <m/>
    <s v="Agree"/>
    <s v="Agree"/>
    <s v="Strongly Disagree"/>
    <s v="Strongly Agree"/>
    <s v="Strongly Agree"/>
    <s v="Agree"/>
    <s v="Agree"/>
    <s v="Strongly Agree"/>
    <s v="Agree"/>
    <s v="Disagree"/>
  </r>
  <r>
    <s v="2024/09/11 6:40:18 AM GMT+1"/>
    <s v="eionuh@student.oauife.edu.ng"/>
    <x v="1"/>
    <s v="21-30"/>
    <x v="3"/>
    <s v="Less than 5 years"/>
    <s v="First Degree (University)"/>
    <s v="Agree"/>
    <s v="Strongly Agree"/>
    <s v="Strongly Agree"/>
    <s v="Strongly Agree"/>
    <s v="Strongly Agree"/>
    <s v="Agree"/>
    <s v="Agree"/>
    <s v="Journals;Social media videos and posts"/>
    <s v="Agree"/>
    <s v="Agree"/>
    <s v="Agree"/>
    <s v="Agree"/>
    <s v="Strongly Disagree"/>
    <s v="Strongly Disagree"/>
    <s v="Strongly Disagree"/>
    <s v="Strongly Disagree"/>
    <s v="Strongly Disagree"/>
    <s v="Disagree"/>
    <s v="Strongly Disagree"/>
    <m/>
    <s v="Strongly Agree"/>
    <s v="Strongly Agree"/>
    <s v="Strongly Disagree"/>
    <s v="Agree"/>
    <s v="Strongly Agree"/>
    <s v="Strongly Agree"/>
    <s v="Strongly Agree"/>
    <s v="Strongly Agree"/>
    <s v="Strongly Agree"/>
    <s v="Agree"/>
  </r>
  <r>
    <s v="2024/09/11 10:56:15 AM GMT+1"/>
    <s v="emmyeuler1@gmail.com"/>
    <x v="1"/>
    <s v="31-40"/>
    <x v="3"/>
    <s v="6-10 years"/>
    <s v="School of Nursing/Midwifery"/>
    <s v="Strongly Agree"/>
    <s v="Strongly Agree"/>
    <s v="Strongly Agree"/>
    <s v="Strongly Agree"/>
    <s v="Strongly Agree"/>
    <s v="Agree"/>
    <s v="Agree"/>
    <m/>
    <s v="Agree"/>
    <s v="Strongly Agree"/>
    <s v="Strongly Agree"/>
    <s v="Agree"/>
    <s v="Strongly Disagree"/>
    <s v="Disagree"/>
    <s v="Strongly Disagree"/>
    <s v="Strongly Disagree"/>
    <s v="Strongly Disagree"/>
    <s v="Strongly Agree"/>
    <s v="Disagree"/>
    <m/>
    <s v="Agree"/>
    <s v="Strongly Agree"/>
    <s v="Strongly Disagree"/>
    <s v="Agree"/>
    <s v="Agree"/>
    <s v="Agree"/>
    <s v="Agree"/>
    <s v="Strongly Agree"/>
    <s v="Strongly Agree"/>
    <s v="Strongly Disagree"/>
  </r>
  <r>
    <s v="2024/09/11 11:00:20 AM GMT+1"/>
    <s v="emmyeuler1@gmail.com"/>
    <x v="1"/>
    <s v="31-40"/>
    <x v="3"/>
    <s v="6-10 years"/>
    <s v="School of Nursing/Midwifery"/>
    <s v="Agree"/>
    <s v="Agree"/>
    <s v="Agree"/>
    <s v="Agree"/>
    <s v="Strongly Agree"/>
    <s v="Agree"/>
    <s v="Agree"/>
    <s v="Conferences/Workshops/Trainings;Television/Radio"/>
    <s v="Strongly Agree"/>
    <s v="Strongly Agree"/>
    <s v="Agree"/>
    <s v="Strongly Agree"/>
    <s v="Disagree"/>
    <s v="Disagree"/>
    <s v="Disagree"/>
    <s v="Disagree"/>
    <s v="Disagree"/>
    <s v="Agree"/>
    <s v="Strongly Agree"/>
    <s v="Social media videos and Posts (WhatsApp, Facebook, YouTube, Instagram etc.);Colleagues"/>
    <s v="Agree"/>
    <s v="Disagree"/>
    <s v="Disagree"/>
    <s v="Agree"/>
    <s v="Agree"/>
    <s v="Agree"/>
    <s v="Agree"/>
    <s v="Agree"/>
    <s v="Agree"/>
    <s v="Agree"/>
  </r>
  <r>
    <s v="2024/09/11 11:04:12 AM GMT+1"/>
    <s v="emmyeuler1@gmail.com"/>
    <x v="1"/>
    <s v="21-30"/>
    <x v="3"/>
    <s v="Less than 5 years"/>
    <s v="First Degree (University)"/>
    <s v="Agree"/>
    <s v="Agree"/>
    <s v="Agree"/>
    <s v="Agree"/>
    <s v="Agree"/>
    <s v="Strongly Agree"/>
    <s v="Strongly Agree"/>
    <s v="Social media videos and posts;Television/Radio;Other Colleagues"/>
    <s v="Agree"/>
    <s v="Agree"/>
    <s v="Agree"/>
    <s v="Agree"/>
    <s v="Strongly Disagree"/>
    <s v="Strongly Disagree"/>
    <s v="Strongly Disagree"/>
    <s v="Strongly Disagree"/>
    <s v="Agree"/>
    <s v="Strongly Disagree"/>
    <s v="Agree"/>
    <s v="Social media videos and Posts (WhatsApp, Facebook, YouTube, Instagram etc.);Colleagues"/>
    <s v="Strongly Agree"/>
    <s v="Agree"/>
    <s v="Disagree"/>
    <s v="Strongly Disagree"/>
    <s v="Strongly Agree"/>
    <s v="Strongly Agree"/>
    <s v="Agree"/>
    <s v="Agree"/>
    <s v="Strongly Agree"/>
    <s v="Agree"/>
  </r>
  <r>
    <s v="2024/09/11 11:07:09 AM GMT+1"/>
    <s v="emmyeuler1@gmail.com"/>
    <x v="0"/>
    <s v="31-40"/>
    <x v="2"/>
    <s v="6-10 years"/>
    <s v="Masters"/>
    <s v="Agree"/>
    <s v="Agree"/>
    <s v="Agree"/>
    <s v="Strongly Agree"/>
    <s v="Strongly Agree"/>
    <s v="Strongly Agree"/>
    <s v="Agree"/>
    <s v="Journals;Conferences/Workshops/Trainings"/>
    <s v="Agree"/>
    <s v="Agree"/>
    <s v="Agree"/>
    <s v="Agree"/>
    <s v="Strongly Disagree"/>
    <s v="Strongly Disagree"/>
    <s v="Strongly Disagree"/>
    <s v="Strongly Disagree"/>
    <s v="Strongly Disagree"/>
    <s v="Strongly Agree"/>
    <s v="Strongly Disagree"/>
    <m/>
    <s v="Agree"/>
    <s v="Strongly Agree"/>
    <s v="Disagree"/>
    <s v="Strongly Agree"/>
    <s v="Strongly Agree"/>
    <s v="Strongly Agree"/>
    <s v="Agree"/>
    <s v="Agree"/>
    <s v="Strongly Agree"/>
    <s v="Disagree"/>
  </r>
  <r>
    <s v="2024/09/11 11:09:51 AM GMT+1"/>
    <s v="emmyeuler1@gmail.com"/>
    <x v="0"/>
    <s v="31-40"/>
    <x v="2"/>
    <s v="6-10 years"/>
    <s v="Masters"/>
    <s v="Strongly Agree"/>
    <s v="Strongly Agree"/>
    <s v="Strongly Agree"/>
    <s v="Strongly Agree"/>
    <s v="Strongly Agree"/>
    <s v="Strongly Agree"/>
    <s v="Strongly Agree"/>
    <s v="Journals;Conferences/Workshops/Trainings;Television/Radio"/>
    <s v="Agree"/>
    <s v="Agree"/>
    <s v="Strongly Agree"/>
    <s v="Strongly Agree"/>
    <s v="Disagree"/>
    <s v="Disagree"/>
    <s v="Strongly Disagree"/>
    <s v="Disagree"/>
    <s v="Disagree"/>
    <s v="Strongly Disagree"/>
    <s v="Strongly Agree"/>
    <s v="Social media videos and Posts (WhatsApp, Facebook, YouTube, Instagram etc.);Colleagues"/>
    <s v="Strongly Agree"/>
    <s v="Strongly Agree"/>
    <s v="Strongly Disagree"/>
    <s v="Strongly Agree"/>
    <s v="Agree"/>
    <s v="Strongly Agree"/>
    <s v="Strongly Agree"/>
    <s v="Strongly Agree"/>
    <s v="Strongly Agree"/>
    <s v="Strongly Disagree"/>
  </r>
  <r>
    <s v="2024/09/11 11:12:51 AM GMT+1"/>
    <s v="emmyeuler1@gmail.com"/>
    <x v="0"/>
    <s v="41-50"/>
    <x v="2"/>
    <s v="16-20 years"/>
    <s v="Ph.D"/>
    <s v="Strongly Agree"/>
    <s v="Strongly Agree"/>
    <s v="Agree"/>
    <s v="Strongly Agree"/>
    <s v="Agree"/>
    <s v="Agree"/>
    <s v="Strongly Agree"/>
    <s v="Journals;Conferences/Workshops/Trainings;Television/Radio"/>
    <s v="Strongly Agree"/>
    <s v="Strongly Agree"/>
    <s v="Strongly Agree"/>
    <s v="Strongly Agree"/>
    <s v="Strongly Disagree"/>
    <s v="Strongly Disagree"/>
    <s v="Strongly Disagree"/>
    <s v="Strongly Disagree"/>
    <s v="Strongly Disagree"/>
    <s v="Strongly Disagree"/>
    <s v="Strongly Disagree"/>
    <m/>
    <s v="Strongly Agree"/>
    <s v="Strongly Agree"/>
    <s v="Strongly Disagree"/>
    <s v="Agree"/>
    <s v="Strongly Agree"/>
    <s v="Strongly Agree"/>
    <s v="Strongly Agree"/>
    <s v="Strongly Agree"/>
    <s v="Strongly Agree"/>
    <s v="Disagree"/>
  </r>
  <r>
    <s v="2024/09/11 11:15:20 AM GMT+1"/>
    <s v="emmyeuler1@gmail.com"/>
    <x v="1"/>
    <s v="21-30"/>
    <x v="2"/>
    <s v="Less than 5 years"/>
    <s v="First Degree (University)"/>
    <s v="Strongly Agree"/>
    <s v="Strongly Agree"/>
    <s v="Strongly Agree"/>
    <s v="Strongly Agree"/>
    <s v="Strongly Agree"/>
    <s v="Strongly Agree"/>
    <s v="Agree"/>
    <s v="Journals;Social media videos and posts"/>
    <s v="Strongly Agree"/>
    <s v="Strongly Agree"/>
    <s v="Agree"/>
    <s v="Agree"/>
    <s v="Disagree"/>
    <s v="Strongly Disagree"/>
    <s v="Disagree"/>
    <s v="Disagree"/>
    <s v="Disagree"/>
    <s v="Disagree"/>
    <s v="Strongly Disagree"/>
    <m/>
    <s v="Strongly Agree"/>
    <s v="Agree"/>
    <s v="Strongly Disagree"/>
    <s v="Strongly Agree"/>
    <s v="Strongly Agree"/>
    <s v="Strongly Agree"/>
    <s v="Strongly Agree"/>
    <s v="Strongly Agree"/>
    <s v="Strongly Agree"/>
    <s v="Disagree"/>
  </r>
  <r>
    <s v="2024/09/11 11:18:44 AM GMT+1"/>
    <s v="emmyeuler1@gmail.com"/>
    <x v="1"/>
    <s v="21-30"/>
    <x v="5"/>
    <s v="Less than 5 years"/>
    <s v="College of Health Technology"/>
    <s v="Agree"/>
    <s v="Agree"/>
    <s v="Strongly Agree"/>
    <s v="Strongly Agree"/>
    <s v="Strongly Agree"/>
    <s v="Agree"/>
    <s v="Agree"/>
    <s v="Journals;Social media videos and posts"/>
    <s v="Strongly Agree"/>
    <s v="Strongly Agree"/>
    <s v="Strongly Agree"/>
    <s v="Strongly Agree"/>
    <s v="Disagree"/>
    <s v="Disagree"/>
    <s v="Disagree"/>
    <s v="Disagree"/>
    <s v="Disagree"/>
    <s v="Disagree"/>
    <s v="Strongly Agree"/>
    <s v="Radio/Television/News Papers;Colleagues"/>
    <s v="Agree"/>
    <s v="Agree"/>
    <s v="Disagree"/>
    <s v="Agree"/>
    <s v="Agree"/>
    <s v="Agree"/>
    <s v="Agree"/>
    <s v="Strongly Agree"/>
    <s v="Strongly Agree"/>
    <s v="Strongly Agree"/>
  </r>
  <r>
    <s v="2024/09/11 11:21:08 AM GMT+1"/>
    <s v="emmyeuler1@gmail.com"/>
    <x v="1"/>
    <s v="21-30"/>
    <x v="5"/>
    <s v="Less than 5 years"/>
    <s v="College of Health Technology"/>
    <s v="Strongly Agree"/>
    <s v="Agree"/>
    <s v="Agree"/>
    <s v="Strongly Agree"/>
    <s v="Agree"/>
    <s v="Strongly Agree"/>
    <s v="Agree"/>
    <s v="Social media videos and posts"/>
    <s v="Agree"/>
    <s v="Agree"/>
    <s v="Agree"/>
    <s v="Agree"/>
    <s v="Strongly Disagree"/>
    <s v="Strongly Disagree"/>
    <s v="Strongly Disagree"/>
    <s v="Strongly Disagree"/>
    <s v="Disagree"/>
    <s v="Strongly Agree"/>
    <s v="Strongly Disagree"/>
    <m/>
    <s v="Strongly Agree"/>
    <s v="Strongly Disagree"/>
    <s v="Agree"/>
    <s v="Agree"/>
    <s v="Agree"/>
    <s v="Agree"/>
    <s v="Agree"/>
    <s v="Agree"/>
    <s v="Strongly Agree"/>
    <s v="Strongly Agree"/>
  </r>
  <r>
    <s v="2024/09/11 11:23:41 AM GMT+1"/>
    <s v="emmyeuler1@gmail.com"/>
    <x v="0"/>
    <s v="31-40"/>
    <x v="2"/>
    <s v="6-10 years"/>
    <s v="Masters"/>
    <s v="Agree"/>
    <s v="Agree"/>
    <s v="Agree"/>
    <s v="Agree"/>
    <s v="Agree"/>
    <s v="Agree"/>
    <s v="Agree"/>
    <s v="Conferences/Workshops/Trainings;Television/Radio"/>
    <s v="Strongly Agree"/>
    <s v="Agree"/>
    <s v="Agree"/>
    <s v="Strongly Agree"/>
    <s v="Strongly Disagree"/>
    <s v="Strongly Disagree"/>
    <s v="Disagree"/>
    <s v="Strongly Disagree"/>
    <s v="Strongly Disagree"/>
    <s v="Disagree"/>
    <s v="Strongly Disagree"/>
    <m/>
    <s v="Strongly Agree"/>
    <s v="Strongly Agree"/>
    <s v="Disagree"/>
    <s v="Agree"/>
    <s v="Agree"/>
    <s v="Agree"/>
    <s v="Agree"/>
    <s v="Agree"/>
    <s v="Agree"/>
    <s v="Strongly Agree"/>
  </r>
  <r>
    <s v="2024/09/11 11:26:48 AM GMT+1"/>
    <s v="emmyeuler1@gmail.com"/>
    <x v="1"/>
    <s v="31-40"/>
    <x v="5"/>
    <s v="6-10 years"/>
    <s v="College of Health Technology"/>
    <s v="Strongly Agree"/>
    <s v="Strongly Agree"/>
    <s v="Strongly Agree"/>
    <s v="Strongly Agree"/>
    <s v="Strongly Agree"/>
    <s v="Agree"/>
    <s v="Agree"/>
    <s v="Social media videos and posts;Television/Radio"/>
    <s v="Agree"/>
    <s v="Agree"/>
    <s v="Agree"/>
    <s v="Strongly Agree"/>
    <s v="Disagree"/>
    <s v="Disagree"/>
    <s v="Disagree"/>
    <s v="Strongly Disagree"/>
    <s v="Disagree"/>
    <s v="Strongly Disagree"/>
    <s v="Disagree"/>
    <m/>
    <s v="Agree"/>
    <s v="Agree"/>
    <s v="Strongly Agree"/>
    <s v="Neutral"/>
    <s v="Strongly Agree"/>
    <s v="Agree"/>
    <s v="Agree"/>
    <s v="Agree"/>
    <s v="Agree"/>
    <s v="Strongly Disagree"/>
  </r>
  <r>
    <s v="2024/09/11 11:33:48 AM GMT+1"/>
    <s v="emmyeuler1@gmail.com"/>
    <x v="1"/>
    <s v="21-30"/>
    <x v="5"/>
    <s v="Less than 5 years"/>
    <s v="College of Health Technology"/>
    <s v="Agree"/>
    <s v="Agree"/>
    <s v="Agree"/>
    <s v="Strongly Agree"/>
    <s v="Strongly Agree"/>
    <s v="Agree"/>
    <s v="Strongly Agree"/>
    <s v="Journals;Other Colleagues"/>
    <s v="Strongly Agree"/>
    <s v="Agree"/>
    <s v="Agree"/>
    <s v="Agree"/>
    <s v="Disagree"/>
    <s v="Disagree"/>
    <s v="Disagree"/>
    <s v="Disagree"/>
    <s v="Strongly Disagree"/>
    <s v="Agree"/>
    <s v="Agree"/>
    <s v="Colleagues"/>
    <s v="Agree"/>
    <s v="Agree"/>
    <s v="Strongly Disagree"/>
    <s v="Strongly Disagree"/>
    <s v="Strongly Agree"/>
    <s v="Agree"/>
    <s v="Agree"/>
    <s v="Strongly Agree"/>
    <s v="Strongly Agree"/>
    <s v="Disagree"/>
  </r>
  <r>
    <s v="2024/09/11 11:37:06 AM GMT+1"/>
    <s v="emmyeuler1@gmail.com"/>
    <x v="1"/>
    <s v="31-40"/>
    <x v="3"/>
    <s v="11-15 years"/>
    <s v="School of Nursing/Midwifery"/>
    <s v="Strongly Agree"/>
    <s v="Strongly Agree"/>
    <s v="Strongly Agree"/>
    <s v="Strongly Agree"/>
    <s v="Strongly Agree"/>
    <s v="Strongly Agree"/>
    <s v="Strongly Agree"/>
    <s v="Journals;Conferences/Workshops/Trainings;Television/Radio"/>
    <s v="Strongly Agree"/>
    <s v="Strongly Agree"/>
    <s v="Agree"/>
    <s v="Agree"/>
    <s v="Disagree"/>
    <s v="Disagree"/>
    <s v="Disagree"/>
    <s v="Disagree"/>
    <s v="Disagree"/>
    <s v="Disagree"/>
    <s v="Agree"/>
    <s v="Colleagues"/>
    <s v="Strongly Agree"/>
    <s v="Strongly Agree"/>
    <s v="Strongly Disagree"/>
    <s v="Strongly Agree"/>
    <s v="Agree"/>
    <s v="Strongly Agree"/>
    <s v="Agree"/>
    <s v="Strongly Agree"/>
    <s v="Strongly Agree"/>
    <s v="Strongly Agree"/>
  </r>
  <r>
    <s v="2024/09/11 11:40:08 AM GMT+1"/>
    <s v="emmyeuler1@gmail.com"/>
    <x v="1"/>
    <s v="41-50"/>
    <x v="3"/>
    <s v="16-20 years"/>
    <s v="School of Nursing/Midwifery"/>
    <s v="Agree"/>
    <s v="Strongly Agree"/>
    <s v="Strongly Agree"/>
    <s v="Strongly Agree"/>
    <s v="Strongly Agree"/>
    <s v="Strongly Agree"/>
    <s v="Agree"/>
    <s v="Journals;Conferences/Workshops/Trainings;Television/Radio"/>
    <s v="Agree"/>
    <s v="Agree"/>
    <s v="Agree"/>
    <s v="Agree"/>
    <s v="Disagree"/>
    <s v="Disagree"/>
    <s v="Strongly Disagree"/>
    <s v="Disagree"/>
    <s v="Disagree"/>
    <s v="Strongly Disagree"/>
    <s v="Strongly Disagree"/>
    <m/>
    <s v="Strongly Agree"/>
    <s v="Strongly Agree"/>
    <s v="Strongly Disagree"/>
    <s v="Strongly Agree"/>
    <s v="Strongly Agree"/>
    <s v="Agree"/>
    <s v="Agree"/>
    <s v="Agree"/>
    <s v="Agree"/>
    <s v="Strongly Disagree"/>
  </r>
  <r>
    <s v="2024/09/11 11:42:36 AM GMT+1"/>
    <s v="emmyeuler1@gmail.com"/>
    <x v="0"/>
    <s v="21-30"/>
    <x v="4"/>
    <s v="Less than 5 years"/>
    <s v="First Degree (University)"/>
    <s v="Agree"/>
    <s v="Agree"/>
    <s v="Agree"/>
    <s v="Agree"/>
    <s v="Strongly Agree"/>
    <s v="Strongly Agree"/>
    <s v="Agree"/>
    <s v="Journals"/>
    <s v="Strongly Agree"/>
    <s v="Agree"/>
    <s v="Agree"/>
    <s v="Strongly Agree"/>
    <s v="Disagree"/>
    <s v="Strongly Disagree"/>
    <s v="Disagree"/>
    <s v="Disagree"/>
    <s v="Disagree"/>
    <s v="Disagree"/>
    <s v="Strongly Disagree"/>
    <m/>
    <s v="Agree"/>
    <s v="Strongly Disagree"/>
    <s v="Strongly Disagree"/>
    <s v="Strongly Disagree"/>
    <s v="Strongly Agree"/>
    <s v="Agree"/>
    <s v="Agree"/>
    <s v="Strongly Agree"/>
    <s v="Strongly Agree"/>
    <s v="Strongly Agree"/>
  </r>
  <r>
    <s v="2024/09/11 11:44:56 AM GMT+1"/>
    <s v="emmyeuler1@gmail.com"/>
    <x v="0"/>
    <s v="31-40"/>
    <x v="4"/>
    <s v="6-10 years"/>
    <s v="Masters"/>
    <s v="Agree"/>
    <s v="Agree"/>
    <s v="Agree"/>
    <s v="Strongly Agree"/>
    <s v="Strongly Agree"/>
    <s v="Strongly Agree"/>
    <s v="Agree"/>
    <s v="Conferences/Workshops/Trainings;Television/Radio;Other Colleagues"/>
    <s v="Strongly Agree"/>
    <s v="Agree"/>
    <s v="Agree"/>
    <s v="Strongly Agree"/>
    <s v="Strongly Disagree"/>
    <s v="Strongly Disagree"/>
    <s v="Strongly Disagree"/>
    <s v="Strongly Disagree"/>
    <s v="Strongly Disagree"/>
    <s v="Strongly Agree"/>
    <s v="Strongly Agree"/>
    <m/>
    <s v="Strongly Agree"/>
    <s v="Agree"/>
    <s v="Strongly Disagree"/>
    <s v="Agree"/>
    <s v="Strongly Agree"/>
    <s v="Strongly Agree"/>
    <s v="Strongly Agree"/>
    <s v="Strongly Agree"/>
    <s v="Strongly Agree"/>
    <s v="Strongly Disagree"/>
  </r>
  <r>
    <s v="2024/09/11 11:47:37 AM GMT+1"/>
    <s v="emmyeuler1@gmail.com"/>
    <x v="0"/>
    <s v="21-30"/>
    <x v="3"/>
    <s v="Less than 5 years"/>
    <s v="School of Nursing/Midwifery"/>
    <s v="Strongly Agree"/>
    <s v="Strongly Agree"/>
    <s v="Strongly Agree"/>
    <s v="Strongly Agree"/>
    <s v="Agree"/>
    <s v="Agree"/>
    <s v="Strongly Agree"/>
    <s v="Journals;Television/Radio"/>
    <s v="Strongly Agree"/>
    <s v="Strongly Agree"/>
    <s v="Agree"/>
    <s v="Agree"/>
    <s v="Disagree"/>
    <s v="Strongly Disagree"/>
    <s v="Disagree"/>
    <s v="Disagree"/>
    <s v="Disagree"/>
    <s v="Agree"/>
    <s v="Agree"/>
    <s v="Social media videos and Posts (WhatsApp, Facebook, YouTube, Instagram etc.)"/>
    <s v="Agree"/>
    <s v="Disagree"/>
    <s v="Disagree"/>
    <s v="Strongly Agree"/>
    <s v="Strongly Agree"/>
    <s v="Strongly Agree"/>
    <s v="Strongly Agree"/>
    <s v="Agree"/>
    <s v="Agree"/>
    <s v="Agree"/>
  </r>
  <r>
    <s v="2024/09/12 9:18:00 AM GMT+1"/>
    <s v="emmyeuler1@gmail.com"/>
    <x v="0"/>
    <s v="31-40"/>
    <x v="2"/>
    <s v="6-10 years"/>
    <s v="Masters"/>
    <s v="Agree"/>
    <s v="Agree"/>
    <s v="Strongly Agree"/>
    <s v="Strongly Agree"/>
    <s v="Strongly Agree"/>
    <s v="Strongly Agree"/>
    <s v="Strongly Agree"/>
    <s v="Journals;Conferences/Workshops/Trainings"/>
    <s v="Agree"/>
    <s v="Agree"/>
    <s v="Agree"/>
    <s v="Strongly Agree"/>
    <s v="Disagree"/>
    <s v="Disagree"/>
    <s v="Disagree"/>
    <s v="Disagree"/>
    <s v="Disagree"/>
    <s v="Strongly Disagree"/>
    <s v="Disagree"/>
    <m/>
    <s v="Agree"/>
    <s v="Agree"/>
    <s v="Disagree"/>
    <s v="Strongly Agree"/>
    <s v="Agree"/>
    <s v="Strongly Agree"/>
    <s v="Agree"/>
    <s v="Agree"/>
    <s v="Strongly Agree"/>
    <s v="Disagree"/>
  </r>
  <r>
    <s v="2024/09/12 9:28:48 AM GMT+1"/>
    <s v="emmyeuler1@gmail.com"/>
    <x v="1"/>
    <s v="21-30"/>
    <x v="4"/>
    <s v="Less than 5 years"/>
    <s v="First Degree (University)"/>
    <s v="Agree"/>
    <s v="Agree"/>
    <s v="Agree"/>
    <s v="Agree"/>
    <s v="Agree"/>
    <s v="Agree"/>
    <s v="Agree"/>
    <s v="Journals;Social media videos and posts"/>
    <s v="Strongly Agree"/>
    <s v="Agree"/>
    <s v="Strongly Agree"/>
    <s v="Agree"/>
    <s v="Strongly Disagree"/>
    <s v="Strongly Disagree"/>
    <s v="Strongly Disagree"/>
    <s v="Strongly Disagree"/>
    <s v="Strongly Disagree"/>
    <s v="Disagree"/>
    <s v="Strongly Disagree"/>
    <m/>
    <s v="Agree"/>
    <s v="Disagree"/>
    <s v="Strongly Disagree"/>
    <s v="Strongly Agree"/>
    <s v="Agree"/>
    <s v="Strongly Agree"/>
    <s v="Strongly Agree"/>
    <s v="Agree"/>
    <s v="Strongly Agree"/>
    <s v="Agree"/>
  </r>
  <r>
    <s v="2024/09/12 9:36:17 AM GMT+1"/>
    <s v="emmyeuler1@gmail.com"/>
    <x v="1"/>
    <s v="21-30"/>
    <x v="4"/>
    <s v="Less than 5 years"/>
    <s v="First Degree (University)"/>
    <s v="Strongly Agree"/>
    <s v="Agree"/>
    <s v="Agree"/>
    <s v="Agree"/>
    <s v="Strongly Agree"/>
    <s v="Agree"/>
    <s v="Strongly Agree"/>
    <s v="Journals;Conferences/Workshops/Trainings"/>
    <s v="Agree"/>
    <s v="Agree"/>
    <s v="Strongly Agree"/>
    <s v="Agree"/>
    <s v="Strongly Disagree"/>
    <s v="Disagree"/>
    <s v="Strongly Disagree"/>
    <s v="Disagree"/>
    <s v="Strongly Disagree"/>
    <s v="Agree"/>
    <s v="Strongly Agree"/>
    <s v="Colleagues"/>
    <s v="Strongly Agree"/>
    <s v="Strongly Agree"/>
    <s v="Strongly Disagree"/>
    <s v="Strongly Agree"/>
    <s v="Agree"/>
    <s v="Strongly Agree"/>
    <s v="Strongly Agree"/>
    <s v="Strongly Agree"/>
    <s v="Strongly Agree"/>
    <s v="Disagree"/>
  </r>
  <r>
    <s v="2024/09/12 9:44:20 AM GMT+1"/>
    <s v="emmyeuler1@gmail.com"/>
    <x v="0"/>
    <s v="31-40"/>
    <x v="4"/>
    <s v="6-10 years"/>
    <s v="Masters"/>
    <s v="Agree"/>
    <s v="Agree"/>
    <s v="Agree"/>
    <s v="Agree"/>
    <s v="Agree"/>
    <s v="Agree"/>
    <s v="Agree"/>
    <s v="Journals;Television/Radio"/>
    <s v="Strongly Agree"/>
    <s v="Strongly Agree"/>
    <s v="Strongly Agree"/>
    <s v="Strongly Agree"/>
    <s v="Disagree"/>
    <s v="Disagree"/>
    <s v="Disagree"/>
    <s v="Disagree"/>
    <s v="Disagree"/>
    <s v="Strongly Agree"/>
    <s v="Agree"/>
    <s v="Social media videos and Posts (WhatsApp, Facebook, YouTube, Instagram etc.);Colleagues"/>
    <s v="Agree"/>
    <s v="Agree"/>
    <s v="Disagree"/>
    <s v="Agree"/>
    <s v="Strongly Agree"/>
    <s v="Agree"/>
    <s v="Agree"/>
    <s v="Agree"/>
    <s v="Agree"/>
    <s v="Agree"/>
  </r>
  <r>
    <s v="2024/09/12 9:57:17 AM GMT+1"/>
    <s v="emmyeuler1@gmail.com"/>
    <x v="0"/>
    <s v="21-30"/>
    <x v="3"/>
    <s v="Less than 5 years"/>
    <s v="First Degree (University)"/>
    <s v="Strongly Agree"/>
    <s v="Strongly Agree"/>
    <s v="Strongly Agree"/>
    <s v="Agree"/>
    <s v="Agree"/>
    <s v="Agree"/>
    <s v="Agree"/>
    <s v="Journals;Social media videos and posts"/>
    <s v="Agree"/>
    <s v="Agree"/>
    <s v="Agree"/>
    <s v="Agree"/>
    <s v="Disagree"/>
    <s v="Disagree"/>
    <s v="Disagree"/>
    <s v="Disagree"/>
    <s v="Disagree"/>
    <s v="Strongly Agree"/>
    <s v="Strongly Agree"/>
    <s v="Radio/Television/News Papers;Colleagues"/>
    <s v="Strongly Agree"/>
    <s v="Strongly Disagree"/>
    <s v="Strongly Disagree"/>
    <s v="Agree"/>
    <s v="Agree"/>
    <s v="Agree"/>
    <s v="Agree"/>
    <s v="Strongly Agree"/>
    <s v="Strongly Agree"/>
    <s v="Strongly Disagree"/>
  </r>
  <r>
    <s v="2024/09/12 10:04:03 AM GMT+1"/>
    <s v="emmyeuler1@gmail.com"/>
    <x v="0"/>
    <s v="21-30"/>
    <x v="2"/>
    <s v="Less than 5 years"/>
    <s v="First Degree (University)"/>
    <s v="Strongly Agree"/>
    <s v="Agree"/>
    <s v="Agree"/>
    <s v="Agree"/>
    <s v="Strongly Agree"/>
    <s v="Strongly Agree"/>
    <s v="Agree"/>
    <s v="Social media videos and posts"/>
    <s v="Agree"/>
    <s v="Agree"/>
    <s v="Agree"/>
    <s v="Agree"/>
    <s v="Disagree"/>
    <s v="Disagree"/>
    <s v="Disagree"/>
    <s v="Disagree"/>
    <s v="Disagree"/>
    <s v="Agree"/>
    <s v="Agree"/>
    <s v="Social media videos and Posts (WhatsApp, Facebook, YouTube, Instagram etc.);Colleagues"/>
    <s v="Agree"/>
    <s v="Agree"/>
    <s v="Disagree"/>
    <s v="Strongly Agree"/>
    <s v="Agree"/>
    <s v="Strongly Agree"/>
    <s v="Strongly Agree"/>
    <s v="Agree"/>
    <s v="Agree"/>
    <s v="Strongly Disagree"/>
  </r>
  <r>
    <s v="2024/09/12 10:16:46 AM GMT+1"/>
    <s v="emmyeuler1@gmail.com"/>
    <x v="0"/>
    <s v="21-30"/>
    <x v="1"/>
    <s v="Less than 5 years"/>
    <s v="College of Health Technology"/>
    <s v="Agree"/>
    <s v="Agree"/>
    <s v="Agree"/>
    <s v="Agree"/>
    <s v="Agree"/>
    <s v="Strongly Disagree"/>
    <s v="Strongly Disagree"/>
    <s v="I have not sort information about the HPV vaccine"/>
    <s v="Neutral"/>
    <s v="Neutral"/>
    <s v="Neutral"/>
    <s v="Neutral"/>
    <s v="Strongly Disagree"/>
    <s v="Strongly Disagree"/>
    <s v="Strongly Disagree"/>
    <s v="Strongly Disagree"/>
    <s v="Strongly Disagree"/>
    <s v="Strongly Disagree"/>
    <s v="Strongly Disagree"/>
    <m/>
    <s v="Strongly Disagree"/>
    <s v="Strongly Disagree"/>
    <s v="Strongly Disagree"/>
    <s v="Strongly Disagree"/>
    <s v="Agree"/>
    <s v="Agree"/>
    <s v="Agree"/>
    <s v="Strongly Disagree"/>
    <s v="Neutral"/>
    <s v="Neutral"/>
  </r>
  <r>
    <s v="2024/09/12 10:25:43 AM GMT+1"/>
    <s v="emmyeuler1@gmail.com"/>
    <x v="0"/>
    <s v="31-40"/>
    <x v="2"/>
    <s v="6-10 years"/>
    <s v="Masters"/>
    <s v="Strongly Agree"/>
    <s v="Strongly Agree"/>
    <s v="Agree"/>
    <s v="Agree"/>
    <s v="Agree"/>
    <s v="Agree"/>
    <s v="Disagree"/>
    <s v="I have not sort information about the HPV vaccine"/>
    <s v="Agree"/>
    <s v="Strongly Disagree"/>
    <s v="Neutral"/>
    <s v="Neutral"/>
    <s v="Strongly Disagree"/>
    <s v="Strongly Disagree"/>
    <s v="Strongly Disagree"/>
    <s v="Strongly Disagree"/>
    <s v="Strongly Disagree"/>
    <s v="Strongly Disagree"/>
    <s v="Strongly Disagree"/>
    <m/>
    <s v="Disagree"/>
    <s v="Strongly Disagree"/>
    <s v="Strongly Disagree"/>
    <s v="Strongly Disagree"/>
    <s v="Agree"/>
    <s v="Strongly Disagree"/>
    <s v="Agree"/>
    <s v="Neutral"/>
    <s v="Strongly Disagree"/>
    <s v="Strongly Agree"/>
  </r>
  <r>
    <s v="2024/09/12 10:31:53 AM GMT+1"/>
    <s v="emmyeuler1@gmail.com"/>
    <x v="1"/>
    <s v="21-30"/>
    <x v="4"/>
    <s v="6-10 years"/>
    <s v="First Degree (University)"/>
    <s v="Strongly Agree"/>
    <s v="Strongly Agree"/>
    <s v="Strongly Agree"/>
    <s v="Strongly Agree"/>
    <s v="Strongly Agree"/>
    <s v="Strongly Disagree"/>
    <s v="Strongly Disagree"/>
    <s v="I have not sort information about the HPV vaccine"/>
    <s v="Neutral"/>
    <s v="Neutral"/>
    <s v="Neutral"/>
    <s v="Neutral"/>
    <s v="Neutral"/>
    <s v="Neutral"/>
    <s v="Neutral"/>
    <s v="Neutral"/>
    <s v="Neutral"/>
    <s v="Neutral"/>
    <s v="Neutral"/>
    <m/>
    <s v="Neutral"/>
    <s v="Neutral"/>
    <s v="Neutral"/>
    <s v="Neutral"/>
    <s v="Neutral"/>
    <s v="Neutral"/>
    <s v="Neutral"/>
    <s v="Neutral"/>
    <s v="Neutral"/>
    <s v="Neutral"/>
  </r>
  <r>
    <s v="2024/09/12 10:39:54 AM GMT+1"/>
    <s v="emmyeuler1@gmail.com"/>
    <x v="0"/>
    <s v="31-40"/>
    <x v="1"/>
    <s v="6-10 years"/>
    <s v="College of Health Technology"/>
    <s v="Strongly Agree"/>
    <s v="Strongly Agree"/>
    <s v="Strongly Agree"/>
    <s v="Strongly Agree"/>
    <s v="Strongly Agree"/>
    <s v="Strongly Disagree"/>
    <s v="Strongly Disagree"/>
    <s v="I have not sort information about the HPV vaccine"/>
    <s v="Neutral"/>
    <s v="Neutral"/>
    <s v="Neutral"/>
    <s v="Neutral"/>
    <s v="Strongly Disagree"/>
    <s v="Strongly Disagree"/>
    <s v="Strongly Disagree"/>
    <s v="Strongly Disagree"/>
    <s v="Strongly Disagree"/>
    <s v="Strongly Disagree"/>
    <s v="Strongly Disagree"/>
    <m/>
    <s v="Neutral"/>
    <s v="Strongly Disagree"/>
    <s v="Strongly Disagree"/>
    <s v="Strongly Disagree"/>
    <s v="Agree"/>
    <s v="Strongly Disagree"/>
    <s v="Strongly Agree"/>
    <s v="Strongly Disagree"/>
    <s v="Neutral"/>
    <s v="Neutral"/>
  </r>
  <r>
    <s v="2024/09/12 10:49:34 AM GMT+1"/>
    <s v="emmyeuler1@gmail.com"/>
    <x v="0"/>
    <s v="31-40"/>
    <x v="2"/>
    <s v="11-15 years"/>
    <s v="Ph.D"/>
    <s v="Strongly Agree"/>
    <s v="Strongly Agree"/>
    <s v="Strongly Agree"/>
    <s v="Strongly Agree"/>
    <s v="Strongly Agree"/>
    <s v="Agree"/>
    <s v="Agree"/>
    <s v="Conferences/Workshops/Trainings"/>
    <s v="Strongly Agree"/>
    <s v="Strongly Disagree"/>
    <s v="Strongly Agree"/>
    <s v="Strongly Agree"/>
    <s v="Strongly Disagree"/>
    <s v="Strongly Disagree"/>
    <s v="Strongly Disagree"/>
    <s v="Strongly Disagree"/>
    <s v="Strongly Disagree"/>
    <s v="Neutral"/>
    <s v="Strongly Disagree"/>
    <m/>
    <s v="Agree"/>
    <s v="Strongly Disagree"/>
    <s v="Strongly Disagree"/>
    <s v="Strongly Disagree"/>
    <s v="Agree"/>
    <s v="Agree"/>
    <s v="Agree"/>
    <s v="Agree"/>
    <s v="Agree"/>
    <s v="Agree"/>
  </r>
  <r>
    <s v="2024/09/12 11:01:29 AM GMT+1"/>
    <s v="emmyeuler1@gmail.com"/>
    <x v="0"/>
    <s v="31-40"/>
    <x v="3"/>
    <s v="Less than 5 years"/>
    <s v="First Degree (University)"/>
    <s v="Agree"/>
    <s v="Agree"/>
    <s v="Strongly Agree"/>
    <s v="Strongly Agree"/>
    <s v="Strongly Agree"/>
    <s v="Agree"/>
    <s v="Agree"/>
    <s v="Social media videos and posts;Television/Radio;Other Colleagues"/>
    <s v="Agree"/>
    <s v="Agree"/>
    <s v="Agree"/>
    <s v="Agree"/>
    <s v="Disagree"/>
    <s v="Disagree"/>
    <s v="Disagree"/>
    <s v="Disagree"/>
    <s v="Disagree"/>
    <s v="Strongly Disagree"/>
    <s v="Strongly Disagree"/>
    <m/>
    <s v="Agree"/>
    <s v="Agree"/>
    <s v="Disagree"/>
    <s v="Neutral"/>
    <s v="Agree"/>
    <s v="Agree"/>
    <s v="Agree"/>
    <s v="Agree"/>
    <s v="Agree"/>
    <s v="Strongly Disagree"/>
  </r>
  <r>
    <s v="2024/09/12 11:11:09 AM GMT+1"/>
    <s v="emmyeuler1@gmail.com"/>
    <x v="1"/>
    <s v="31-40"/>
    <x v="3"/>
    <s v="6-10 years"/>
    <s v="School of Nursing/Midwifery"/>
    <s v="Strongly Agree"/>
    <s v="Agree"/>
    <s v="Agree"/>
    <s v="Strongly Agree"/>
    <s v="Strongly Agree"/>
    <s v="Agree"/>
    <s v="Agree"/>
    <s v="Journals;Conferences/Workshops/Trainings;Television/Radio"/>
    <s v="Agree"/>
    <s v="Agree"/>
    <s v="Agree"/>
    <s v="Agree"/>
    <s v="Disagree"/>
    <s v="Disagree"/>
    <s v="Disagree"/>
    <s v="Disagree"/>
    <s v="Disagree"/>
    <s v="Strongly Disagree"/>
    <s v="Disagree"/>
    <m/>
    <s v="Strongly Agree"/>
    <s v="Strongly Agree"/>
    <s v="Strongly Disagree"/>
    <s v="Strongly Agree"/>
    <s v="Agree"/>
    <s v="Strongly Agree"/>
    <s v="Agree"/>
    <s v="Agree"/>
    <s v="Strongly Agree"/>
    <s v="Strongly Agree"/>
  </r>
  <r>
    <s v="2024/09/12 11:16:48 AM GMT+1"/>
    <s v="emmyeuler1@gmail.com"/>
    <x v="1"/>
    <s v="31-40"/>
    <x v="3"/>
    <s v="6-10 years"/>
    <s v="School of Nursing/Midwifery"/>
    <s v="Strongly Agree"/>
    <s v="Agree"/>
    <s v="Agree"/>
    <s v="Strongly Agree"/>
    <s v="Strongly Agree"/>
    <s v="Agree"/>
    <s v="Agree"/>
    <s v="Journals;Conferences/Workshops/Trainings;Television/Radio"/>
    <s v="Agree"/>
    <s v="Agree"/>
    <s v="Agree"/>
    <s v="Agree"/>
    <s v="Disagree"/>
    <s v="Disagree"/>
    <s v="Disagree"/>
    <s v="Disagree"/>
    <s v="Disagree"/>
    <s v="Strongly Disagree"/>
    <s v="Disagree"/>
    <m/>
    <s v="Strongly Agree"/>
    <s v="Strongly Agree"/>
    <s v="Strongly Disagree"/>
    <s v="Strongly Agree"/>
    <s v="Agree"/>
    <s v="Strongly Agree"/>
    <s v="Agree"/>
    <s v="Agree"/>
    <s v="Agree"/>
    <s v="Strongly Agree"/>
  </r>
  <r>
    <s v="2024/09/12 11:30:43 AM GMT+1"/>
    <s v="emmyeuler1@gmail.com"/>
    <x v="0"/>
    <s v="21-30"/>
    <x v="2"/>
    <s v="Less than 5 years"/>
    <s v="First Degree (University)"/>
    <s v="Strongly Agree"/>
    <s v="Strongly Agree"/>
    <s v="Strongly Agree"/>
    <s v="Strongly Agree"/>
    <s v="Agree"/>
    <s v="Agree"/>
    <s v="Agree"/>
    <s v="Journals;Conferences/Workshops/Trainings"/>
    <s v="Agree"/>
    <s v="Agree"/>
    <s v="Agree"/>
    <s v="Agree"/>
    <s v="Strongly Disagree"/>
    <s v="Strongly Disagree"/>
    <s v="Strongly Disagree"/>
    <s v="Strongly Disagree"/>
    <s v="Strongly Disagree"/>
    <s v="Agree"/>
    <s v="Strongly Agree"/>
    <s v="Social media videos and Posts (WhatsApp, Facebook, YouTube, Instagram etc.);Colleagues"/>
    <s v="Agree"/>
    <s v="Disagree"/>
    <s v="Disagree"/>
    <s v="Agree"/>
    <s v="Strongly Agree"/>
    <s v="Strongly Agree"/>
    <s v="Strongly Agree"/>
    <s v="Strongly Agree"/>
    <s v="Strongly Agree"/>
    <s v="Strongly Agree"/>
  </r>
  <r>
    <s v="2024/09/12 11:35:00 AM GMT+1"/>
    <s v="emmyeuler1@gmail.com"/>
    <x v="0"/>
    <s v="41-50"/>
    <x v="2"/>
    <s v="11-15 years"/>
    <s v="Masters"/>
    <s v="Agree"/>
    <s v="Agree"/>
    <s v="Agree"/>
    <s v="Agree"/>
    <s v="Strongly Agree"/>
    <s v="Agree"/>
    <s v="Agree"/>
    <s v="Journals;Conferences/Workshops/Trainings;Television/Radio"/>
    <s v="Agree"/>
    <s v="Agree"/>
    <s v="Agree"/>
    <s v="Agree"/>
    <s v="Disagree"/>
    <s v="Disagree"/>
    <s v="Disagree"/>
    <s v="Strongly Disagree"/>
    <s v="Strongly Disagree"/>
    <s v="Strongly Disagree"/>
    <s v="Disagree"/>
    <m/>
    <s v="Strongly Agree"/>
    <s v="Strongly Agree"/>
    <s v="Strongly Disagree"/>
    <s v="Agree"/>
    <s v="Agree"/>
    <s v="Strongly Agree"/>
    <s v="Strongly Agree"/>
    <s v="Agree"/>
    <s v="Agree"/>
    <s v="Agree"/>
  </r>
  <r>
    <s v="2024/09/12 11:38:44 AM GMT+1"/>
    <s v="emmyeuler1@gmail.com"/>
    <x v="1"/>
    <s v="21-30"/>
    <x v="2"/>
    <s v="Less than 5 years"/>
    <s v="First Degree (University)"/>
    <s v="Agree"/>
    <s v="Agree"/>
    <s v="Agree"/>
    <s v="Agree"/>
    <s v="Agree"/>
    <s v="Agree"/>
    <s v="Agree"/>
    <s v="Social media videos and posts;Other Colleagues"/>
    <s v="Strongly Agree"/>
    <s v="Strongly Agree"/>
    <s v="Agree"/>
    <s v="Agree"/>
    <s v="Disagree"/>
    <s v="Disagree"/>
    <s v="Disagree"/>
    <s v="Strongly Disagree"/>
    <s v="Strongly Disagree"/>
    <s v="Strongly Disagree"/>
    <s v="Agree"/>
    <s v="Social media videos and Posts (WhatsApp, Facebook, YouTube, Instagram etc.);Colleagues"/>
    <s v="Agree"/>
    <s v="Strongly Disagree"/>
    <s v="Strongly Disagree"/>
    <s v="Strongly Agree"/>
    <s v="Agree"/>
    <s v="Agree"/>
    <s v="Agree"/>
    <s v="Agree"/>
    <s v="Strongly Agree"/>
    <s v="Disagree"/>
  </r>
  <r>
    <s v="2024/09/12 11:41:36 AM GMT+1"/>
    <s v="emmyeuler1@gmail.com"/>
    <x v="0"/>
    <s v="21-30"/>
    <x v="2"/>
    <s v="Less than 5 years"/>
    <s v="First Degree (University)"/>
    <s v="Strongly Agree"/>
    <s v="Strongly Agree"/>
    <s v="Strongly Agree"/>
    <s v="Agree"/>
    <s v="Agree"/>
    <s v="Strongly Agree"/>
    <s v="Agree"/>
    <s v="Conferences/Workshops/Trainings"/>
    <s v="Strongly Agree"/>
    <s v="Strongly Agree"/>
    <s v="Agree"/>
    <s v="Agree"/>
    <s v="Disagree"/>
    <s v="Disagree"/>
    <s v="Disagree"/>
    <s v="Disagree"/>
    <s v="Strongly Disagree"/>
    <s v="Agree"/>
    <s v="Strongly Agree"/>
    <s v="Social media videos and Posts (WhatsApp, Facebook, YouTube, Instagram etc.);Colleagues"/>
    <s v="Agree"/>
    <s v="Agree"/>
    <s v="Disagree"/>
    <s v="Agree"/>
    <s v="Strongly Agree"/>
    <s v="Strongly Agree"/>
    <s v="Strongly Agree"/>
    <s v="Agree"/>
    <s v="Agree"/>
    <s v="Agree"/>
  </r>
  <r>
    <s v="2024/09/12 11:44:55 AM GMT+1"/>
    <s v="emmyeuler1@gmail.com"/>
    <x v="1"/>
    <s v="21-30"/>
    <x v="3"/>
    <s v="Less than 5 years"/>
    <s v="First Degree (University)"/>
    <s v="Agree"/>
    <s v="Agree"/>
    <s v="Agree"/>
    <s v="Strongly Agree"/>
    <s v="Strongly Agree"/>
    <s v="Strongly Agree"/>
    <s v="Agree"/>
    <s v="Social media videos and posts;Other Colleagues"/>
    <s v="Strongly Agree"/>
    <s v="Strongly Agree"/>
    <s v="Agree"/>
    <s v="Agree"/>
    <s v="Strongly Disagree"/>
    <s v="Strongly Disagree"/>
    <s v="Strongly Disagree"/>
    <s v="Strongly Disagree"/>
    <s v="Strongly Disagree"/>
    <s v="Agree"/>
    <s v="Disagree"/>
    <m/>
    <s v="Agree"/>
    <s v="Agree"/>
    <s v="Disagree"/>
    <s v="Strongly Agree"/>
    <s v="Agree"/>
    <s v="Agree"/>
    <s v="Strongly Agree"/>
    <s v="Strongly Agree"/>
    <s v="Agree"/>
    <s v="Agree"/>
  </r>
  <r>
    <s v="2024/09/12 11:48:51 AM GMT+1"/>
    <s v="emmyeuler1@gmail.com"/>
    <x v="1"/>
    <s v="31-40"/>
    <x v="2"/>
    <s v="6-10 years"/>
    <s v="First Degree (University)"/>
    <s v="Strongly Agree"/>
    <s v="Agree"/>
    <s v="Strongly Agree"/>
    <s v="Agree"/>
    <s v="Strongly Agree"/>
    <s v="Agree"/>
    <s v="Strongly Agree"/>
    <s v="Journals;Social media videos and posts"/>
    <s v="Strongly Agree"/>
    <s v="Agree"/>
    <s v="Agree"/>
    <s v="Agree"/>
    <s v="Disagree"/>
    <s v="Disagree"/>
    <s v="Disagree"/>
    <s v="Disagree"/>
    <s v="Disagree"/>
    <s v="Disagree"/>
    <s v="Strongly Agree"/>
    <s v="Radio/Television/News Papers;Social media videos and Posts (WhatsApp, Facebook, YouTube, Instagram etc.)"/>
    <s v="Strongly Agree"/>
    <s v="Strongly Agree"/>
    <s v="Strongly Disagree"/>
    <s v="Strongly Agree"/>
    <s v="Agree"/>
    <s v="Agree"/>
    <s v="Agree"/>
    <s v="Agree"/>
    <s v="Agree"/>
    <s v="Disagree"/>
  </r>
  <r>
    <s v="2024/09/12 11:53:17 AM GMT+1"/>
    <s v="emmyeuler1@gmail.com"/>
    <x v="0"/>
    <s v="31-40"/>
    <x v="3"/>
    <s v="6-10 years"/>
    <s v="School of Nursing/Midwifery"/>
    <s v="Strongly Agree"/>
    <s v="Strongly Agree"/>
    <s v="Strongly Agree"/>
    <s v="Strongly Agree"/>
    <s v="Strongly Agree"/>
    <s v="Disagree"/>
    <s v="Agree"/>
    <s v="Journals;Other Colleagues"/>
    <s v="Agree"/>
    <s v="Strongly Agree"/>
    <s v="Agree"/>
    <s v="Strongly Agree"/>
    <s v="Strongly Disagree"/>
    <s v="Strongly Disagree"/>
    <s v="Disagree"/>
    <s v="Strongly Disagree"/>
    <s v="Strongly Disagree"/>
    <s v="Disagree"/>
    <s v="Agree"/>
    <s v="Colleagues"/>
    <s v="Strongly Agree"/>
    <s v="Disagree"/>
    <s v="Disagree"/>
    <s v="Agree"/>
    <s v="Agree"/>
    <s v="Agree"/>
    <s v="Agree"/>
    <s v="Strongly Agree"/>
    <s v="Strongly Agree"/>
    <s v="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5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P8" firstHeaderRow="1" firstDataRow="2" firstDataCol="1"/>
  <pivotFields count="6">
    <pivotField axis="axisCol" dataField="1" showAll="0">
      <items count="7">
        <item x="5"/>
        <item x="2"/>
        <item x="4"/>
        <item x="3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1000000}" name="PivotTable28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1:M15" firstHeaderRow="1" firstDataRow="2" firstDataCol="1"/>
  <pivotFields count="3"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2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27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M7" firstHeaderRow="1" firstDataRow="2" firstDataCol="1"/>
  <pivotFields count="3"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7. You have access to trust worthy information about the HPV vacci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6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1:P15" firstHeaderRow="1" firstDataRow="2" firstDataCol="1"/>
  <pivotFields count="6">
    <pivotField axis="axisCol" dataField="1" showAll="0">
      <items count="7">
        <item x="5"/>
        <item x="2"/>
        <item x="4"/>
        <item x="3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0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6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Q4" firstHeaderRow="1" firstDataRow="2" firstDataCol="1"/>
  <pivotFields count="8">
    <pivotField showAll="0">
      <items count="6">
        <item x="2"/>
        <item x="4"/>
        <item x="3"/>
        <item x="0"/>
        <item x="1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dataField="1" showAll="0">
      <items count="6">
        <item x="3"/>
        <item x="1"/>
        <item x="4"/>
        <item x="0"/>
        <item x="2"/>
        <item t="default"/>
      </items>
    </pivotField>
    <pivotField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9a. You have encountered information discouraging the use of the HPV Vaccin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:Q10" firstHeaderRow="1" firstDataRow="2" firstDataCol="1"/>
  <pivotFields count="8">
    <pivotField showAll="0">
      <items count="6">
        <item x="2"/>
        <item x="4"/>
        <item x="3"/>
        <item x="0"/>
        <item x="1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axis="axisCol" dataField="1" showAll="0">
      <items count="6">
        <item x="3"/>
        <item x="1"/>
        <item x="4"/>
        <item x="0"/>
        <item x="2"/>
        <item t="default"/>
      </items>
    </pivotField>
    <pivotField showAll="0"/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9a. You have encountered information discouraging the use of the HPV Vaccine" fld="6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9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1" firstDataRow="2" firstDataCol="1"/>
  <pivotFields count="3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7">
        <item x="5"/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2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19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9">
        <item m="1" x="2"/>
        <item m="1" x="5"/>
        <item m="1" x="4"/>
        <item m="1" x="6"/>
        <item m="1" x="7"/>
        <item m="1" x="3"/>
        <item x="0"/>
        <item x="1"/>
        <item t="default"/>
      </items>
    </pivotField>
    <pivotField axis="axisCol" dataField="1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5"/>
  </rowFields>
  <rowItems count="3">
    <i>
      <x v="6"/>
    </i>
    <i>
      <x v="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6" subtotal="count" showDataAs="percentOfCol" baseField="5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2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9">
        <item m="1" x="2"/>
        <item m="1" x="5"/>
        <item m="1" x="4"/>
        <item m="1" x="6"/>
        <item m="1" x="7"/>
        <item m="1" x="3"/>
        <item x="0"/>
        <item x="1"/>
        <item t="default"/>
      </items>
    </pivotField>
    <pivotField axis="axisCol" dataField="1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5"/>
  </rowFields>
  <rowItems count="3">
    <i>
      <x v="6"/>
    </i>
    <i>
      <x v="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fess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1000000}" name="PivotTable19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3:S17" firstHeaderRow="1" firstDataRow="2" firstDataCol="1"/>
  <pivotFields count="7">
    <pivotField showAll="0" sortType="descending"/>
    <pivotField axis="axisRow" dataField="1" showAll="0" sortType="descending">
      <items count="3">
        <item x="0"/>
        <item x="1"/>
        <item t="default"/>
      </items>
    </pivotField>
    <pivotField showAll="0" sortType="descending"/>
    <pivotField showAll="0" sortType="descending"/>
    <pivotField showAll="0" sortType="descending"/>
    <pivotField showAll="0"/>
    <pivotField axis="axisCol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2. The Human Papilloma Virus causes Cervical Cancer" fld="1" subtotal="count" showDataAs="percentOfCo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8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S10" firstHeaderRow="1" firstDataRow="2" firstDataCol="1"/>
  <pivotFields count="7">
    <pivotField showAll="0" sortType="descending"/>
    <pivotField axis="axisRow" dataField="1" showAll="0" sortType="descending">
      <items count="3">
        <item x="0"/>
        <item x="1"/>
        <item t="default"/>
      </items>
    </pivotField>
    <pivotField showAll="0" sortType="descending"/>
    <pivotField showAll="0" sortType="descending"/>
    <pivotField showAll="0" sortType="descending"/>
    <pivotField showAll="0"/>
    <pivotField axis="axisCol" showAll="0">
      <items count="7">
        <item x="5"/>
        <item x="2"/>
        <item x="4"/>
        <item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2. The Human Papilloma Virus causes Cervical Canc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256" totalsRowShown="0">
  <autoFilter ref="A1:H256" xr:uid="{00000000-0009-0000-0100-000003000000}"/>
  <tableColumns count="8">
    <tableColumn id="1" xr3:uid="{00000000-0010-0000-0000-000001000000}" name="8. From what sources have you received information about the HPV Vaccine"/>
    <tableColumn id="2" xr3:uid="{00000000-0010-0000-0000-000002000000}" name="Journals"/>
    <tableColumn id="3" xr3:uid="{00000000-0010-0000-0000-000003000000}" name="Conferences/Workshops/Trainings"/>
    <tableColumn id="4" xr3:uid="{00000000-0010-0000-0000-000004000000}" name="Social media videos and posts"/>
    <tableColumn id="5" xr3:uid="{00000000-0010-0000-0000-000005000000}" name="Television/Radio"/>
    <tableColumn id="6" xr3:uid="{00000000-0010-0000-0000-000006000000}" name="Other Colleagues"/>
    <tableColumn id="7" xr3:uid="{00000000-0010-0000-0000-000007000000}" name="I have not sort information about the HPV vaccine"/>
    <tableColumn id="8" xr3:uid="{00000000-0010-0000-0000-000008000000}" name="Profession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K256" totalsRowShown="0">
  <autoFilter ref="A1:AK256" xr:uid="{00000000-0009-0000-0100-000001000000}"/>
  <tableColumns count="37">
    <tableColumn id="1" xr3:uid="{00000000-0010-0000-0100-000001000000}" name="Timestamp"/>
    <tableColumn id="2" xr3:uid="{00000000-0010-0000-0100-000002000000}" name="Username"/>
    <tableColumn id="3" xr3:uid="{00000000-0010-0000-0100-000003000000}" name="Gender"/>
    <tableColumn id="4" xr3:uid="{00000000-0010-0000-0100-000004000000}" name="Age group"/>
    <tableColumn id="5" xr3:uid="{00000000-0010-0000-0100-000005000000}" name="Profession"/>
    <tableColumn id="6" xr3:uid="{00000000-0010-0000-0100-000006000000}" name="Years of experience "/>
    <tableColumn id="7" xr3:uid="{00000000-0010-0000-0100-000007000000}" name="Highest educational qualification"/>
    <tableColumn id="8" xr3:uid="{00000000-0010-0000-0100-000008000000}" name="1. Cervical cancer is a major cause of cancer related morbidity and mortality in women"/>
    <tableColumn id="9" xr3:uid="{00000000-0010-0000-0100-000009000000}" name="2. The Human Papilloma Virus causes Cervical Cancer"/>
    <tableColumn id="10" xr3:uid="{00000000-0010-0000-0100-00000A000000}" name="_x000a_3. The Human Papilloma Virus also causes anal, vulva, penile, vaginal and oropharyngeal cancers"/>
    <tableColumn id="11" xr3:uid="{00000000-0010-0000-0100-00000B000000}" name="4. Receiving the Human Papilloma Virus (HPV) Vaccine prevents cervical cancer"/>
    <tableColumn id="12" xr3:uid="{00000000-0010-0000-0100-00000C000000}" name="_x000a_5. Receiving certain types of the Human Papilloma Virus (HPV) Vaccine prevents anal, vulva, penile, vaginal and oropharyngeal cancers"/>
    <tableColumn id="13" xr3:uid="{00000000-0010-0000-0100-00000D000000}" name="6. You have received training about the HPV vaccine"/>
    <tableColumn id="14" xr3:uid="{00000000-0010-0000-0100-00000E000000}" name="7. You have access to trust worthy information about the HPV vaccine"/>
    <tableColumn id="15" xr3:uid="{00000000-0010-0000-0100-00000F000000}" name="8. From what sources have you received information about the HPV Vaccine_x000a_(You can choose more than one option)"/>
    <tableColumn id="16" xr3:uid="{00000000-0010-0000-0100-000010000000}" name="9. The HPV vaccine is safe for use"/>
    <tableColumn id="17" xr3:uid="{00000000-0010-0000-0100-000011000000}" name="10. The HPV Vaccine is safe for use in women who intend having children (women of childbearing age)"/>
    <tableColumn id="18" xr3:uid="{00000000-0010-0000-0100-000012000000}" name="    11. Adverse effects such as deformities and paralysis are not seen with the HPV vaccine use because it is safe."/>
    <tableColumn id="19" xr3:uid="{00000000-0010-0000-0100-000013000000}" name="12. Mild side effects which are often resolved with little or no treatment are seen with HPV vaccine use because it is safe.  "/>
    <tableColumn id="20" xr3:uid="{00000000-0010-0000-0100-000014000000}" name="13.  There are already too many vaccines on the immunization schedule in Nigeria to add the HPV Vaccine."/>
    <tableColumn id="21" xr3:uid="{00000000-0010-0000-0100-000015000000}" name="14. The organizations recommending the HPV vaccine for Nigerian girls have ulterior motives"/>
    <tableColumn id="22" xr3:uid="{00000000-0010-0000-0100-000016000000}" name="15. The pharmaceutical companies producing the HPV vaccines have ulterior motives"/>
    <tableColumn id="23" xr3:uid="{00000000-0010-0000-0100-000017000000}" name="16. You are against the use of HPV Vaccine due to religious/cultural reasons"/>
    <tableColumn id="24" xr3:uid="{00000000-0010-0000-0100-000018000000}" name="17. The HPV vaccine causes promiscuity in girls"/>
    <tableColumn id="25" xr3:uid="{00000000-0010-0000-0100-000019000000}" name="18.  The controversies surrounding the COVID-19 vaccine have made â€œnewâ€ vaccines such as the HPV vaccine difficult for you to accept."/>
    <tableColumn id="26" xr3:uid="{00000000-0010-0000-0100-00001A000000}" name="19a. You have encountered information discouraging the use of the HPV Vaccine"/>
    <tableColumn id="27" xr3:uid="{00000000-0010-0000-0100-00001B000000}" name="19b.   If yes, what was the source of the information (You can choose multiple options)"/>
    <tableColumn id="28" xr3:uid="{00000000-0010-0000-0100-00001C000000}" name="20. You have sufficient information to either recommend or discourage people from taking the HPV vaccine"/>
    <tableColumn id="29" xr3:uid="{00000000-0010-0000-0100-00001D000000}" name="21. You have recommended the HPV Vaccine to someone within the last one (1) year."/>
    <tableColumn id="30" xr3:uid="{00000000-0010-0000-0100-00001E000000}" name="22. You have discouraged someone from taking the HPV vaccine"/>
    <tableColumn id="31" xr3:uid="{00000000-0010-0000-0100-00001F000000}" name="23. The HPV Vaccine is recommended for both young boys and girls"/>
    <tableColumn id="32" xr3:uid="{00000000-0010-0000-0100-000020000000}" name="24.  Will you be willing to serve as an advocate for HPV vaccination to people within your environment, on your social media handles etc.?"/>
    <tableColumn id="33" xr3:uid="{00000000-0010-0000-0100-000021000000}" name="25. You have knowledge of where a person can receive the HPV vaccine in Benue state"/>
    <tableColumn id="34" xr3:uid="{00000000-0010-0000-0100-000022000000}" name="26.  You be willing to recommend the HPV vaccine to eligible people"/>
    <tableColumn id="35" xr3:uid="{00000000-0010-0000-0100-000023000000}" name="27. You believe that you are well equipped with the knowledge to convince a parent who is hesitant about the HPV vaccine to vaccinate his/her child or ward"/>
    <tableColumn id="36" xr3:uid="{00000000-0010-0000-0100-000024000000}" name="28. The Human Papilloma Virus (HPV) vaccine has been introduced for free into the national immunization program of Nigeria for girls between 9 â€“ 14years"/>
    <tableColumn id="37" xr3:uid="{00000000-0010-0000-0100-000025000000}" name="29. The HPV Vaccine is necessary. However, the vaccine is not accessi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:G256" totalsRowShown="0">
  <autoFilter ref="B1:G256" xr:uid="{00000000-0009-0000-0100-000005000000}"/>
  <tableColumns count="6">
    <tableColumn id="1" xr3:uid="{00000000-0010-0000-0200-000001000000}" name="Profession" dataDxfId="30"/>
    <tableColumn id="2" xr3:uid="{00000000-0010-0000-0200-000002000000}" name="Social media videos and Posts (WhatsApp, Facebook, YouTube, Instagram etc.">
      <calculatedColumnFormula>IF(ISNUMBER(SEARCH("Social media videos and Posts (WhatsApp, Facebook, YouTube, Instagram etc.)", A2)), 1, 0)</calculatedColumnFormula>
    </tableColumn>
    <tableColumn id="3" xr3:uid="{00000000-0010-0000-0200-000003000000}" name="Conferences/Workshops/Trainings">
      <calculatedColumnFormula>IF(ISNUMBER(SEARCH("Conferences/Workshops/Trainings", A2)), 1, 0)</calculatedColumnFormula>
    </tableColumn>
    <tableColumn id="4" xr3:uid="{00000000-0010-0000-0200-000004000000}" name="Colleagues">
      <calculatedColumnFormula>IF(ISNUMBER(SEARCH("Colleagues", A2)), 1, 0)</calculatedColumnFormula>
    </tableColumn>
    <tableColumn id="5" xr3:uid="{00000000-0010-0000-0200-000005000000}" name="Radio/Television">
      <calculatedColumnFormula>IF(ISNUMBER(SEARCH("Radio/Television/News Papers", A2)), 1, 0)</calculatedColumnFormula>
    </tableColumn>
    <tableColumn id="6" xr3:uid="{00000000-0010-0000-0200-000006000000}" name="Journals">
      <calculatedColumnFormula>IF(ISNUMBER(SEARCH("Journals", A2)), 1,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256" totalsRowShown="0" headerRowDxfId="29" dataDxfId="28">
  <autoFilter ref="A1:M256" xr:uid="{00000000-0009-0000-0100-000004000000}"/>
  <tableColumns count="13">
    <tableColumn id="1" xr3:uid="{00000000-0010-0000-0300-000001000000}" name="Profession" dataDxfId="27"/>
    <tableColumn id="2" xr3:uid="{00000000-0010-0000-0300-000002000000}" name="20. You have sufficient information to either recommend or discourage people from taking the HPV vaccine" dataDxfId="26"/>
    <tableColumn id="3" xr3:uid="{00000000-0010-0000-0300-000003000000}" name="21. You have recommended the HPV Vaccine to someone within the last one (1) year." dataDxfId="25"/>
    <tableColumn id="13" xr3:uid="{00000000-0010-0000-0300-00000D000000}" name="22. You have discouraged someone from taking the HPV vaccine" dataDxfId="24"/>
    <tableColumn id="4" xr3:uid="{00000000-0010-0000-0300-000004000000}" name="23. The HPV Vaccine is recommended for both young boys and girls" dataDxfId="23"/>
    <tableColumn id="5" xr3:uid="{00000000-0010-0000-0300-000005000000}" name="24.  Will you be willing to serve as an advocate for HPV vaccination to people within your environment, on your social media handles etc.?" dataDxfId="22"/>
    <tableColumn id="6" xr3:uid="{00000000-0010-0000-0300-000006000000}" name="25. You have knowledge of where a person can receive the HPV vaccine in Benue state" dataDxfId="21"/>
    <tableColumn id="7" xr3:uid="{00000000-0010-0000-0300-000007000000}" name="26.  You be willing to recommend the HPV vaccine to eligible people" dataDxfId="20"/>
    <tableColumn id="8" xr3:uid="{00000000-0010-0000-0300-000008000000}" name="27. You believe that you are well equipped with the knowledge to convince a parent who is hesitant about the HPV vaccine to vaccinate his/her child or ward" dataDxfId="19"/>
    <tableColumn id="9" xr3:uid="{00000000-0010-0000-0300-000009000000}" name="28. The Human Papilloma Virus (HPV) vaccine has been introduced for free into the national immunization program of Nigeria for girls between 9 â€“ 14years" dataDxfId="18"/>
    <tableColumn id="10" xr3:uid="{00000000-0010-0000-0300-00000A000000}" name="29. The HPV Vaccine is necessary. However, the vaccine is not accessible" dataDxfId="17"/>
    <tableColumn id="14" xr3:uid="{00000000-0010-0000-0300-00000E000000}" name="Column1" dataDxfId="16">
      <calculatedColumnFormula>SUM(Table4[[#This Row],[20. You have sufficient information to either recommend or discourage people from taking the HPV vaccine]:[29. The HPV Vaccine is necessary. However, the vaccine is not accessible]])</calculatedColumnFormula>
    </tableColumn>
    <tableColumn id="11" xr3:uid="{9E945004-9B1E-4BA8-AEC3-A2C8AE0CA3C5}" name="Column2" dataDxfId="15">
      <calculatedColumnFormula>AVERAGE(Table4[[#This Row],[20. You have sufficient information to either recommend or discourage people from taking the HPV vaccine]:[29. The HPV Vaccine is necessary. However, the vaccine is not accessible]])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1:H260" totalsRowShown="0" headerRowDxfId="14" dataDxfId="13">
  <autoFilter ref="A1:H260" xr:uid="{00000000-0009-0000-0100-000009000000}"/>
  <tableColumns count="8">
    <tableColumn id="1" xr3:uid="{00000000-0010-0000-0400-000001000000}" name="13.  There are already too many vaccines on the immunization schedule in Nigeria to add the HPV Vaccine." dataDxfId="12"/>
    <tableColumn id="2" xr3:uid="{00000000-0010-0000-0400-000002000000}" name="14. The organizations recommending the HPV vaccine for Nigerian girls have ulterior motives" dataDxfId="11"/>
    <tableColumn id="3" xr3:uid="{00000000-0010-0000-0400-000003000000}" name="15. The pharmaceutical companies producing the HPV vaccines have ulterior motives" dataDxfId="10"/>
    <tableColumn id="4" xr3:uid="{00000000-0010-0000-0400-000004000000}" name="16. You are against the use of HPV Vaccine due to religious/cultural reasons" dataDxfId="9"/>
    <tableColumn id="5" xr3:uid="{00000000-0010-0000-0400-000005000000}" name="17. The HPV vaccine causes promiscuity in girls" dataDxfId="8"/>
    <tableColumn id="6" xr3:uid="{00000000-0010-0000-0400-000006000000}" name="18.  The controversies surrounding the COVID-19 vaccine have made â€œnewâ€ vaccines such as the HPV vaccine difficult for you to accept." dataDxfId="7"/>
    <tableColumn id="7" xr3:uid="{00000000-0010-0000-0400-000007000000}" name="19a. You have encountered information discouraging the use of the HPV Vaccine" dataDxfId="6"/>
    <tableColumn id="8" xr3:uid="{00000000-0010-0000-0400-000008000000}" name="Hesistancy">
      <calculatedColumnFormula>SUM(A2:G2)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" displayName="Table13" ref="A1:AK256" totalsRowShown="0">
  <autoFilter ref="A1:AK256" xr:uid="{00000000-0009-0000-0100-000002000000}"/>
  <tableColumns count="37">
    <tableColumn id="1" xr3:uid="{00000000-0010-0000-0500-000001000000}" name="Timestamp"/>
    <tableColumn id="2" xr3:uid="{00000000-0010-0000-0500-000002000000}" name="Username"/>
    <tableColumn id="3" xr3:uid="{00000000-0010-0000-0500-000003000000}" name="Gender"/>
    <tableColumn id="4" xr3:uid="{00000000-0010-0000-0500-000004000000}" name="Age group"/>
    <tableColumn id="5" xr3:uid="{00000000-0010-0000-0500-000005000000}" name="Profession"/>
    <tableColumn id="6" xr3:uid="{00000000-0010-0000-0500-000006000000}" name="Years of experience "/>
    <tableColumn id="7" xr3:uid="{00000000-0010-0000-0500-000007000000}" name="Highest educational qualification"/>
    <tableColumn id="8" xr3:uid="{00000000-0010-0000-0500-000008000000}" name="1. Cervical cancer is a major cause of cancer related morbidity and mortality in women"/>
    <tableColumn id="9" xr3:uid="{00000000-0010-0000-0500-000009000000}" name="2. The Human Papilloma Virus causes Cervical Cancer"/>
    <tableColumn id="10" xr3:uid="{00000000-0010-0000-0500-00000A000000}" name="_x000a_3. The Human Papilloma Virus also causes anal, vulva, penile, vaginal and oropharyngeal cancers"/>
    <tableColumn id="11" xr3:uid="{00000000-0010-0000-0500-00000B000000}" name="4. Receiving the Human Papilloma Virus (HPV) Vaccine prevents cervical cancer"/>
    <tableColumn id="12" xr3:uid="{00000000-0010-0000-0500-00000C000000}" name="_x000a_5. Receiving certain types of the Human Papilloma Virus (HPV) Vaccine prevents anal, vulva, penile, vaginal and oropharyngeal cancers"/>
    <tableColumn id="13" xr3:uid="{00000000-0010-0000-0500-00000D000000}" name="6. You have received training about the HPV vaccine"/>
    <tableColumn id="14" xr3:uid="{00000000-0010-0000-0500-00000E000000}" name="7. You have access to trust worthy information about the HPV vaccine"/>
    <tableColumn id="15" xr3:uid="{00000000-0010-0000-0500-00000F000000}" name="8. From what sources have you received information about the HPV Vaccine_x000a_(You can choose more than one option)"/>
    <tableColumn id="16" xr3:uid="{00000000-0010-0000-0500-000010000000}" name="9. The HPV vaccine is safe for use"/>
    <tableColumn id="17" xr3:uid="{00000000-0010-0000-0500-000011000000}" name="10. The HPV Vaccine is safe for use in women who intend having children (women of childbearing age)"/>
    <tableColumn id="18" xr3:uid="{00000000-0010-0000-0500-000012000000}" name="    11. Adverse effects such as deformities and paralysis are not seen with the HPV vaccine use because it is safe."/>
    <tableColumn id="19" xr3:uid="{00000000-0010-0000-0500-000013000000}" name="12. Mild side effects which are often resolved with little or no treatment are seen with HPV vaccine use because it is safe.  "/>
    <tableColumn id="20" xr3:uid="{00000000-0010-0000-0500-000014000000}" name="13.  There are already too many vaccines on the immunization schedule in Nigeria to add the HPV Vaccine."/>
    <tableColumn id="21" xr3:uid="{00000000-0010-0000-0500-000015000000}" name="14. The organizations recommending the HPV vaccine for Nigerian girls have ulterior motives"/>
    <tableColumn id="22" xr3:uid="{00000000-0010-0000-0500-000016000000}" name="15. The pharmaceutical companies producing the HPV vaccines have ulterior motives"/>
    <tableColumn id="23" xr3:uid="{00000000-0010-0000-0500-000017000000}" name="16. You are against the use of HPV Vaccine due to religious/cultural reasons"/>
    <tableColumn id="24" xr3:uid="{00000000-0010-0000-0500-000018000000}" name="17. The HPV vaccine causes promiscuity in girls"/>
    <tableColumn id="25" xr3:uid="{00000000-0010-0000-0500-000019000000}" name="18.  The controversies surrounding the COVID-19 vaccine have made â€œnewâ€ vaccines such as the HPV vaccine difficult for you to accept."/>
    <tableColumn id="26" xr3:uid="{00000000-0010-0000-0500-00001A000000}" name="19a. You have encountered information discouraging the use of the HPV Vaccine"/>
    <tableColumn id="27" xr3:uid="{00000000-0010-0000-0500-00001B000000}" name="19b.   If yes, what was the source of the information (You can choose multiple options)"/>
    <tableColumn id="28" xr3:uid="{00000000-0010-0000-0500-00001C000000}" name="20. You have sufficient information to either recommend or discourage people from taking the HPV vaccine"/>
    <tableColumn id="29" xr3:uid="{00000000-0010-0000-0500-00001D000000}" name="21. You have recommended the HPV Vaccine to someone within the last one (1) year."/>
    <tableColumn id="30" xr3:uid="{00000000-0010-0000-0500-00001E000000}" name="22. You have discouraged someone from taking the HPV vaccine"/>
    <tableColumn id="31" xr3:uid="{00000000-0010-0000-0500-00001F000000}" name="23. The HPV Vaccine is recommended for both young boys and girls"/>
    <tableColumn id="32" xr3:uid="{00000000-0010-0000-0500-000020000000}" name="24.  Will you be willing to serve as an advocate for HPV vaccination to people within your environment, on your social media handles etc.?"/>
    <tableColumn id="33" xr3:uid="{00000000-0010-0000-0500-000021000000}" name="25. You have knowledge of where a person can receive the HPV vaccine in Benue state"/>
    <tableColumn id="34" xr3:uid="{00000000-0010-0000-0500-000022000000}" name="26.  You be willing to recommend the HPV vaccine to eligible people"/>
    <tableColumn id="35" xr3:uid="{00000000-0010-0000-0500-000023000000}" name="27. You believe that you are well equipped with the knowledge to convince a parent who is hesitant about the HPV vaccine to vaccinate his/her child or ward"/>
    <tableColumn id="36" xr3:uid="{00000000-0010-0000-0500-000024000000}" name="28. The Human Papilloma Virus (HPV) vaccine has been introduced for free into the national immunization program of Nigeria for girls between 9 â€“ 14years"/>
    <tableColumn id="37" xr3:uid="{00000000-0010-0000-0500-000025000000}" name="29. The HPV Vaccine is necessary. However, the vaccine is not accessi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:E260" totalsRowShown="0" headerRowDxfId="5" dataDxfId="4">
  <autoFilter ref="A1:E260" xr:uid="{00000000-0009-0000-0100-000008000000}"/>
  <tableColumns count="5">
    <tableColumn id="1" xr3:uid="{00000000-0010-0000-0600-000001000000}" name="9. The HPV vaccine is safe for use" dataDxfId="3"/>
    <tableColumn id="2" xr3:uid="{00000000-0010-0000-0600-000002000000}" name="10. The HPV Vaccine is safe for use in women who intend having children (women of childbearing age)" dataDxfId="2"/>
    <tableColumn id="3" xr3:uid="{00000000-0010-0000-0600-000003000000}" name="    11. Adverse effects such as deformities and paralysis are not seen with the HPV vaccine use because it is safe." dataDxfId="1"/>
    <tableColumn id="4" xr3:uid="{00000000-0010-0000-0600-000004000000}" name="12. Mild side effects which are often resolved with little or no treatment are seen with HPV vaccine use because it is safe.  " dataDxfId="0"/>
    <tableColumn id="5" xr3:uid="{00000000-0010-0000-0600-000005000000}" name="Safety">
      <calculatedColumnFormula>SUM(A2:D2)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15"/>
  <sheetViews>
    <sheetView workbookViewId="0">
      <selection activeCell="A9" sqref="A9:H15"/>
    </sheetView>
  </sheetViews>
  <sheetFormatPr defaultRowHeight="15" x14ac:dyDescent="0.25"/>
  <cols>
    <col min="1" max="1" width="45.85546875" bestFit="1" customWidth="1"/>
  </cols>
  <sheetData>
    <row r="9" spans="1:8" x14ac:dyDescent="0.25">
      <c r="B9" t="s">
        <v>65</v>
      </c>
      <c r="C9" t="s">
        <v>78</v>
      </c>
      <c r="D9" t="s">
        <v>40</v>
      </c>
      <c r="E9" t="s">
        <v>112</v>
      </c>
      <c r="F9" t="s">
        <v>60</v>
      </c>
      <c r="G9" t="s">
        <v>125</v>
      </c>
      <c r="H9" t="s">
        <v>461</v>
      </c>
    </row>
    <row r="10" spans="1:8" x14ac:dyDescent="0.25">
      <c r="A10" t="s">
        <v>115</v>
      </c>
      <c r="B10" t="s">
        <v>581</v>
      </c>
      <c r="C10" t="s">
        <v>583</v>
      </c>
      <c r="D10" t="s">
        <v>584</v>
      </c>
      <c r="E10" t="s">
        <v>582</v>
      </c>
      <c r="F10" t="s">
        <v>585</v>
      </c>
      <c r="G10" t="s">
        <v>580</v>
      </c>
      <c r="H10" t="s">
        <v>586</v>
      </c>
    </row>
    <row r="11" spans="1:8" x14ac:dyDescent="0.25">
      <c r="A11" s="9" t="s">
        <v>70</v>
      </c>
      <c r="B11" t="s">
        <v>588</v>
      </c>
      <c r="C11" t="s">
        <v>590</v>
      </c>
      <c r="D11" t="s">
        <v>591</v>
      </c>
      <c r="E11" t="s">
        <v>589</v>
      </c>
      <c r="F11" t="s">
        <v>592</v>
      </c>
      <c r="G11" t="s">
        <v>587</v>
      </c>
      <c r="H11" t="s">
        <v>593</v>
      </c>
    </row>
    <row r="12" spans="1:8" x14ac:dyDescent="0.25">
      <c r="A12" s="9" t="s">
        <v>122</v>
      </c>
      <c r="B12" t="s">
        <v>595</v>
      </c>
      <c r="C12" t="s">
        <v>597</v>
      </c>
      <c r="D12" t="s">
        <v>598</v>
      </c>
      <c r="E12" t="s">
        <v>596</v>
      </c>
      <c r="F12" t="s">
        <v>599</v>
      </c>
      <c r="G12" t="s">
        <v>594</v>
      </c>
      <c r="H12" t="s">
        <v>600</v>
      </c>
    </row>
    <row r="13" spans="1:8" x14ac:dyDescent="0.25">
      <c r="A13" t="s">
        <v>98</v>
      </c>
      <c r="B13" t="s">
        <v>602</v>
      </c>
      <c r="C13" t="s">
        <v>603</v>
      </c>
      <c r="D13" t="s">
        <v>604</v>
      </c>
      <c r="E13" t="s">
        <v>582</v>
      </c>
      <c r="F13" t="s">
        <v>605</v>
      </c>
      <c r="G13" t="s">
        <v>601</v>
      </c>
      <c r="H13" t="s">
        <v>606</v>
      </c>
    </row>
    <row r="14" spans="1:8" x14ac:dyDescent="0.25">
      <c r="A14" s="9" t="s">
        <v>62</v>
      </c>
      <c r="B14" t="s">
        <v>602</v>
      </c>
      <c r="C14" t="s">
        <v>608</v>
      </c>
      <c r="D14" t="s">
        <v>609</v>
      </c>
      <c r="E14" t="s">
        <v>607</v>
      </c>
      <c r="F14" t="s">
        <v>592</v>
      </c>
      <c r="G14" t="s">
        <v>580</v>
      </c>
      <c r="H14" t="s">
        <v>610</v>
      </c>
    </row>
    <row r="15" spans="1:8" x14ac:dyDescent="0.25">
      <c r="A15" s="9" t="s">
        <v>107</v>
      </c>
      <c r="B15" t="s">
        <v>617</v>
      </c>
      <c r="C15" t="s">
        <v>613</v>
      </c>
      <c r="D15" t="s">
        <v>614</v>
      </c>
      <c r="E15" t="s">
        <v>612</v>
      </c>
      <c r="F15" t="s">
        <v>592</v>
      </c>
      <c r="G15" t="s">
        <v>616</v>
      </c>
      <c r="H15" t="s">
        <v>615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H7"/>
  <sheetViews>
    <sheetView tabSelected="1" workbookViewId="0">
      <selection activeCell="D26" sqref="D2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4.5703125" bestFit="1" customWidth="1"/>
    <col min="4" max="4" width="26.5703125" bestFit="1" customWidth="1"/>
    <col min="5" max="5" width="6.28515625" bestFit="1" customWidth="1"/>
    <col min="6" max="6" width="10.7109375" bestFit="1" customWidth="1"/>
    <col min="7" max="7" width="21.85546875" bestFit="1" customWidth="1"/>
    <col min="8" max="8" width="11.28515625" bestFit="1" customWidth="1"/>
  </cols>
  <sheetData>
    <row r="3" spans="1:8" x14ac:dyDescent="0.25">
      <c r="A3" s="8" t="s">
        <v>463</v>
      </c>
      <c r="B3" s="8" t="s">
        <v>462</v>
      </c>
    </row>
    <row r="4" spans="1:8" x14ac:dyDescent="0.25">
      <c r="A4" s="8" t="s">
        <v>460</v>
      </c>
      <c r="B4" t="s">
        <v>125</v>
      </c>
      <c r="C4" t="s">
        <v>65</v>
      </c>
      <c r="D4" t="s">
        <v>112</v>
      </c>
      <c r="E4" t="s">
        <v>78</v>
      </c>
      <c r="F4" t="s">
        <v>40</v>
      </c>
      <c r="G4" t="s">
        <v>60</v>
      </c>
      <c r="H4" t="s">
        <v>461</v>
      </c>
    </row>
    <row r="5" spans="1:8" x14ac:dyDescent="0.25">
      <c r="A5" s="9" t="s">
        <v>49</v>
      </c>
      <c r="B5" s="13">
        <v>8</v>
      </c>
      <c r="C5" s="13">
        <v>17</v>
      </c>
      <c r="D5" s="13">
        <v>18</v>
      </c>
      <c r="E5" s="13">
        <v>69</v>
      </c>
      <c r="F5" s="13">
        <v>14</v>
      </c>
      <c r="G5" s="13">
        <v>7</v>
      </c>
      <c r="H5" s="13">
        <v>133</v>
      </c>
    </row>
    <row r="6" spans="1:8" x14ac:dyDescent="0.25">
      <c r="A6" s="9" t="s">
        <v>38</v>
      </c>
      <c r="B6" s="13">
        <v>8</v>
      </c>
      <c r="C6" s="13">
        <v>52</v>
      </c>
      <c r="D6" s="13">
        <v>17</v>
      </c>
      <c r="E6" s="13">
        <v>23</v>
      </c>
      <c r="F6" s="13">
        <v>15</v>
      </c>
      <c r="G6" s="13">
        <v>7</v>
      </c>
      <c r="H6" s="13">
        <v>122</v>
      </c>
    </row>
    <row r="7" spans="1:8" x14ac:dyDescent="0.25">
      <c r="A7" s="9" t="s">
        <v>461</v>
      </c>
      <c r="B7" s="13">
        <v>16</v>
      </c>
      <c r="C7" s="13">
        <v>69</v>
      </c>
      <c r="D7" s="13">
        <v>35</v>
      </c>
      <c r="E7" s="13">
        <v>92</v>
      </c>
      <c r="F7" s="13">
        <v>29</v>
      </c>
      <c r="G7" s="13">
        <v>14</v>
      </c>
      <c r="H7" s="13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256"/>
  <sheetViews>
    <sheetView topLeftCell="A2" workbookViewId="0">
      <selection activeCell="B248" sqref="B248"/>
    </sheetView>
  </sheetViews>
  <sheetFormatPr defaultRowHeight="15" x14ac:dyDescent="0.25"/>
  <cols>
    <col min="1" max="1" width="28.7109375" bestFit="1" customWidth="1"/>
    <col min="2" max="2" width="33.42578125" bestFit="1" customWidth="1"/>
    <col min="3" max="3" width="9.85546875" customWidth="1"/>
    <col min="4" max="4" width="12.140625" customWidth="1"/>
    <col min="5" max="5" width="26.42578125" bestFit="1" customWidth="1"/>
    <col min="6" max="6" width="21.140625" customWidth="1"/>
    <col min="7" max="7" width="32.28515625" customWidth="1"/>
    <col min="8" max="8" width="73.42578125" customWidth="1"/>
    <col min="9" max="9" width="49.5703125" customWidth="1"/>
    <col min="11" max="11" width="72.5703125" customWidth="1"/>
    <col min="13" max="13" width="48.85546875" customWidth="1"/>
    <col min="14" max="14" width="64" customWidth="1"/>
    <col min="15" max="15" width="101" bestFit="1" customWidth="1"/>
    <col min="16" max="16" width="32.140625" customWidth="1"/>
    <col min="17" max="22" width="73.42578125" customWidth="1"/>
    <col min="23" max="23" width="69.42578125" customWidth="1"/>
    <col min="24" max="24" width="44" customWidth="1"/>
    <col min="25" max="29" width="73.42578125" customWidth="1"/>
    <col min="30" max="30" width="59.28515625" customWidth="1"/>
    <col min="31" max="31" width="62" customWidth="1"/>
    <col min="32" max="33" width="73.42578125" customWidth="1"/>
    <col min="34" max="34" width="63.28515625" customWidth="1"/>
    <col min="35" max="36" width="73.42578125" customWidth="1"/>
    <col min="37" max="37" width="66.5703125" customWidth="1"/>
  </cols>
  <sheetData>
    <row r="1" spans="1:37" ht="3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44</v>
      </c>
      <c r="P2" t="s">
        <v>43</v>
      </c>
      <c r="Q2" t="s">
        <v>43</v>
      </c>
      <c r="R2" t="s">
        <v>43</v>
      </c>
      <c r="S2" t="s">
        <v>43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43</v>
      </c>
      <c r="Z2" t="s">
        <v>45</v>
      </c>
      <c r="AB2" t="s">
        <v>43</v>
      </c>
      <c r="AC2" t="s">
        <v>43</v>
      </c>
      <c r="AD2" t="s">
        <v>45</v>
      </c>
      <c r="AE2" t="s">
        <v>43</v>
      </c>
      <c r="AF2" t="s">
        <v>43</v>
      </c>
      <c r="AG2" t="s">
        <v>45</v>
      </c>
      <c r="AH2" t="s">
        <v>43</v>
      </c>
      <c r="AI2" t="s">
        <v>43</v>
      </c>
      <c r="AJ2" t="s">
        <v>46</v>
      </c>
      <c r="AK2" t="s">
        <v>43</v>
      </c>
    </row>
    <row r="3" spans="1:37" x14ac:dyDescent="0.25">
      <c r="A3" t="s">
        <v>47</v>
      </c>
      <c r="B3" t="s">
        <v>48</v>
      </c>
      <c r="C3" t="s">
        <v>49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50</v>
      </c>
      <c r="J3" t="s">
        <v>43</v>
      </c>
      <c r="K3" t="s">
        <v>43</v>
      </c>
      <c r="L3" t="s">
        <v>43</v>
      </c>
      <c r="M3" t="s">
        <v>45</v>
      </c>
      <c r="N3" t="s">
        <v>50</v>
      </c>
      <c r="O3" t="s">
        <v>51</v>
      </c>
      <c r="P3" t="s">
        <v>43</v>
      </c>
      <c r="Q3" t="s">
        <v>43</v>
      </c>
      <c r="R3" t="s">
        <v>43</v>
      </c>
      <c r="S3" t="s">
        <v>43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52</v>
      </c>
      <c r="Z3" t="s">
        <v>45</v>
      </c>
      <c r="AB3" t="s">
        <v>45</v>
      </c>
      <c r="AC3" t="s">
        <v>46</v>
      </c>
      <c r="AD3" t="s">
        <v>45</v>
      </c>
      <c r="AE3" t="s">
        <v>46</v>
      </c>
      <c r="AF3" t="s">
        <v>43</v>
      </c>
      <c r="AG3" t="s">
        <v>45</v>
      </c>
      <c r="AH3" t="s">
        <v>43</v>
      </c>
      <c r="AI3" t="s">
        <v>45</v>
      </c>
      <c r="AJ3" t="s">
        <v>43</v>
      </c>
      <c r="AK3" t="s">
        <v>46</v>
      </c>
    </row>
    <row r="4" spans="1:37" x14ac:dyDescent="0.25">
      <c r="A4" t="s">
        <v>53</v>
      </c>
      <c r="B4" t="s">
        <v>54</v>
      </c>
      <c r="C4" t="s">
        <v>38</v>
      </c>
      <c r="D4" t="s">
        <v>55</v>
      </c>
      <c r="E4" t="s">
        <v>40</v>
      </c>
      <c r="F4" t="s">
        <v>56</v>
      </c>
      <c r="G4" t="s">
        <v>42</v>
      </c>
      <c r="H4" t="s">
        <v>43</v>
      </c>
      <c r="I4" t="s">
        <v>50</v>
      </c>
      <c r="J4" t="s">
        <v>43</v>
      </c>
      <c r="K4" t="s">
        <v>43</v>
      </c>
      <c r="L4" t="s">
        <v>43</v>
      </c>
      <c r="M4" t="s">
        <v>52</v>
      </c>
      <c r="N4" t="s">
        <v>43</v>
      </c>
      <c r="O4" t="s">
        <v>57</v>
      </c>
      <c r="P4" t="s">
        <v>43</v>
      </c>
      <c r="Q4" t="s">
        <v>43</v>
      </c>
      <c r="R4" t="s">
        <v>43</v>
      </c>
      <c r="S4" t="s">
        <v>43</v>
      </c>
      <c r="T4" t="s">
        <v>52</v>
      </c>
      <c r="U4" t="s">
        <v>45</v>
      </c>
      <c r="V4" t="s">
        <v>45</v>
      </c>
      <c r="W4" t="s">
        <v>45</v>
      </c>
      <c r="X4" t="s">
        <v>52</v>
      </c>
      <c r="Y4" t="s">
        <v>45</v>
      </c>
      <c r="Z4" t="s">
        <v>45</v>
      </c>
      <c r="AB4" t="s">
        <v>43</v>
      </c>
      <c r="AC4" t="s">
        <v>45</v>
      </c>
      <c r="AD4" t="s">
        <v>45</v>
      </c>
      <c r="AE4" t="s">
        <v>43</v>
      </c>
      <c r="AF4" t="s">
        <v>43</v>
      </c>
      <c r="AG4" t="s">
        <v>46</v>
      </c>
      <c r="AH4" t="s">
        <v>43</v>
      </c>
      <c r="AI4" t="s">
        <v>43</v>
      </c>
      <c r="AJ4" t="s">
        <v>46</v>
      </c>
      <c r="AK4" t="s">
        <v>46</v>
      </c>
    </row>
    <row r="5" spans="1:37" x14ac:dyDescent="0.25">
      <c r="A5" t="s">
        <v>58</v>
      </c>
      <c r="B5" t="s">
        <v>59</v>
      </c>
      <c r="C5" t="s">
        <v>38</v>
      </c>
      <c r="D5" t="s">
        <v>39</v>
      </c>
      <c r="E5" t="s">
        <v>60</v>
      </c>
      <c r="F5" t="s">
        <v>41</v>
      </c>
      <c r="G5" t="s">
        <v>61</v>
      </c>
      <c r="H5" t="s">
        <v>50</v>
      </c>
      <c r="I5" t="s">
        <v>43</v>
      </c>
      <c r="J5" t="s">
        <v>43</v>
      </c>
      <c r="K5" t="s">
        <v>43</v>
      </c>
      <c r="L5" t="s">
        <v>43</v>
      </c>
      <c r="M5" t="s">
        <v>46</v>
      </c>
      <c r="N5" t="s">
        <v>43</v>
      </c>
      <c r="O5" t="s">
        <v>62</v>
      </c>
      <c r="P5" t="s">
        <v>43</v>
      </c>
      <c r="Q5" t="s">
        <v>43</v>
      </c>
      <c r="R5" t="s">
        <v>43</v>
      </c>
      <c r="S5" t="s">
        <v>43</v>
      </c>
      <c r="T5" t="s">
        <v>52</v>
      </c>
      <c r="U5" t="s">
        <v>43</v>
      </c>
      <c r="V5" t="s">
        <v>43</v>
      </c>
      <c r="W5" t="s">
        <v>45</v>
      </c>
      <c r="X5" t="s">
        <v>46</v>
      </c>
      <c r="Y5" t="s">
        <v>43</v>
      </c>
      <c r="Z5" t="s">
        <v>45</v>
      </c>
      <c r="AB5" t="s">
        <v>46</v>
      </c>
      <c r="AC5" t="s">
        <v>45</v>
      </c>
      <c r="AD5" t="s">
        <v>45</v>
      </c>
      <c r="AE5" t="s">
        <v>43</v>
      </c>
      <c r="AF5" t="s">
        <v>43</v>
      </c>
      <c r="AG5" t="s">
        <v>43</v>
      </c>
      <c r="AH5" t="s">
        <v>43</v>
      </c>
      <c r="AI5" t="s">
        <v>46</v>
      </c>
      <c r="AJ5" t="s">
        <v>43</v>
      </c>
      <c r="AK5" t="s">
        <v>46</v>
      </c>
    </row>
    <row r="6" spans="1:37" x14ac:dyDescent="0.25">
      <c r="A6" t="s">
        <v>63</v>
      </c>
      <c r="B6" t="s">
        <v>64</v>
      </c>
      <c r="C6" t="s">
        <v>38</v>
      </c>
      <c r="D6" t="s">
        <v>39</v>
      </c>
      <c r="E6" t="s">
        <v>65</v>
      </c>
      <c r="F6" t="s">
        <v>41</v>
      </c>
      <c r="G6" t="s">
        <v>42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46</v>
      </c>
      <c r="N6" t="s">
        <v>43</v>
      </c>
      <c r="O6" t="s">
        <v>66</v>
      </c>
      <c r="P6" t="s">
        <v>50</v>
      </c>
      <c r="Q6" t="s">
        <v>50</v>
      </c>
      <c r="R6" t="s">
        <v>45</v>
      </c>
      <c r="S6" t="s">
        <v>43</v>
      </c>
      <c r="T6" t="s">
        <v>45</v>
      </c>
      <c r="U6" t="s">
        <v>45</v>
      </c>
      <c r="V6" t="s">
        <v>45</v>
      </c>
      <c r="W6" t="s">
        <v>52</v>
      </c>
      <c r="X6" t="s">
        <v>52</v>
      </c>
      <c r="Y6" t="s">
        <v>52</v>
      </c>
      <c r="Z6" t="s">
        <v>43</v>
      </c>
      <c r="AA6" t="s">
        <v>67</v>
      </c>
      <c r="AB6" t="s">
        <v>50</v>
      </c>
      <c r="AC6" t="s">
        <v>46</v>
      </c>
      <c r="AD6" t="s">
        <v>52</v>
      </c>
      <c r="AE6" t="s">
        <v>45</v>
      </c>
      <c r="AF6" t="s">
        <v>43</v>
      </c>
      <c r="AG6" t="s">
        <v>46</v>
      </c>
      <c r="AH6" t="s">
        <v>43</v>
      </c>
      <c r="AI6" t="s">
        <v>43</v>
      </c>
      <c r="AJ6" t="s">
        <v>52</v>
      </c>
      <c r="AK6" t="s">
        <v>46</v>
      </c>
    </row>
    <row r="7" spans="1:37" x14ac:dyDescent="0.25">
      <c r="A7" t="s">
        <v>68</v>
      </c>
      <c r="B7" t="s">
        <v>69</v>
      </c>
      <c r="C7" t="s">
        <v>49</v>
      </c>
      <c r="D7" t="s">
        <v>39</v>
      </c>
      <c r="E7" t="s">
        <v>65</v>
      </c>
      <c r="F7" t="s">
        <v>41</v>
      </c>
      <c r="G7" t="s">
        <v>42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70</v>
      </c>
      <c r="P7" t="s">
        <v>43</v>
      </c>
      <c r="Q7" t="s">
        <v>43</v>
      </c>
      <c r="R7" t="s">
        <v>46</v>
      </c>
      <c r="S7" t="s">
        <v>43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46</v>
      </c>
      <c r="Z7" t="s">
        <v>45</v>
      </c>
      <c r="AB7" t="s">
        <v>46</v>
      </c>
      <c r="AC7" t="s">
        <v>46</v>
      </c>
      <c r="AD7" t="s">
        <v>45</v>
      </c>
      <c r="AE7" t="s">
        <v>46</v>
      </c>
      <c r="AF7" t="s">
        <v>43</v>
      </c>
      <c r="AG7" t="s">
        <v>45</v>
      </c>
      <c r="AH7" t="s">
        <v>43</v>
      </c>
      <c r="AI7" t="s">
        <v>43</v>
      </c>
      <c r="AJ7" t="s">
        <v>46</v>
      </c>
      <c r="AK7" t="s">
        <v>43</v>
      </c>
    </row>
    <row r="8" spans="1:37" x14ac:dyDescent="0.25">
      <c r="A8" t="s">
        <v>71</v>
      </c>
      <c r="B8" t="s">
        <v>72</v>
      </c>
      <c r="C8" t="s">
        <v>49</v>
      </c>
      <c r="D8" t="s">
        <v>55</v>
      </c>
      <c r="E8" t="s">
        <v>65</v>
      </c>
      <c r="F8" t="s">
        <v>73</v>
      </c>
      <c r="G8" t="s">
        <v>42</v>
      </c>
      <c r="H8" t="s">
        <v>50</v>
      </c>
      <c r="I8" t="s">
        <v>50</v>
      </c>
      <c r="J8" t="s">
        <v>50</v>
      </c>
      <c r="K8" t="s">
        <v>43</v>
      </c>
      <c r="L8" t="s">
        <v>43</v>
      </c>
      <c r="M8" t="s">
        <v>46</v>
      </c>
      <c r="N8" t="s">
        <v>43</v>
      </c>
      <c r="O8" t="s">
        <v>74</v>
      </c>
      <c r="P8" t="s">
        <v>43</v>
      </c>
      <c r="Q8" t="s">
        <v>43</v>
      </c>
      <c r="R8" t="s">
        <v>46</v>
      </c>
      <c r="S8" t="s">
        <v>46</v>
      </c>
      <c r="T8" t="s">
        <v>45</v>
      </c>
      <c r="U8" t="s">
        <v>45</v>
      </c>
      <c r="V8" t="s">
        <v>45</v>
      </c>
      <c r="W8" t="s">
        <v>45</v>
      </c>
      <c r="X8" t="s">
        <v>52</v>
      </c>
      <c r="Y8" t="s">
        <v>45</v>
      </c>
      <c r="Z8" t="s">
        <v>43</v>
      </c>
      <c r="AA8" t="s">
        <v>67</v>
      </c>
      <c r="AB8" t="s">
        <v>43</v>
      </c>
      <c r="AC8" t="s">
        <v>43</v>
      </c>
      <c r="AD8" t="s">
        <v>45</v>
      </c>
      <c r="AE8" t="s">
        <v>43</v>
      </c>
      <c r="AF8" t="s">
        <v>43</v>
      </c>
      <c r="AG8" t="s">
        <v>46</v>
      </c>
      <c r="AH8" t="s">
        <v>43</v>
      </c>
      <c r="AI8" t="s">
        <v>46</v>
      </c>
      <c r="AJ8" t="s">
        <v>43</v>
      </c>
      <c r="AK8" t="s">
        <v>45</v>
      </c>
    </row>
    <row r="9" spans="1:37" x14ac:dyDescent="0.25">
      <c r="A9" t="s">
        <v>75</v>
      </c>
      <c r="B9" t="s">
        <v>76</v>
      </c>
      <c r="C9" t="s">
        <v>49</v>
      </c>
      <c r="D9" t="s">
        <v>77</v>
      </c>
      <c r="E9" t="s">
        <v>78</v>
      </c>
      <c r="F9" t="s">
        <v>79</v>
      </c>
      <c r="G9" t="s">
        <v>80</v>
      </c>
      <c r="H9" t="s">
        <v>43</v>
      </c>
      <c r="I9" t="s">
        <v>43</v>
      </c>
      <c r="J9" t="s">
        <v>50</v>
      </c>
      <c r="K9" t="s">
        <v>50</v>
      </c>
      <c r="L9" t="s">
        <v>43</v>
      </c>
      <c r="M9" t="s">
        <v>43</v>
      </c>
      <c r="N9" t="s">
        <v>43</v>
      </c>
      <c r="O9" t="s">
        <v>81</v>
      </c>
      <c r="P9" t="s">
        <v>46</v>
      </c>
      <c r="Q9" t="s">
        <v>43</v>
      </c>
      <c r="R9" t="s">
        <v>43</v>
      </c>
      <c r="S9" t="s">
        <v>43</v>
      </c>
      <c r="T9" t="s">
        <v>45</v>
      </c>
      <c r="U9" t="s">
        <v>45</v>
      </c>
      <c r="V9" t="s">
        <v>45</v>
      </c>
      <c r="W9" t="s">
        <v>50</v>
      </c>
      <c r="X9" t="s">
        <v>46</v>
      </c>
      <c r="Y9" t="s">
        <v>45</v>
      </c>
      <c r="Z9" t="s">
        <v>43</v>
      </c>
      <c r="AA9" t="s">
        <v>82</v>
      </c>
      <c r="AB9" t="s">
        <v>46</v>
      </c>
      <c r="AC9" t="s">
        <v>46</v>
      </c>
      <c r="AD9" t="s">
        <v>45</v>
      </c>
      <c r="AE9" t="s">
        <v>46</v>
      </c>
      <c r="AF9" t="s">
        <v>43</v>
      </c>
      <c r="AG9" t="s">
        <v>43</v>
      </c>
      <c r="AH9" t="s">
        <v>50</v>
      </c>
      <c r="AI9" t="s">
        <v>46</v>
      </c>
      <c r="AJ9" t="s">
        <v>46</v>
      </c>
      <c r="AK9" t="s">
        <v>46</v>
      </c>
    </row>
    <row r="10" spans="1:37" x14ac:dyDescent="0.25">
      <c r="A10" t="s">
        <v>83</v>
      </c>
      <c r="B10" t="s">
        <v>84</v>
      </c>
      <c r="C10" t="s">
        <v>38</v>
      </c>
      <c r="D10" t="s">
        <v>55</v>
      </c>
      <c r="E10" t="s">
        <v>65</v>
      </c>
      <c r="F10" t="s">
        <v>41</v>
      </c>
      <c r="G10" t="s">
        <v>85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70</v>
      </c>
      <c r="P10" t="s">
        <v>50</v>
      </c>
      <c r="Q10" t="s">
        <v>50</v>
      </c>
      <c r="R10" t="s">
        <v>50</v>
      </c>
      <c r="S10" t="s">
        <v>50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B10" t="s">
        <v>50</v>
      </c>
      <c r="AC10" t="s">
        <v>50</v>
      </c>
      <c r="AD10" t="s">
        <v>52</v>
      </c>
      <c r="AE10" t="s">
        <v>52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</row>
    <row r="11" spans="1:37" x14ac:dyDescent="0.25">
      <c r="A11" t="s">
        <v>86</v>
      </c>
      <c r="B11" t="s">
        <v>87</v>
      </c>
      <c r="C11" t="s">
        <v>38</v>
      </c>
      <c r="D11" t="s">
        <v>88</v>
      </c>
      <c r="E11" t="s">
        <v>65</v>
      </c>
      <c r="F11" t="s">
        <v>79</v>
      </c>
      <c r="G11" t="s">
        <v>89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52</v>
      </c>
      <c r="N11" t="s">
        <v>43</v>
      </c>
      <c r="O11" t="s">
        <v>90</v>
      </c>
      <c r="P11" t="s">
        <v>43</v>
      </c>
      <c r="Q11" t="s">
        <v>43</v>
      </c>
      <c r="R11" t="s">
        <v>43</v>
      </c>
      <c r="S11" t="s">
        <v>43</v>
      </c>
      <c r="T11" t="s">
        <v>45</v>
      </c>
      <c r="U11" t="s">
        <v>45</v>
      </c>
      <c r="V11" t="s">
        <v>45</v>
      </c>
      <c r="W11" t="s">
        <v>45</v>
      </c>
      <c r="X11" t="s">
        <v>52</v>
      </c>
      <c r="Y11" t="s">
        <v>50</v>
      </c>
      <c r="Z11" t="s">
        <v>50</v>
      </c>
      <c r="AA11" t="s">
        <v>91</v>
      </c>
      <c r="AB11" t="s">
        <v>43</v>
      </c>
      <c r="AC11" t="s">
        <v>50</v>
      </c>
      <c r="AD11" t="s">
        <v>52</v>
      </c>
      <c r="AE11" t="s">
        <v>50</v>
      </c>
      <c r="AF11" t="s">
        <v>50</v>
      </c>
      <c r="AG11" t="s">
        <v>50</v>
      </c>
      <c r="AH11" t="s">
        <v>50</v>
      </c>
      <c r="AI11" t="s">
        <v>45</v>
      </c>
      <c r="AJ11" t="s">
        <v>45</v>
      </c>
      <c r="AK11" t="s">
        <v>50</v>
      </c>
    </row>
    <row r="12" spans="1:37" x14ac:dyDescent="0.25">
      <c r="A12" t="s">
        <v>92</v>
      </c>
      <c r="B12" t="s">
        <v>93</v>
      </c>
      <c r="C12" t="s">
        <v>49</v>
      </c>
      <c r="D12" t="s">
        <v>55</v>
      </c>
      <c r="E12" t="s">
        <v>78</v>
      </c>
      <c r="F12" t="s">
        <v>56</v>
      </c>
      <c r="G12" t="s">
        <v>80</v>
      </c>
      <c r="H12" t="s">
        <v>50</v>
      </c>
      <c r="I12" t="s">
        <v>50</v>
      </c>
      <c r="J12" t="s">
        <v>50</v>
      </c>
      <c r="K12" t="s">
        <v>50</v>
      </c>
      <c r="L12" t="s">
        <v>52</v>
      </c>
      <c r="M12" t="s">
        <v>52</v>
      </c>
      <c r="N12" t="s">
        <v>50</v>
      </c>
      <c r="O12" t="s">
        <v>94</v>
      </c>
      <c r="P12" t="s">
        <v>50</v>
      </c>
      <c r="Q12" t="s">
        <v>50</v>
      </c>
      <c r="R12" t="s">
        <v>46</v>
      </c>
      <c r="S12" t="s">
        <v>50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45</v>
      </c>
      <c r="Z12" t="s">
        <v>43</v>
      </c>
      <c r="AA12" t="s">
        <v>95</v>
      </c>
      <c r="AB12" t="s">
        <v>45</v>
      </c>
      <c r="AC12" t="s">
        <v>43</v>
      </c>
      <c r="AD12" t="s">
        <v>52</v>
      </c>
      <c r="AE12" t="s">
        <v>50</v>
      </c>
      <c r="AF12" t="s">
        <v>50</v>
      </c>
      <c r="AG12" t="s">
        <v>43</v>
      </c>
      <c r="AH12" t="s">
        <v>50</v>
      </c>
      <c r="AI12" t="s">
        <v>45</v>
      </c>
      <c r="AJ12" t="s">
        <v>43</v>
      </c>
      <c r="AK12" t="s">
        <v>45</v>
      </c>
    </row>
    <row r="13" spans="1:37" x14ac:dyDescent="0.25">
      <c r="A13" t="s">
        <v>96</v>
      </c>
      <c r="B13" t="s">
        <v>97</v>
      </c>
      <c r="C13" t="s">
        <v>38</v>
      </c>
      <c r="D13" t="s">
        <v>39</v>
      </c>
      <c r="E13" t="s">
        <v>60</v>
      </c>
      <c r="F13" t="s">
        <v>56</v>
      </c>
      <c r="G13" t="s">
        <v>42</v>
      </c>
      <c r="H13" t="s">
        <v>50</v>
      </c>
      <c r="I13" t="s">
        <v>43</v>
      </c>
      <c r="J13" t="s">
        <v>43</v>
      </c>
      <c r="K13" t="s">
        <v>50</v>
      </c>
      <c r="L13" t="s">
        <v>50</v>
      </c>
      <c r="M13" t="s">
        <v>50</v>
      </c>
      <c r="N13" t="s">
        <v>43</v>
      </c>
      <c r="O13" t="s">
        <v>98</v>
      </c>
      <c r="P13" t="s">
        <v>50</v>
      </c>
      <c r="Q13" t="s">
        <v>43</v>
      </c>
      <c r="R13" t="s">
        <v>43</v>
      </c>
      <c r="S13" t="s">
        <v>43</v>
      </c>
      <c r="T13" t="s">
        <v>50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99</v>
      </c>
      <c r="AB13" t="s">
        <v>50</v>
      </c>
      <c r="AC13" t="s">
        <v>50</v>
      </c>
      <c r="AD13" t="s">
        <v>50</v>
      </c>
      <c r="AE13" t="s">
        <v>50</v>
      </c>
      <c r="AF13" t="s">
        <v>43</v>
      </c>
      <c r="AG13" t="s">
        <v>43</v>
      </c>
      <c r="AH13" t="s">
        <v>50</v>
      </c>
      <c r="AI13" t="s">
        <v>50</v>
      </c>
      <c r="AJ13" t="s">
        <v>50</v>
      </c>
      <c r="AK13" t="s">
        <v>50</v>
      </c>
    </row>
    <row r="14" spans="1:37" x14ac:dyDescent="0.25">
      <c r="A14" t="s">
        <v>100</v>
      </c>
      <c r="B14" t="s">
        <v>101</v>
      </c>
      <c r="C14" t="s">
        <v>49</v>
      </c>
      <c r="D14" t="s">
        <v>88</v>
      </c>
      <c r="E14" t="s">
        <v>40</v>
      </c>
      <c r="F14" t="s">
        <v>102</v>
      </c>
      <c r="G14" t="s">
        <v>103</v>
      </c>
      <c r="H14" t="s">
        <v>43</v>
      </c>
      <c r="I14" t="s">
        <v>43</v>
      </c>
      <c r="J14" t="s">
        <v>43</v>
      </c>
      <c r="K14" t="s">
        <v>43</v>
      </c>
      <c r="L14" t="s">
        <v>43</v>
      </c>
      <c r="M14" t="s">
        <v>46</v>
      </c>
      <c r="N14" t="s">
        <v>43</v>
      </c>
      <c r="O14" t="s">
        <v>104</v>
      </c>
      <c r="P14" t="s">
        <v>43</v>
      </c>
      <c r="Q14" t="s">
        <v>43</v>
      </c>
      <c r="R14" t="s">
        <v>43</v>
      </c>
      <c r="S14" t="s">
        <v>50</v>
      </c>
      <c r="T14" t="s">
        <v>45</v>
      </c>
      <c r="U14" t="s">
        <v>46</v>
      </c>
      <c r="V14" t="s">
        <v>46</v>
      </c>
      <c r="W14" t="s">
        <v>45</v>
      </c>
      <c r="X14" t="s">
        <v>45</v>
      </c>
      <c r="Y14" t="s">
        <v>43</v>
      </c>
      <c r="Z14" t="s">
        <v>50</v>
      </c>
      <c r="AA14" t="s">
        <v>95</v>
      </c>
      <c r="AB14" t="s">
        <v>46</v>
      </c>
      <c r="AC14" t="s">
        <v>45</v>
      </c>
      <c r="AD14" t="s">
        <v>45</v>
      </c>
      <c r="AE14" t="s">
        <v>43</v>
      </c>
      <c r="AF14" t="s">
        <v>46</v>
      </c>
      <c r="AG14" t="s">
        <v>43</v>
      </c>
      <c r="AH14" t="s">
        <v>46</v>
      </c>
      <c r="AI14" t="s">
        <v>45</v>
      </c>
      <c r="AJ14" t="s">
        <v>46</v>
      </c>
      <c r="AK14" t="s">
        <v>46</v>
      </c>
    </row>
    <row r="15" spans="1:37" x14ac:dyDescent="0.25">
      <c r="A15" t="s">
        <v>105</v>
      </c>
      <c r="B15" t="s">
        <v>106</v>
      </c>
      <c r="C15" t="s">
        <v>49</v>
      </c>
      <c r="D15" t="s">
        <v>39</v>
      </c>
      <c r="E15" t="s">
        <v>65</v>
      </c>
      <c r="F15" t="s">
        <v>41</v>
      </c>
      <c r="G15" t="s">
        <v>42</v>
      </c>
      <c r="H15" t="s">
        <v>50</v>
      </c>
      <c r="I15" t="s">
        <v>50</v>
      </c>
      <c r="J15" t="s">
        <v>43</v>
      </c>
      <c r="K15" t="s">
        <v>50</v>
      </c>
      <c r="L15" t="s">
        <v>43</v>
      </c>
      <c r="M15" t="s">
        <v>45</v>
      </c>
      <c r="N15" t="s">
        <v>46</v>
      </c>
      <c r="O15" t="s">
        <v>107</v>
      </c>
      <c r="P15" t="s">
        <v>43</v>
      </c>
      <c r="Q15" t="s">
        <v>46</v>
      </c>
      <c r="R15" t="s">
        <v>43</v>
      </c>
      <c r="S15" t="s">
        <v>43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52</v>
      </c>
      <c r="Z15" t="s">
        <v>43</v>
      </c>
      <c r="AA15" t="s">
        <v>89</v>
      </c>
      <c r="AB15" t="s">
        <v>46</v>
      </c>
      <c r="AC15" t="s">
        <v>45</v>
      </c>
      <c r="AD15" t="s">
        <v>52</v>
      </c>
      <c r="AE15" t="s">
        <v>46</v>
      </c>
      <c r="AF15" t="s">
        <v>50</v>
      </c>
      <c r="AG15" t="s">
        <v>45</v>
      </c>
      <c r="AH15" t="s">
        <v>50</v>
      </c>
      <c r="AI15" t="s">
        <v>46</v>
      </c>
      <c r="AJ15" t="s">
        <v>46</v>
      </c>
      <c r="AK15" t="s">
        <v>43</v>
      </c>
    </row>
    <row r="16" spans="1:37" x14ac:dyDescent="0.25">
      <c r="A16" t="s">
        <v>108</v>
      </c>
      <c r="B16" t="s">
        <v>109</v>
      </c>
      <c r="C16" t="s">
        <v>38</v>
      </c>
      <c r="D16" t="s">
        <v>55</v>
      </c>
      <c r="E16" t="s">
        <v>65</v>
      </c>
      <c r="F16" t="s">
        <v>41</v>
      </c>
      <c r="G16" t="s">
        <v>42</v>
      </c>
      <c r="H16" t="s">
        <v>50</v>
      </c>
      <c r="I16" t="s">
        <v>50</v>
      </c>
      <c r="J16" t="s">
        <v>50</v>
      </c>
      <c r="K16" t="s">
        <v>43</v>
      </c>
      <c r="L16" t="s">
        <v>46</v>
      </c>
      <c r="M16" t="s">
        <v>45</v>
      </c>
      <c r="N16" t="s">
        <v>50</v>
      </c>
      <c r="O16" t="s">
        <v>66</v>
      </c>
      <c r="P16" t="s">
        <v>43</v>
      </c>
      <c r="Q16" t="s">
        <v>43</v>
      </c>
      <c r="R16" t="s">
        <v>43</v>
      </c>
      <c r="S16" t="s">
        <v>43</v>
      </c>
      <c r="T16" t="s">
        <v>45</v>
      </c>
      <c r="U16" t="s">
        <v>46</v>
      </c>
      <c r="V16" t="s">
        <v>46</v>
      </c>
      <c r="W16" t="s">
        <v>45</v>
      </c>
      <c r="X16" t="s">
        <v>45</v>
      </c>
      <c r="Y16" t="s">
        <v>45</v>
      </c>
      <c r="Z16" t="s">
        <v>43</v>
      </c>
      <c r="AA16" t="s">
        <v>67</v>
      </c>
      <c r="AB16" t="s">
        <v>43</v>
      </c>
      <c r="AC16" t="s">
        <v>45</v>
      </c>
      <c r="AD16" t="s">
        <v>45</v>
      </c>
      <c r="AE16" t="s">
        <v>43</v>
      </c>
      <c r="AF16" t="s">
        <v>46</v>
      </c>
      <c r="AG16" t="s">
        <v>43</v>
      </c>
      <c r="AH16" t="s">
        <v>43</v>
      </c>
      <c r="AI16" t="s">
        <v>46</v>
      </c>
      <c r="AJ16" t="s">
        <v>43</v>
      </c>
      <c r="AK16" t="s">
        <v>43</v>
      </c>
    </row>
    <row r="17" spans="1:37" x14ac:dyDescent="0.25">
      <c r="A17" t="s">
        <v>110</v>
      </c>
      <c r="B17" t="s">
        <v>111</v>
      </c>
      <c r="C17" t="s">
        <v>38</v>
      </c>
      <c r="D17" t="s">
        <v>39</v>
      </c>
      <c r="E17" t="s">
        <v>112</v>
      </c>
      <c r="F17" t="s">
        <v>41</v>
      </c>
      <c r="G17" t="s">
        <v>42</v>
      </c>
      <c r="H17" t="s">
        <v>43</v>
      </c>
      <c r="I17" t="s">
        <v>50</v>
      </c>
      <c r="J17" t="s">
        <v>43</v>
      </c>
      <c r="K17" t="s">
        <v>43</v>
      </c>
      <c r="L17" t="s">
        <v>43</v>
      </c>
      <c r="M17" t="s">
        <v>45</v>
      </c>
      <c r="N17" t="s">
        <v>46</v>
      </c>
      <c r="O17" t="s">
        <v>66</v>
      </c>
      <c r="P17" t="s">
        <v>46</v>
      </c>
      <c r="Q17" t="s">
        <v>46</v>
      </c>
      <c r="R17" t="s">
        <v>46</v>
      </c>
      <c r="S17" t="s">
        <v>46</v>
      </c>
      <c r="T17" t="s">
        <v>45</v>
      </c>
      <c r="U17" t="s">
        <v>45</v>
      </c>
      <c r="V17" t="s">
        <v>45</v>
      </c>
      <c r="W17" t="s">
        <v>52</v>
      </c>
      <c r="X17" t="s">
        <v>52</v>
      </c>
      <c r="Y17" t="s">
        <v>52</v>
      </c>
      <c r="Z17" t="s">
        <v>45</v>
      </c>
      <c r="AB17" t="s">
        <v>46</v>
      </c>
      <c r="AC17" t="s">
        <v>45</v>
      </c>
      <c r="AD17" t="s">
        <v>45</v>
      </c>
      <c r="AE17" t="s">
        <v>45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</row>
    <row r="18" spans="1:37" x14ac:dyDescent="0.25">
      <c r="A18" t="s">
        <v>113</v>
      </c>
      <c r="B18" t="s">
        <v>114</v>
      </c>
      <c r="C18" t="s">
        <v>49</v>
      </c>
      <c r="D18" t="s">
        <v>88</v>
      </c>
      <c r="E18" t="s">
        <v>78</v>
      </c>
      <c r="F18" t="s">
        <v>56</v>
      </c>
      <c r="G18" t="s">
        <v>42</v>
      </c>
      <c r="H18" t="s">
        <v>50</v>
      </c>
      <c r="I18" t="s">
        <v>50</v>
      </c>
      <c r="J18" t="s">
        <v>45</v>
      </c>
      <c r="K18" t="s">
        <v>43</v>
      </c>
      <c r="L18" t="s">
        <v>45</v>
      </c>
      <c r="M18" t="s">
        <v>45</v>
      </c>
      <c r="N18" t="s">
        <v>45</v>
      </c>
      <c r="O18" t="s">
        <v>115</v>
      </c>
      <c r="P18" t="s">
        <v>43</v>
      </c>
      <c r="Q18" t="s">
        <v>43</v>
      </c>
      <c r="R18" t="s">
        <v>43</v>
      </c>
      <c r="S18" t="s">
        <v>43</v>
      </c>
      <c r="T18" t="s">
        <v>46</v>
      </c>
      <c r="U18" t="s">
        <v>45</v>
      </c>
      <c r="V18" t="s">
        <v>45</v>
      </c>
      <c r="W18" t="s">
        <v>45</v>
      </c>
      <c r="X18" t="s">
        <v>52</v>
      </c>
      <c r="Y18" t="s">
        <v>46</v>
      </c>
      <c r="Z18" t="s">
        <v>52</v>
      </c>
      <c r="AB18" t="s">
        <v>45</v>
      </c>
      <c r="AC18" t="s">
        <v>52</v>
      </c>
      <c r="AD18" t="s">
        <v>52</v>
      </c>
      <c r="AE18" t="s">
        <v>52</v>
      </c>
      <c r="AF18" t="s">
        <v>43</v>
      </c>
      <c r="AG18" t="s">
        <v>46</v>
      </c>
      <c r="AH18" t="s">
        <v>50</v>
      </c>
      <c r="AI18" t="s">
        <v>45</v>
      </c>
      <c r="AJ18" t="s">
        <v>46</v>
      </c>
      <c r="AK18" t="s">
        <v>43</v>
      </c>
    </row>
    <row r="19" spans="1:37" x14ac:dyDescent="0.25">
      <c r="A19" t="s">
        <v>116</v>
      </c>
      <c r="B19" t="s">
        <v>117</v>
      </c>
      <c r="C19" t="s">
        <v>38</v>
      </c>
      <c r="D19" t="s">
        <v>88</v>
      </c>
      <c r="E19" t="s">
        <v>40</v>
      </c>
      <c r="F19" t="s">
        <v>73</v>
      </c>
      <c r="G19" t="s">
        <v>42</v>
      </c>
      <c r="H19" t="s">
        <v>50</v>
      </c>
      <c r="I19" t="s">
        <v>50</v>
      </c>
      <c r="J19" t="s">
        <v>45</v>
      </c>
      <c r="K19" t="s">
        <v>43</v>
      </c>
      <c r="L19" t="s">
        <v>46</v>
      </c>
      <c r="M19" t="s">
        <v>45</v>
      </c>
      <c r="N19" t="s">
        <v>43</v>
      </c>
      <c r="O19" t="s">
        <v>118</v>
      </c>
      <c r="P19" t="s">
        <v>43</v>
      </c>
      <c r="Q19" t="s">
        <v>43</v>
      </c>
      <c r="R19" t="s">
        <v>43</v>
      </c>
      <c r="S19" t="s">
        <v>43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43</v>
      </c>
      <c r="AA19" t="s">
        <v>119</v>
      </c>
      <c r="AB19" t="s">
        <v>43</v>
      </c>
      <c r="AC19" t="s">
        <v>46</v>
      </c>
      <c r="AD19" t="s">
        <v>52</v>
      </c>
      <c r="AE19" t="s">
        <v>45</v>
      </c>
      <c r="AF19" t="s">
        <v>43</v>
      </c>
      <c r="AG19" t="s">
        <v>43</v>
      </c>
      <c r="AH19" t="s">
        <v>43</v>
      </c>
      <c r="AI19" t="s">
        <v>45</v>
      </c>
      <c r="AJ19" t="s">
        <v>43</v>
      </c>
      <c r="AK19" t="s">
        <v>46</v>
      </c>
    </row>
    <row r="20" spans="1:37" x14ac:dyDescent="0.25">
      <c r="A20" t="s">
        <v>120</v>
      </c>
      <c r="B20" t="s">
        <v>121</v>
      </c>
      <c r="C20" t="s">
        <v>38</v>
      </c>
      <c r="D20" t="s">
        <v>77</v>
      </c>
      <c r="E20" t="s">
        <v>40</v>
      </c>
      <c r="F20" t="s">
        <v>102</v>
      </c>
      <c r="G20" t="s">
        <v>103</v>
      </c>
      <c r="H20" t="s">
        <v>43</v>
      </c>
      <c r="I20" t="s">
        <v>43</v>
      </c>
      <c r="J20" t="s">
        <v>46</v>
      </c>
      <c r="K20" t="s">
        <v>46</v>
      </c>
      <c r="L20" t="s">
        <v>46</v>
      </c>
      <c r="M20" t="s">
        <v>45</v>
      </c>
      <c r="N20" t="s">
        <v>46</v>
      </c>
      <c r="O20" t="s">
        <v>122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52</v>
      </c>
      <c r="X20" t="s">
        <v>45</v>
      </c>
      <c r="Y20" t="s">
        <v>43</v>
      </c>
      <c r="Z20" t="s">
        <v>43</v>
      </c>
      <c r="AA20" t="s">
        <v>95</v>
      </c>
      <c r="AB20" t="s">
        <v>45</v>
      </c>
      <c r="AC20" t="s">
        <v>45</v>
      </c>
      <c r="AD20" t="s">
        <v>46</v>
      </c>
      <c r="AE20" t="s">
        <v>45</v>
      </c>
      <c r="AF20" t="s">
        <v>45</v>
      </c>
      <c r="AG20" t="s">
        <v>43</v>
      </c>
      <c r="AH20" t="s">
        <v>52</v>
      </c>
      <c r="AI20" t="s">
        <v>45</v>
      </c>
      <c r="AJ20" t="s">
        <v>45</v>
      </c>
      <c r="AK20" t="s">
        <v>45</v>
      </c>
    </row>
    <row r="21" spans="1:37" x14ac:dyDescent="0.25">
      <c r="A21" t="s">
        <v>123</v>
      </c>
      <c r="B21" t="s">
        <v>124</v>
      </c>
      <c r="C21" t="s">
        <v>38</v>
      </c>
      <c r="D21" t="s">
        <v>39</v>
      </c>
      <c r="E21" t="s">
        <v>125</v>
      </c>
      <c r="F21" t="s">
        <v>41</v>
      </c>
      <c r="G21" t="s">
        <v>61</v>
      </c>
      <c r="H21" t="s">
        <v>45</v>
      </c>
      <c r="I21" t="s">
        <v>50</v>
      </c>
      <c r="J21" t="s">
        <v>50</v>
      </c>
      <c r="K21" t="s">
        <v>43</v>
      </c>
      <c r="L21" t="s">
        <v>43</v>
      </c>
      <c r="M21" t="s">
        <v>43</v>
      </c>
      <c r="N21" t="s">
        <v>43</v>
      </c>
      <c r="O21" t="s">
        <v>44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B21" t="s">
        <v>46</v>
      </c>
      <c r="AC21" t="s">
        <v>45</v>
      </c>
      <c r="AD21" t="s">
        <v>45</v>
      </c>
      <c r="AE21" t="s">
        <v>43</v>
      </c>
      <c r="AF21" t="s">
        <v>46</v>
      </c>
      <c r="AG21" t="s">
        <v>46</v>
      </c>
      <c r="AH21" t="s">
        <v>43</v>
      </c>
      <c r="AI21" t="s">
        <v>43</v>
      </c>
      <c r="AJ21" t="s">
        <v>50</v>
      </c>
      <c r="AK21" t="s">
        <v>43</v>
      </c>
    </row>
    <row r="22" spans="1:37" x14ac:dyDescent="0.25">
      <c r="A22" t="s">
        <v>126</v>
      </c>
      <c r="B22" t="s">
        <v>127</v>
      </c>
      <c r="C22" t="s">
        <v>38</v>
      </c>
      <c r="D22" t="s">
        <v>88</v>
      </c>
      <c r="E22" t="s">
        <v>65</v>
      </c>
      <c r="F22" t="s">
        <v>73</v>
      </c>
      <c r="G22" t="s">
        <v>42</v>
      </c>
      <c r="H22" t="s">
        <v>43</v>
      </c>
      <c r="I22" t="s">
        <v>50</v>
      </c>
      <c r="J22" t="s">
        <v>50</v>
      </c>
      <c r="K22" t="s">
        <v>50</v>
      </c>
      <c r="L22" t="s">
        <v>50</v>
      </c>
      <c r="M22" t="s">
        <v>43</v>
      </c>
      <c r="N22" t="s">
        <v>50</v>
      </c>
      <c r="O22" t="s">
        <v>57</v>
      </c>
      <c r="P22" t="s">
        <v>43</v>
      </c>
      <c r="Q22" t="s">
        <v>43</v>
      </c>
      <c r="R22" t="s">
        <v>50</v>
      </c>
      <c r="S22" t="s">
        <v>50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45</v>
      </c>
      <c r="Z22" t="s">
        <v>43</v>
      </c>
      <c r="AA22" t="s">
        <v>128</v>
      </c>
      <c r="AB22" t="s">
        <v>50</v>
      </c>
      <c r="AC22" t="s">
        <v>50</v>
      </c>
      <c r="AD22" t="s">
        <v>52</v>
      </c>
      <c r="AE22" t="s">
        <v>50</v>
      </c>
      <c r="AF22" t="s">
        <v>50</v>
      </c>
      <c r="AG22" t="s">
        <v>46</v>
      </c>
      <c r="AH22" t="s">
        <v>50</v>
      </c>
      <c r="AI22" t="s">
        <v>50</v>
      </c>
      <c r="AJ22" t="s">
        <v>50</v>
      </c>
      <c r="AK22" t="s">
        <v>43</v>
      </c>
    </row>
    <row r="23" spans="1:37" x14ac:dyDescent="0.25">
      <c r="A23" t="s">
        <v>129</v>
      </c>
      <c r="B23" t="s">
        <v>130</v>
      </c>
      <c r="C23" t="s">
        <v>49</v>
      </c>
      <c r="D23" t="s">
        <v>39</v>
      </c>
      <c r="E23" t="s">
        <v>40</v>
      </c>
      <c r="F23" t="s">
        <v>41</v>
      </c>
      <c r="G23" t="s">
        <v>42</v>
      </c>
      <c r="H23" t="s">
        <v>50</v>
      </c>
      <c r="I23" t="s">
        <v>50</v>
      </c>
      <c r="J23" t="s">
        <v>43</v>
      </c>
      <c r="K23" t="s">
        <v>43</v>
      </c>
      <c r="L23" t="s">
        <v>43</v>
      </c>
      <c r="M23" t="s">
        <v>52</v>
      </c>
      <c r="N23" t="s">
        <v>45</v>
      </c>
      <c r="O23" t="s">
        <v>107</v>
      </c>
      <c r="P23" t="s">
        <v>43</v>
      </c>
      <c r="Q23" t="s">
        <v>43</v>
      </c>
      <c r="R23" t="s">
        <v>46</v>
      </c>
      <c r="S23" t="s">
        <v>46</v>
      </c>
      <c r="T23" t="s">
        <v>45</v>
      </c>
      <c r="U23" t="s">
        <v>45</v>
      </c>
      <c r="V23" t="s">
        <v>45</v>
      </c>
      <c r="W23" t="s">
        <v>52</v>
      </c>
      <c r="X23" t="s">
        <v>52</v>
      </c>
      <c r="Y23" t="s">
        <v>43</v>
      </c>
      <c r="Z23" t="s">
        <v>45</v>
      </c>
      <c r="AB23" t="s">
        <v>45</v>
      </c>
      <c r="AC23" t="s">
        <v>52</v>
      </c>
      <c r="AD23" t="s">
        <v>52</v>
      </c>
      <c r="AE23" t="s">
        <v>46</v>
      </c>
      <c r="AF23" t="s">
        <v>43</v>
      </c>
      <c r="AG23" t="s">
        <v>45</v>
      </c>
      <c r="AH23" t="s">
        <v>43</v>
      </c>
      <c r="AI23" t="s">
        <v>43</v>
      </c>
      <c r="AJ23" t="s">
        <v>50</v>
      </c>
      <c r="AK23" t="s">
        <v>46</v>
      </c>
    </row>
    <row r="24" spans="1:37" x14ac:dyDescent="0.25">
      <c r="A24" t="s">
        <v>131</v>
      </c>
      <c r="B24" t="s">
        <v>132</v>
      </c>
      <c r="C24" t="s">
        <v>38</v>
      </c>
      <c r="D24" t="s">
        <v>77</v>
      </c>
      <c r="E24" t="s">
        <v>40</v>
      </c>
      <c r="F24" t="s">
        <v>102</v>
      </c>
      <c r="G24" t="s">
        <v>103</v>
      </c>
      <c r="H24" t="s">
        <v>43</v>
      </c>
      <c r="I24" t="s">
        <v>43</v>
      </c>
      <c r="J24" t="s">
        <v>45</v>
      </c>
      <c r="K24" t="s">
        <v>43</v>
      </c>
      <c r="L24" t="s">
        <v>45</v>
      </c>
      <c r="M24" t="s">
        <v>45</v>
      </c>
      <c r="N24" t="s">
        <v>43</v>
      </c>
      <c r="O24" t="s">
        <v>115</v>
      </c>
      <c r="P24" t="s">
        <v>43</v>
      </c>
      <c r="Q24" t="s">
        <v>43</v>
      </c>
      <c r="R24" t="s">
        <v>43</v>
      </c>
      <c r="S24" t="s">
        <v>43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B24" t="s">
        <v>46</v>
      </c>
      <c r="AC24" t="s">
        <v>45</v>
      </c>
      <c r="AD24" t="s">
        <v>45</v>
      </c>
      <c r="AE24" t="s">
        <v>45</v>
      </c>
      <c r="AF24" t="s">
        <v>43</v>
      </c>
      <c r="AG24" t="s">
        <v>45</v>
      </c>
      <c r="AH24" t="s">
        <v>43</v>
      </c>
      <c r="AI24" t="s">
        <v>43</v>
      </c>
      <c r="AJ24" t="s">
        <v>43</v>
      </c>
      <c r="AK24" t="s">
        <v>45</v>
      </c>
    </row>
    <row r="25" spans="1:37" x14ac:dyDescent="0.25">
      <c r="A25" t="s">
        <v>133</v>
      </c>
      <c r="B25" t="s">
        <v>134</v>
      </c>
      <c r="C25" t="s">
        <v>38</v>
      </c>
      <c r="D25" t="s">
        <v>39</v>
      </c>
      <c r="E25" t="s">
        <v>125</v>
      </c>
      <c r="F25" t="s">
        <v>41</v>
      </c>
      <c r="G25" t="s">
        <v>61</v>
      </c>
      <c r="H25" t="s">
        <v>50</v>
      </c>
      <c r="I25" t="s">
        <v>50</v>
      </c>
      <c r="J25" t="s">
        <v>43</v>
      </c>
      <c r="K25" t="s">
        <v>50</v>
      </c>
      <c r="L25" t="s">
        <v>50</v>
      </c>
      <c r="M25" t="s">
        <v>43</v>
      </c>
      <c r="N25" t="s">
        <v>43</v>
      </c>
      <c r="O25" t="s">
        <v>57</v>
      </c>
      <c r="P25" t="s">
        <v>50</v>
      </c>
      <c r="Q25" t="s">
        <v>50</v>
      </c>
      <c r="R25" t="s">
        <v>46</v>
      </c>
      <c r="S25" t="s">
        <v>43</v>
      </c>
      <c r="T25" t="s">
        <v>43</v>
      </c>
      <c r="U25" t="s">
        <v>46</v>
      </c>
      <c r="V25" t="s">
        <v>45</v>
      </c>
      <c r="W25" t="s">
        <v>45</v>
      </c>
      <c r="X25" t="s">
        <v>43</v>
      </c>
      <c r="Y25" t="s">
        <v>50</v>
      </c>
      <c r="Z25" t="s">
        <v>45</v>
      </c>
      <c r="AB25" t="s">
        <v>45</v>
      </c>
      <c r="AC25" t="s">
        <v>45</v>
      </c>
      <c r="AD25" t="s">
        <v>45</v>
      </c>
      <c r="AE25" t="s">
        <v>50</v>
      </c>
      <c r="AF25" t="s">
        <v>50</v>
      </c>
      <c r="AG25" t="s">
        <v>43</v>
      </c>
      <c r="AH25" t="s">
        <v>43</v>
      </c>
      <c r="AI25" t="s">
        <v>50</v>
      </c>
      <c r="AJ25" t="s">
        <v>50</v>
      </c>
      <c r="AK25" t="s">
        <v>45</v>
      </c>
    </row>
    <row r="26" spans="1:37" x14ac:dyDescent="0.25">
      <c r="A26" t="s">
        <v>135</v>
      </c>
      <c r="B26" t="s">
        <v>136</v>
      </c>
      <c r="C26" t="s">
        <v>38</v>
      </c>
      <c r="D26" t="s">
        <v>39</v>
      </c>
      <c r="E26" t="s">
        <v>125</v>
      </c>
      <c r="F26" t="s">
        <v>41</v>
      </c>
      <c r="G26" t="s">
        <v>61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 t="s">
        <v>46</v>
      </c>
      <c r="N26" t="s">
        <v>43</v>
      </c>
      <c r="O26" t="s">
        <v>137</v>
      </c>
      <c r="P26" t="s">
        <v>43</v>
      </c>
      <c r="Q26" t="s">
        <v>43</v>
      </c>
      <c r="R26" t="s">
        <v>43</v>
      </c>
      <c r="S26" t="s">
        <v>43</v>
      </c>
      <c r="T26" t="s">
        <v>45</v>
      </c>
      <c r="U26" t="s">
        <v>45</v>
      </c>
      <c r="V26" t="s">
        <v>45</v>
      </c>
      <c r="W26" t="s">
        <v>52</v>
      </c>
      <c r="X26" t="s">
        <v>45</v>
      </c>
      <c r="Y26" t="s">
        <v>45</v>
      </c>
      <c r="Z26" t="s">
        <v>43</v>
      </c>
      <c r="AA26" t="s">
        <v>67</v>
      </c>
      <c r="AB26" t="s">
        <v>46</v>
      </c>
      <c r="AC26" t="s">
        <v>46</v>
      </c>
      <c r="AD26" t="s">
        <v>45</v>
      </c>
      <c r="AE26" t="s">
        <v>43</v>
      </c>
      <c r="AF26" t="s">
        <v>43</v>
      </c>
      <c r="AG26" t="s">
        <v>46</v>
      </c>
      <c r="AH26" t="s">
        <v>43</v>
      </c>
      <c r="AI26" t="s">
        <v>46</v>
      </c>
      <c r="AJ26" t="s">
        <v>43</v>
      </c>
      <c r="AK26" t="s">
        <v>46</v>
      </c>
    </row>
    <row r="27" spans="1:37" x14ac:dyDescent="0.25">
      <c r="A27" t="s">
        <v>138</v>
      </c>
      <c r="B27" t="s">
        <v>139</v>
      </c>
      <c r="C27" t="s">
        <v>49</v>
      </c>
      <c r="D27" t="s">
        <v>77</v>
      </c>
      <c r="E27" t="s">
        <v>40</v>
      </c>
      <c r="F27" t="s">
        <v>102</v>
      </c>
      <c r="G27" t="s">
        <v>103</v>
      </c>
      <c r="H27" t="s">
        <v>45</v>
      </c>
      <c r="I27" t="s">
        <v>43</v>
      </c>
      <c r="J27" t="s">
        <v>43</v>
      </c>
      <c r="K27" t="s">
        <v>46</v>
      </c>
      <c r="L27" t="s">
        <v>46</v>
      </c>
      <c r="M27" t="s">
        <v>43</v>
      </c>
      <c r="N27" t="s">
        <v>43</v>
      </c>
      <c r="O27" t="s">
        <v>74</v>
      </c>
      <c r="P27" t="s">
        <v>45</v>
      </c>
      <c r="Q27" t="s">
        <v>46</v>
      </c>
      <c r="R27" t="s">
        <v>45</v>
      </c>
      <c r="S27" t="s">
        <v>45</v>
      </c>
      <c r="T27" t="s">
        <v>46</v>
      </c>
      <c r="U27" t="s">
        <v>43</v>
      </c>
      <c r="V27" t="s">
        <v>43</v>
      </c>
      <c r="W27" t="s">
        <v>45</v>
      </c>
      <c r="X27" t="s">
        <v>50</v>
      </c>
      <c r="Y27" t="s">
        <v>50</v>
      </c>
      <c r="Z27" t="s">
        <v>50</v>
      </c>
      <c r="AA27" t="s">
        <v>115</v>
      </c>
      <c r="AB27" t="s">
        <v>43</v>
      </c>
      <c r="AC27" t="s">
        <v>52</v>
      </c>
      <c r="AD27" t="s">
        <v>46</v>
      </c>
      <c r="AE27" t="s">
        <v>43</v>
      </c>
      <c r="AF27" t="s">
        <v>45</v>
      </c>
      <c r="AG27" t="s">
        <v>50</v>
      </c>
      <c r="AH27" t="s">
        <v>45</v>
      </c>
      <c r="AI27" t="s">
        <v>45</v>
      </c>
      <c r="AJ27" t="s">
        <v>43</v>
      </c>
      <c r="AK27" t="s">
        <v>52</v>
      </c>
    </row>
    <row r="28" spans="1:37" x14ac:dyDescent="0.25">
      <c r="A28" t="s">
        <v>140</v>
      </c>
      <c r="B28" t="s">
        <v>141</v>
      </c>
      <c r="C28" t="s">
        <v>49</v>
      </c>
      <c r="D28" t="s">
        <v>39</v>
      </c>
      <c r="E28" t="s">
        <v>125</v>
      </c>
      <c r="F28" t="s">
        <v>41</v>
      </c>
      <c r="G28" t="s">
        <v>42</v>
      </c>
      <c r="H28" t="s">
        <v>43</v>
      </c>
      <c r="I28" t="s">
        <v>43</v>
      </c>
      <c r="J28" t="s">
        <v>46</v>
      </c>
      <c r="K28" t="s">
        <v>43</v>
      </c>
      <c r="L28" t="s">
        <v>43</v>
      </c>
      <c r="M28" t="s">
        <v>46</v>
      </c>
      <c r="N28" t="s">
        <v>46</v>
      </c>
      <c r="O28" t="s">
        <v>44</v>
      </c>
      <c r="P28" t="s">
        <v>43</v>
      </c>
      <c r="Q28" t="s">
        <v>43</v>
      </c>
      <c r="R28" t="s">
        <v>43</v>
      </c>
      <c r="S28" t="s">
        <v>43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B28" t="s">
        <v>46</v>
      </c>
      <c r="AC28" t="s">
        <v>45</v>
      </c>
      <c r="AD28" t="s">
        <v>45</v>
      </c>
      <c r="AE28" t="s">
        <v>45</v>
      </c>
      <c r="AF28" t="s">
        <v>43</v>
      </c>
      <c r="AG28" t="s">
        <v>43</v>
      </c>
      <c r="AH28" t="s">
        <v>43</v>
      </c>
      <c r="AI28" t="s">
        <v>43</v>
      </c>
      <c r="AJ28" t="s">
        <v>43</v>
      </c>
      <c r="AK28" t="s">
        <v>43</v>
      </c>
    </row>
    <row r="29" spans="1:37" x14ac:dyDescent="0.25">
      <c r="A29" t="s">
        <v>142</v>
      </c>
      <c r="B29" t="s">
        <v>143</v>
      </c>
      <c r="C29" t="s">
        <v>38</v>
      </c>
      <c r="D29" t="s">
        <v>55</v>
      </c>
      <c r="E29" t="s">
        <v>125</v>
      </c>
      <c r="F29" t="s">
        <v>56</v>
      </c>
      <c r="G29" t="s">
        <v>61</v>
      </c>
      <c r="H29" t="s">
        <v>43</v>
      </c>
      <c r="I29" t="s">
        <v>45</v>
      </c>
      <c r="J29" t="s">
        <v>46</v>
      </c>
      <c r="K29" t="s">
        <v>46</v>
      </c>
      <c r="L29" t="s">
        <v>46</v>
      </c>
      <c r="M29" t="s">
        <v>45</v>
      </c>
      <c r="N29" t="s">
        <v>43</v>
      </c>
      <c r="O29" t="s">
        <v>137</v>
      </c>
      <c r="P29" t="s">
        <v>43</v>
      </c>
      <c r="Q29" t="s">
        <v>46</v>
      </c>
      <c r="R29" t="s">
        <v>46</v>
      </c>
      <c r="S29" t="s">
        <v>46</v>
      </c>
      <c r="T29" t="s">
        <v>45</v>
      </c>
      <c r="U29" t="s">
        <v>46</v>
      </c>
      <c r="V29" t="s">
        <v>46</v>
      </c>
      <c r="W29" t="s">
        <v>45</v>
      </c>
      <c r="X29" t="s">
        <v>46</v>
      </c>
      <c r="Y29" t="s">
        <v>43</v>
      </c>
      <c r="Z29" t="s">
        <v>43</v>
      </c>
      <c r="AA29" t="s">
        <v>95</v>
      </c>
      <c r="AB29" t="s">
        <v>46</v>
      </c>
      <c r="AC29" t="s">
        <v>45</v>
      </c>
      <c r="AD29" t="s">
        <v>45</v>
      </c>
      <c r="AE29" t="s">
        <v>46</v>
      </c>
      <c r="AF29" t="s">
        <v>46</v>
      </c>
      <c r="AG29" t="s">
        <v>45</v>
      </c>
      <c r="AH29" t="s">
        <v>43</v>
      </c>
      <c r="AI29" t="s">
        <v>46</v>
      </c>
      <c r="AJ29" t="s">
        <v>46</v>
      </c>
      <c r="AK29" t="s">
        <v>46</v>
      </c>
    </row>
    <row r="30" spans="1:37" x14ac:dyDescent="0.25">
      <c r="A30" t="s">
        <v>144</v>
      </c>
      <c r="B30" t="s">
        <v>145</v>
      </c>
      <c r="C30" t="s">
        <v>38</v>
      </c>
      <c r="D30" t="s">
        <v>55</v>
      </c>
      <c r="E30" t="s">
        <v>40</v>
      </c>
      <c r="F30" t="s">
        <v>41</v>
      </c>
      <c r="G30" t="s">
        <v>42</v>
      </c>
      <c r="H30" t="s">
        <v>46</v>
      </c>
      <c r="I30" t="s">
        <v>46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115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115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</row>
    <row r="31" spans="1:37" x14ac:dyDescent="0.25">
      <c r="A31" t="s">
        <v>146</v>
      </c>
      <c r="B31" t="s">
        <v>147</v>
      </c>
      <c r="C31" t="s">
        <v>49</v>
      </c>
      <c r="D31" t="s">
        <v>39</v>
      </c>
      <c r="E31" t="s">
        <v>60</v>
      </c>
      <c r="F31" t="s">
        <v>41</v>
      </c>
      <c r="G31" t="s">
        <v>61</v>
      </c>
      <c r="H31" t="s">
        <v>43</v>
      </c>
      <c r="I31" t="s">
        <v>50</v>
      </c>
      <c r="J31" t="s">
        <v>46</v>
      </c>
      <c r="K31" t="s">
        <v>50</v>
      </c>
      <c r="L31" t="s">
        <v>46</v>
      </c>
      <c r="M31" t="s">
        <v>43</v>
      </c>
      <c r="N31" t="s">
        <v>43</v>
      </c>
      <c r="O31" t="s">
        <v>70</v>
      </c>
      <c r="P31" t="s">
        <v>43</v>
      </c>
      <c r="Q31" t="s">
        <v>45</v>
      </c>
      <c r="R31" t="s">
        <v>43</v>
      </c>
      <c r="S31" t="s">
        <v>43</v>
      </c>
      <c r="T31" t="s">
        <v>45</v>
      </c>
      <c r="U31" t="s">
        <v>52</v>
      </c>
      <c r="V31" t="s">
        <v>52</v>
      </c>
      <c r="W31" t="s">
        <v>45</v>
      </c>
      <c r="X31" t="s">
        <v>46</v>
      </c>
      <c r="Y31" t="s">
        <v>45</v>
      </c>
      <c r="Z31" t="s">
        <v>45</v>
      </c>
      <c r="AB31" t="s">
        <v>43</v>
      </c>
      <c r="AC31" t="s">
        <v>43</v>
      </c>
      <c r="AD31" t="s">
        <v>45</v>
      </c>
      <c r="AE31" t="s">
        <v>46</v>
      </c>
      <c r="AF31" t="s">
        <v>43</v>
      </c>
      <c r="AG31" t="s">
        <v>43</v>
      </c>
      <c r="AH31" t="s">
        <v>43</v>
      </c>
      <c r="AI31" t="s">
        <v>50</v>
      </c>
      <c r="AJ31" t="s">
        <v>50</v>
      </c>
      <c r="AK31" t="s">
        <v>45</v>
      </c>
    </row>
    <row r="32" spans="1:37" x14ac:dyDescent="0.25">
      <c r="A32" t="s">
        <v>148</v>
      </c>
      <c r="B32" t="s">
        <v>149</v>
      </c>
      <c r="C32" t="s">
        <v>49</v>
      </c>
      <c r="D32" t="s">
        <v>39</v>
      </c>
      <c r="E32" t="s">
        <v>60</v>
      </c>
      <c r="F32" t="s">
        <v>41</v>
      </c>
      <c r="G32" t="s">
        <v>61</v>
      </c>
      <c r="H32" t="s">
        <v>50</v>
      </c>
      <c r="I32" t="s">
        <v>50</v>
      </c>
      <c r="J32" t="s">
        <v>50</v>
      </c>
      <c r="K32" t="s">
        <v>43</v>
      </c>
      <c r="L32" t="s">
        <v>50</v>
      </c>
      <c r="M32" t="s">
        <v>45</v>
      </c>
      <c r="N32" t="s">
        <v>45</v>
      </c>
      <c r="O32" t="s">
        <v>107</v>
      </c>
      <c r="P32" t="s">
        <v>43</v>
      </c>
      <c r="Q32" t="s">
        <v>43</v>
      </c>
      <c r="R32" t="s">
        <v>43</v>
      </c>
      <c r="S32" t="s">
        <v>43</v>
      </c>
      <c r="T32" t="s">
        <v>46</v>
      </c>
      <c r="U32" t="s">
        <v>43</v>
      </c>
      <c r="V32" t="s">
        <v>43</v>
      </c>
      <c r="W32" t="s">
        <v>45</v>
      </c>
      <c r="X32" t="s">
        <v>52</v>
      </c>
      <c r="Y32" t="s">
        <v>45</v>
      </c>
      <c r="Z32" t="s">
        <v>45</v>
      </c>
      <c r="AB32" t="s">
        <v>43</v>
      </c>
      <c r="AC32" t="s">
        <v>45</v>
      </c>
      <c r="AD32" t="s">
        <v>52</v>
      </c>
      <c r="AE32" t="s">
        <v>50</v>
      </c>
      <c r="AF32" t="s">
        <v>46</v>
      </c>
      <c r="AG32" t="s">
        <v>43</v>
      </c>
      <c r="AH32" t="s">
        <v>43</v>
      </c>
      <c r="AI32" t="s">
        <v>43</v>
      </c>
      <c r="AJ32" t="s">
        <v>43</v>
      </c>
      <c r="AK32" t="s">
        <v>43</v>
      </c>
    </row>
    <row r="33" spans="1:37" x14ac:dyDescent="0.25">
      <c r="A33" t="s">
        <v>150</v>
      </c>
      <c r="B33" t="s">
        <v>151</v>
      </c>
      <c r="C33" t="s">
        <v>38</v>
      </c>
      <c r="D33" t="s">
        <v>39</v>
      </c>
      <c r="E33" t="s">
        <v>65</v>
      </c>
      <c r="F33" t="s">
        <v>41</v>
      </c>
      <c r="G33" t="s">
        <v>42</v>
      </c>
      <c r="H33" t="s">
        <v>50</v>
      </c>
      <c r="I33" t="s">
        <v>50</v>
      </c>
      <c r="J33" t="s">
        <v>43</v>
      </c>
      <c r="K33" t="s">
        <v>43</v>
      </c>
      <c r="L33" t="s">
        <v>46</v>
      </c>
      <c r="M33" t="s">
        <v>45</v>
      </c>
      <c r="N33" t="s">
        <v>45</v>
      </c>
      <c r="O33" t="s">
        <v>122</v>
      </c>
      <c r="P33" t="s">
        <v>43</v>
      </c>
      <c r="Q33" t="s">
        <v>43</v>
      </c>
      <c r="R33" t="s">
        <v>43</v>
      </c>
      <c r="S33" t="s">
        <v>43</v>
      </c>
      <c r="T33" t="s">
        <v>52</v>
      </c>
      <c r="U33" t="s">
        <v>52</v>
      </c>
      <c r="V33" t="s">
        <v>52</v>
      </c>
      <c r="W33" t="s">
        <v>52</v>
      </c>
      <c r="X33" t="s">
        <v>52</v>
      </c>
      <c r="Y33" t="s">
        <v>43</v>
      </c>
      <c r="Z33" t="s">
        <v>46</v>
      </c>
      <c r="AA33" t="s">
        <v>95</v>
      </c>
      <c r="AB33" t="s">
        <v>43</v>
      </c>
      <c r="AC33" t="s">
        <v>43</v>
      </c>
      <c r="AD33" t="s">
        <v>52</v>
      </c>
      <c r="AE33" t="s">
        <v>50</v>
      </c>
      <c r="AF33" t="s">
        <v>50</v>
      </c>
      <c r="AG33" t="s">
        <v>43</v>
      </c>
      <c r="AH33" t="s">
        <v>50</v>
      </c>
      <c r="AI33" t="s">
        <v>43</v>
      </c>
      <c r="AJ33" t="s">
        <v>46</v>
      </c>
      <c r="AK33" t="s">
        <v>46</v>
      </c>
    </row>
    <row r="34" spans="1:37" x14ac:dyDescent="0.25">
      <c r="A34" t="s">
        <v>152</v>
      </c>
      <c r="B34" t="s">
        <v>153</v>
      </c>
      <c r="C34" t="s">
        <v>49</v>
      </c>
      <c r="D34" t="s">
        <v>39</v>
      </c>
      <c r="E34" t="s">
        <v>60</v>
      </c>
      <c r="F34" t="s">
        <v>41</v>
      </c>
      <c r="G34" t="s">
        <v>61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46</v>
      </c>
      <c r="N34" t="s">
        <v>46</v>
      </c>
      <c r="O34" t="s">
        <v>62</v>
      </c>
      <c r="P34" t="s">
        <v>50</v>
      </c>
      <c r="Q34" t="s">
        <v>50</v>
      </c>
      <c r="R34" t="s">
        <v>46</v>
      </c>
      <c r="S34" t="s">
        <v>46</v>
      </c>
      <c r="T34" t="s">
        <v>52</v>
      </c>
      <c r="U34" t="s">
        <v>46</v>
      </c>
      <c r="V34" t="s">
        <v>46</v>
      </c>
      <c r="W34" t="s">
        <v>52</v>
      </c>
      <c r="X34" t="s">
        <v>46</v>
      </c>
      <c r="Y34" t="s">
        <v>45</v>
      </c>
      <c r="Z34" t="s">
        <v>52</v>
      </c>
      <c r="AB34" t="s">
        <v>46</v>
      </c>
      <c r="AC34" t="s">
        <v>46</v>
      </c>
      <c r="AD34" t="s">
        <v>52</v>
      </c>
      <c r="AE34" t="s">
        <v>46</v>
      </c>
      <c r="AF34" t="s">
        <v>46</v>
      </c>
      <c r="AG34" t="s">
        <v>46</v>
      </c>
      <c r="AH34" t="s">
        <v>43</v>
      </c>
      <c r="AI34" t="s">
        <v>50</v>
      </c>
      <c r="AJ34" t="s">
        <v>46</v>
      </c>
      <c r="AK34" t="s">
        <v>43</v>
      </c>
    </row>
    <row r="35" spans="1:37" x14ac:dyDescent="0.25">
      <c r="A35" t="s">
        <v>154</v>
      </c>
      <c r="B35" t="s">
        <v>155</v>
      </c>
      <c r="C35" t="s">
        <v>49</v>
      </c>
      <c r="D35" t="s">
        <v>39</v>
      </c>
      <c r="E35" t="s">
        <v>112</v>
      </c>
      <c r="F35" t="s">
        <v>41</v>
      </c>
      <c r="G35" t="s">
        <v>42</v>
      </c>
      <c r="H35" t="s">
        <v>50</v>
      </c>
      <c r="I35" t="s">
        <v>43</v>
      </c>
      <c r="J35" t="s">
        <v>43</v>
      </c>
      <c r="K35" t="s">
        <v>50</v>
      </c>
      <c r="L35" t="s">
        <v>50</v>
      </c>
      <c r="M35" t="s">
        <v>46</v>
      </c>
      <c r="N35" t="s">
        <v>46</v>
      </c>
      <c r="O35" t="s">
        <v>107</v>
      </c>
      <c r="P35" t="s">
        <v>46</v>
      </c>
      <c r="Q35" t="s">
        <v>43</v>
      </c>
      <c r="R35" t="s">
        <v>46</v>
      </c>
      <c r="S35" t="s">
        <v>46</v>
      </c>
      <c r="T35" t="s">
        <v>52</v>
      </c>
      <c r="U35" t="s">
        <v>52</v>
      </c>
      <c r="V35" t="s">
        <v>52</v>
      </c>
      <c r="W35" t="s">
        <v>45</v>
      </c>
      <c r="X35" t="s">
        <v>45</v>
      </c>
      <c r="Y35" t="s">
        <v>46</v>
      </c>
      <c r="Z35" t="s">
        <v>52</v>
      </c>
      <c r="AB35" t="s">
        <v>52</v>
      </c>
      <c r="AC35" t="s">
        <v>45</v>
      </c>
      <c r="AD35" t="s">
        <v>45</v>
      </c>
      <c r="AE35" t="s">
        <v>43</v>
      </c>
      <c r="AF35" t="s">
        <v>43</v>
      </c>
      <c r="AG35" t="s">
        <v>52</v>
      </c>
      <c r="AH35" t="s">
        <v>50</v>
      </c>
      <c r="AI35" t="s">
        <v>43</v>
      </c>
      <c r="AJ35" t="s">
        <v>46</v>
      </c>
      <c r="AK35" t="s">
        <v>46</v>
      </c>
    </row>
    <row r="36" spans="1:37" x14ac:dyDescent="0.25">
      <c r="A36" t="s">
        <v>156</v>
      </c>
      <c r="B36" t="s">
        <v>157</v>
      </c>
      <c r="C36" t="s">
        <v>49</v>
      </c>
      <c r="D36" t="s">
        <v>39</v>
      </c>
      <c r="E36" t="s">
        <v>40</v>
      </c>
      <c r="F36" t="s">
        <v>41</v>
      </c>
      <c r="G36" t="s">
        <v>42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52</v>
      </c>
      <c r="N36" t="s">
        <v>50</v>
      </c>
      <c r="O36" t="s">
        <v>158</v>
      </c>
      <c r="P36" t="s">
        <v>50</v>
      </c>
      <c r="Q36" t="s">
        <v>50</v>
      </c>
      <c r="R36" t="s">
        <v>43</v>
      </c>
      <c r="S36" t="s">
        <v>46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  <c r="Y36" t="s">
        <v>43</v>
      </c>
      <c r="Z36" t="s">
        <v>52</v>
      </c>
      <c r="AB36" t="s">
        <v>43</v>
      </c>
      <c r="AC36" t="s">
        <v>45</v>
      </c>
      <c r="AD36" t="s">
        <v>52</v>
      </c>
      <c r="AE36" t="s">
        <v>46</v>
      </c>
      <c r="AF36" t="s">
        <v>50</v>
      </c>
      <c r="AG36" t="s">
        <v>45</v>
      </c>
      <c r="AH36" t="s">
        <v>50</v>
      </c>
      <c r="AI36" t="s">
        <v>45</v>
      </c>
      <c r="AJ36" t="s">
        <v>50</v>
      </c>
      <c r="AK36" t="s">
        <v>43</v>
      </c>
    </row>
    <row r="37" spans="1:37" x14ac:dyDescent="0.25">
      <c r="A37" t="s">
        <v>159</v>
      </c>
      <c r="B37" t="s">
        <v>160</v>
      </c>
      <c r="C37" t="s">
        <v>38</v>
      </c>
      <c r="D37" t="s">
        <v>39</v>
      </c>
      <c r="E37" t="s">
        <v>65</v>
      </c>
      <c r="F37" t="s">
        <v>41</v>
      </c>
      <c r="G37" t="s">
        <v>42</v>
      </c>
      <c r="H37" t="s">
        <v>46</v>
      </c>
      <c r="I37" t="s">
        <v>43</v>
      </c>
      <c r="J37" t="s">
        <v>43</v>
      </c>
      <c r="K37" t="s">
        <v>43</v>
      </c>
      <c r="L37" t="s">
        <v>43</v>
      </c>
      <c r="M37" t="s">
        <v>45</v>
      </c>
      <c r="N37" t="s">
        <v>43</v>
      </c>
      <c r="O37" t="s">
        <v>137</v>
      </c>
      <c r="P37" t="s">
        <v>43</v>
      </c>
      <c r="Q37" t="s">
        <v>43</v>
      </c>
      <c r="R37" t="s">
        <v>46</v>
      </c>
      <c r="S37" t="s">
        <v>46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46</v>
      </c>
      <c r="Z37" t="s">
        <v>45</v>
      </c>
      <c r="AB37" t="s">
        <v>46</v>
      </c>
      <c r="AC37" t="s">
        <v>45</v>
      </c>
      <c r="AD37" t="s">
        <v>45</v>
      </c>
      <c r="AE37" t="s">
        <v>46</v>
      </c>
      <c r="AF37" t="s">
        <v>43</v>
      </c>
      <c r="AG37" t="s">
        <v>45</v>
      </c>
      <c r="AH37" t="s">
        <v>46</v>
      </c>
      <c r="AI37" t="s">
        <v>46</v>
      </c>
      <c r="AJ37" t="s">
        <v>46</v>
      </c>
      <c r="AK37" t="s">
        <v>46</v>
      </c>
    </row>
    <row r="38" spans="1:37" x14ac:dyDescent="0.25">
      <c r="A38" t="s">
        <v>161</v>
      </c>
      <c r="B38" t="s">
        <v>162</v>
      </c>
      <c r="C38" t="s">
        <v>38</v>
      </c>
      <c r="D38" t="s">
        <v>55</v>
      </c>
      <c r="E38" t="s">
        <v>65</v>
      </c>
      <c r="F38" t="s">
        <v>41</v>
      </c>
      <c r="G38" t="s">
        <v>42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45</v>
      </c>
      <c r="N38" t="s">
        <v>43</v>
      </c>
      <c r="O38" t="s">
        <v>118</v>
      </c>
      <c r="P38" t="s">
        <v>50</v>
      </c>
      <c r="Q38" t="s">
        <v>50</v>
      </c>
      <c r="R38" t="s">
        <v>50</v>
      </c>
      <c r="S38" t="s">
        <v>50</v>
      </c>
      <c r="T38" t="s">
        <v>52</v>
      </c>
      <c r="U38" t="s">
        <v>52</v>
      </c>
      <c r="V38" t="s">
        <v>52</v>
      </c>
      <c r="W38" t="s">
        <v>52</v>
      </c>
      <c r="X38" t="s">
        <v>52</v>
      </c>
      <c r="Y38" t="s">
        <v>46</v>
      </c>
      <c r="Z38" t="s">
        <v>43</v>
      </c>
      <c r="AA38" t="s">
        <v>119</v>
      </c>
      <c r="AB38" t="s">
        <v>43</v>
      </c>
      <c r="AC38" t="s">
        <v>50</v>
      </c>
      <c r="AD38" t="s">
        <v>52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46</v>
      </c>
    </row>
    <row r="39" spans="1:37" x14ac:dyDescent="0.25">
      <c r="A39" t="s">
        <v>163</v>
      </c>
      <c r="B39" t="s">
        <v>164</v>
      </c>
      <c r="C39" t="s">
        <v>38</v>
      </c>
      <c r="D39" t="s">
        <v>39</v>
      </c>
      <c r="E39" t="s">
        <v>65</v>
      </c>
      <c r="F39" t="s">
        <v>41</v>
      </c>
      <c r="G39" t="s">
        <v>42</v>
      </c>
      <c r="H39" t="s">
        <v>50</v>
      </c>
      <c r="I39" t="s">
        <v>50</v>
      </c>
      <c r="J39" t="s">
        <v>43</v>
      </c>
      <c r="K39" t="s">
        <v>50</v>
      </c>
      <c r="L39" t="s">
        <v>43</v>
      </c>
      <c r="M39" t="s">
        <v>43</v>
      </c>
      <c r="N39" t="s">
        <v>43</v>
      </c>
      <c r="O39" t="s">
        <v>70</v>
      </c>
      <c r="P39" t="s">
        <v>43</v>
      </c>
      <c r="Q39" t="s">
        <v>43</v>
      </c>
      <c r="R39" t="s">
        <v>43</v>
      </c>
      <c r="S39" t="s">
        <v>43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B39" t="s">
        <v>43</v>
      </c>
      <c r="AC39" t="s">
        <v>43</v>
      </c>
      <c r="AD39" t="s">
        <v>45</v>
      </c>
      <c r="AE39" t="s">
        <v>43</v>
      </c>
      <c r="AF39" t="s">
        <v>43</v>
      </c>
      <c r="AG39" t="s">
        <v>43</v>
      </c>
      <c r="AH39" t="s">
        <v>43</v>
      </c>
      <c r="AI39" t="s">
        <v>43</v>
      </c>
      <c r="AJ39" t="s">
        <v>43</v>
      </c>
      <c r="AK39" t="s">
        <v>46</v>
      </c>
    </row>
    <row r="40" spans="1:37" x14ac:dyDescent="0.25">
      <c r="A40" t="s">
        <v>165</v>
      </c>
      <c r="B40" t="s">
        <v>166</v>
      </c>
      <c r="C40" t="s">
        <v>38</v>
      </c>
      <c r="D40" t="s">
        <v>39</v>
      </c>
      <c r="E40" t="s">
        <v>112</v>
      </c>
      <c r="F40" t="s">
        <v>41</v>
      </c>
      <c r="G40" t="s">
        <v>42</v>
      </c>
      <c r="H40" t="s">
        <v>43</v>
      </c>
      <c r="I40" t="s">
        <v>43</v>
      </c>
      <c r="J40" t="s">
        <v>43</v>
      </c>
      <c r="K40" t="s">
        <v>43</v>
      </c>
      <c r="L40" t="s">
        <v>43</v>
      </c>
      <c r="M40" t="s">
        <v>45</v>
      </c>
      <c r="N40" t="s">
        <v>43</v>
      </c>
      <c r="O40" t="s">
        <v>122</v>
      </c>
      <c r="P40" t="s">
        <v>46</v>
      </c>
      <c r="Q40" t="s">
        <v>46</v>
      </c>
      <c r="R40" t="s">
        <v>46</v>
      </c>
      <c r="S40" t="s">
        <v>46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  <c r="Y40" t="s">
        <v>52</v>
      </c>
      <c r="Z40" t="s">
        <v>52</v>
      </c>
      <c r="AB40" t="s">
        <v>52</v>
      </c>
      <c r="AC40" t="s">
        <v>45</v>
      </c>
      <c r="AD40" t="s">
        <v>52</v>
      </c>
      <c r="AE40" t="s">
        <v>43</v>
      </c>
      <c r="AF40" t="s">
        <v>43</v>
      </c>
      <c r="AG40" t="s">
        <v>52</v>
      </c>
      <c r="AH40" t="s">
        <v>43</v>
      </c>
      <c r="AI40" t="s">
        <v>43</v>
      </c>
      <c r="AJ40" t="s">
        <v>45</v>
      </c>
      <c r="AK40" t="s">
        <v>50</v>
      </c>
    </row>
    <row r="41" spans="1:37" x14ac:dyDescent="0.25">
      <c r="A41" t="s">
        <v>167</v>
      </c>
      <c r="B41" t="s">
        <v>168</v>
      </c>
      <c r="C41" t="s">
        <v>49</v>
      </c>
      <c r="D41" t="s">
        <v>39</v>
      </c>
      <c r="E41" t="s">
        <v>65</v>
      </c>
      <c r="F41" t="s">
        <v>41</v>
      </c>
      <c r="G41" t="s">
        <v>42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 t="s">
        <v>46</v>
      </c>
      <c r="N41" t="s">
        <v>43</v>
      </c>
      <c r="O41" t="s">
        <v>122</v>
      </c>
      <c r="P41" t="s">
        <v>43</v>
      </c>
      <c r="Q41" t="s">
        <v>43</v>
      </c>
      <c r="R41" t="s">
        <v>43</v>
      </c>
      <c r="S41" t="s">
        <v>43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46</v>
      </c>
      <c r="Z41" t="s">
        <v>45</v>
      </c>
      <c r="AB41" t="s">
        <v>46</v>
      </c>
      <c r="AC41" t="s">
        <v>43</v>
      </c>
      <c r="AD41" t="s">
        <v>45</v>
      </c>
      <c r="AE41" t="s">
        <v>43</v>
      </c>
      <c r="AF41" t="s">
        <v>46</v>
      </c>
      <c r="AG41" t="s">
        <v>43</v>
      </c>
      <c r="AH41" t="s">
        <v>43</v>
      </c>
      <c r="AI41" t="s">
        <v>43</v>
      </c>
      <c r="AJ41" t="s">
        <v>43</v>
      </c>
      <c r="AK41" t="s">
        <v>46</v>
      </c>
    </row>
    <row r="42" spans="1:37" x14ac:dyDescent="0.25">
      <c r="A42" t="s">
        <v>169</v>
      </c>
      <c r="B42" t="s">
        <v>170</v>
      </c>
      <c r="C42" t="s">
        <v>49</v>
      </c>
      <c r="D42" t="s">
        <v>39</v>
      </c>
      <c r="E42" t="s">
        <v>78</v>
      </c>
      <c r="F42" t="s">
        <v>41</v>
      </c>
      <c r="G42" t="s">
        <v>42</v>
      </c>
      <c r="H42" t="s">
        <v>50</v>
      </c>
      <c r="I42" t="s">
        <v>50</v>
      </c>
      <c r="J42" t="s">
        <v>43</v>
      </c>
      <c r="K42" t="s">
        <v>43</v>
      </c>
      <c r="L42" t="s">
        <v>43</v>
      </c>
      <c r="M42" t="s">
        <v>46</v>
      </c>
      <c r="N42" t="s">
        <v>43</v>
      </c>
      <c r="O42" t="s">
        <v>90</v>
      </c>
      <c r="P42" t="s">
        <v>43</v>
      </c>
      <c r="Q42" t="s">
        <v>43</v>
      </c>
      <c r="R42" t="s">
        <v>46</v>
      </c>
      <c r="S42" t="s">
        <v>43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43</v>
      </c>
      <c r="Z42" t="s">
        <v>45</v>
      </c>
      <c r="AA42" t="s">
        <v>171</v>
      </c>
      <c r="AB42" t="s">
        <v>43</v>
      </c>
      <c r="AC42" t="s">
        <v>43</v>
      </c>
      <c r="AD42" t="s">
        <v>45</v>
      </c>
      <c r="AE42" t="s">
        <v>43</v>
      </c>
      <c r="AF42" t="s">
        <v>43</v>
      </c>
      <c r="AG42" t="s">
        <v>46</v>
      </c>
      <c r="AH42" t="s">
        <v>43</v>
      </c>
      <c r="AI42" t="s">
        <v>43</v>
      </c>
      <c r="AJ42" t="s">
        <v>43</v>
      </c>
      <c r="AK42" t="s">
        <v>46</v>
      </c>
    </row>
    <row r="43" spans="1:37" x14ac:dyDescent="0.25">
      <c r="A43" t="s">
        <v>172</v>
      </c>
      <c r="B43" t="s">
        <v>173</v>
      </c>
      <c r="C43" t="s">
        <v>38</v>
      </c>
      <c r="D43" t="s">
        <v>39</v>
      </c>
      <c r="E43" t="s">
        <v>65</v>
      </c>
      <c r="F43" t="s">
        <v>41</v>
      </c>
      <c r="G43" t="s">
        <v>42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45</v>
      </c>
      <c r="N43" t="s">
        <v>43</v>
      </c>
      <c r="O43" t="s">
        <v>174</v>
      </c>
      <c r="P43" t="s">
        <v>43</v>
      </c>
      <c r="Q43" t="s">
        <v>43</v>
      </c>
      <c r="R43" t="s">
        <v>43</v>
      </c>
      <c r="S43" t="s">
        <v>43</v>
      </c>
      <c r="T43" t="s">
        <v>45</v>
      </c>
      <c r="U43" t="s">
        <v>45</v>
      </c>
      <c r="V43" t="s">
        <v>45</v>
      </c>
      <c r="W43" t="s">
        <v>45</v>
      </c>
      <c r="X43" t="s">
        <v>46</v>
      </c>
      <c r="Y43" t="s">
        <v>43</v>
      </c>
      <c r="Z43" t="s">
        <v>45</v>
      </c>
      <c r="AB43" t="s">
        <v>45</v>
      </c>
      <c r="AC43" t="s">
        <v>45</v>
      </c>
      <c r="AD43" t="s">
        <v>45</v>
      </c>
      <c r="AE43" t="s">
        <v>43</v>
      </c>
      <c r="AF43" t="s">
        <v>43</v>
      </c>
      <c r="AG43" t="s">
        <v>45</v>
      </c>
      <c r="AH43" t="s">
        <v>43</v>
      </c>
      <c r="AI43" t="s">
        <v>45</v>
      </c>
      <c r="AJ43" t="s">
        <v>46</v>
      </c>
      <c r="AK43" t="s">
        <v>46</v>
      </c>
    </row>
    <row r="44" spans="1:37" x14ac:dyDescent="0.25">
      <c r="A44" t="s">
        <v>175</v>
      </c>
      <c r="B44" t="s">
        <v>176</v>
      </c>
      <c r="C44" t="s">
        <v>49</v>
      </c>
      <c r="D44" t="s">
        <v>39</v>
      </c>
      <c r="E44" t="s">
        <v>40</v>
      </c>
      <c r="F44" t="s">
        <v>41</v>
      </c>
      <c r="G44" t="s">
        <v>42</v>
      </c>
      <c r="H44" t="s">
        <v>50</v>
      </c>
      <c r="I44" t="s">
        <v>50</v>
      </c>
      <c r="J44" t="s">
        <v>46</v>
      </c>
      <c r="K44" t="s">
        <v>50</v>
      </c>
      <c r="L44" t="s">
        <v>46</v>
      </c>
      <c r="M44" t="s">
        <v>45</v>
      </c>
      <c r="N44" t="s">
        <v>45</v>
      </c>
      <c r="O44" t="s">
        <v>70</v>
      </c>
      <c r="P44" t="s">
        <v>46</v>
      </c>
      <c r="Q44" t="s">
        <v>45</v>
      </c>
      <c r="R44" t="s">
        <v>46</v>
      </c>
      <c r="S44" t="s">
        <v>46</v>
      </c>
      <c r="T44" t="s">
        <v>45</v>
      </c>
      <c r="U44" t="s">
        <v>52</v>
      </c>
      <c r="V44" t="s">
        <v>52</v>
      </c>
      <c r="W44" t="s">
        <v>52</v>
      </c>
      <c r="X44" t="s">
        <v>52</v>
      </c>
      <c r="Y44" t="s">
        <v>43</v>
      </c>
      <c r="Z44" t="s">
        <v>45</v>
      </c>
      <c r="AB44" t="s">
        <v>46</v>
      </c>
      <c r="AC44" t="s">
        <v>45</v>
      </c>
      <c r="AD44" t="s">
        <v>45</v>
      </c>
      <c r="AE44" t="s">
        <v>45</v>
      </c>
      <c r="AF44" t="s">
        <v>46</v>
      </c>
      <c r="AG44" t="s">
        <v>45</v>
      </c>
      <c r="AH44" t="s">
        <v>43</v>
      </c>
      <c r="AI44" t="s">
        <v>46</v>
      </c>
      <c r="AJ44" t="s">
        <v>46</v>
      </c>
      <c r="AK44" t="s">
        <v>46</v>
      </c>
    </row>
    <row r="45" spans="1:37" x14ac:dyDescent="0.25">
      <c r="A45" t="s">
        <v>177</v>
      </c>
      <c r="B45" t="s">
        <v>178</v>
      </c>
      <c r="C45" t="s">
        <v>49</v>
      </c>
      <c r="D45" t="s">
        <v>39</v>
      </c>
      <c r="E45" t="s">
        <v>78</v>
      </c>
      <c r="F45" t="s">
        <v>41</v>
      </c>
      <c r="G45" t="s">
        <v>42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179</v>
      </c>
      <c r="P45" t="s">
        <v>50</v>
      </c>
      <c r="Q45" t="s">
        <v>50</v>
      </c>
      <c r="R45" t="s">
        <v>43</v>
      </c>
      <c r="S45" t="s">
        <v>50</v>
      </c>
      <c r="T45" t="s">
        <v>43</v>
      </c>
      <c r="U45" t="s">
        <v>45</v>
      </c>
      <c r="V45" t="s">
        <v>52</v>
      </c>
      <c r="W45" t="s">
        <v>52</v>
      </c>
      <c r="X45" t="s">
        <v>45</v>
      </c>
      <c r="Y45" t="s">
        <v>46</v>
      </c>
      <c r="Z45" t="s">
        <v>50</v>
      </c>
      <c r="AA45" t="s">
        <v>91</v>
      </c>
      <c r="AB45" t="s">
        <v>50</v>
      </c>
      <c r="AC45" t="s">
        <v>50</v>
      </c>
      <c r="AD45" t="s">
        <v>52</v>
      </c>
      <c r="AE45" t="s">
        <v>46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43</v>
      </c>
    </row>
    <row r="46" spans="1:37" x14ac:dyDescent="0.25">
      <c r="A46" t="s">
        <v>180</v>
      </c>
      <c r="B46" t="s">
        <v>181</v>
      </c>
      <c r="C46" t="s">
        <v>38</v>
      </c>
      <c r="D46" t="s">
        <v>39</v>
      </c>
      <c r="E46" t="s">
        <v>78</v>
      </c>
      <c r="F46" t="s">
        <v>41</v>
      </c>
      <c r="G46" t="s">
        <v>42</v>
      </c>
      <c r="H46" t="s">
        <v>50</v>
      </c>
      <c r="I46" t="s">
        <v>50</v>
      </c>
      <c r="J46" t="s">
        <v>50</v>
      </c>
      <c r="K46" t="s">
        <v>50</v>
      </c>
      <c r="L46" t="s">
        <v>50</v>
      </c>
      <c r="M46" t="s">
        <v>50</v>
      </c>
      <c r="N46" t="s">
        <v>50</v>
      </c>
      <c r="O46" t="s">
        <v>81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43</v>
      </c>
      <c r="V46" t="s">
        <v>50</v>
      </c>
      <c r="W46" t="s">
        <v>52</v>
      </c>
      <c r="X46" t="s">
        <v>52</v>
      </c>
      <c r="Y46" t="s">
        <v>52</v>
      </c>
      <c r="Z46" t="s">
        <v>52</v>
      </c>
      <c r="AB46" t="s">
        <v>50</v>
      </c>
      <c r="AC46" t="s">
        <v>50</v>
      </c>
      <c r="AD46" t="s">
        <v>50</v>
      </c>
      <c r="AE46" t="s">
        <v>52</v>
      </c>
      <c r="AF46" t="s">
        <v>50</v>
      </c>
      <c r="AG46" t="s">
        <v>50</v>
      </c>
      <c r="AH46" t="s">
        <v>50</v>
      </c>
      <c r="AI46" t="s">
        <v>50</v>
      </c>
      <c r="AJ46" t="s">
        <v>50</v>
      </c>
      <c r="AK46" t="s">
        <v>52</v>
      </c>
    </row>
    <row r="47" spans="1:37" x14ac:dyDescent="0.25">
      <c r="A47" t="s">
        <v>182</v>
      </c>
      <c r="B47" t="s">
        <v>183</v>
      </c>
      <c r="C47" t="s">
        <v>49</v>
      </c>
      <c r="D47" t="s">
        <v>39</v>
      </c>
      <c r="E47" t="s">
        <v>78</v>
      </c>
      <c r="F47" t="s">
        <v>41</v>
      </c>
      <c r="G47" t="s">
        <v>42</v>
      </c>
      <c r="H47" t="s">
        <v>50</v>
      </c>
      <c r="I47" t="s">
        <v>50</v>
      </c>
      <c r="J47" t="s">
        <v>50</v>
      </c>
      <c r="K47" t="s">
        <v>50</v>
      </c>
      <c r="L47" t="s">
        <v>50</v>
      </c>
      <c r="M47" t="s">
        <v>46</v>
      </c>
      <c r="N47" t="s">
        <v>43</v>
      </c>
      <c r="O47" t="s">
        <v>90</v>
      </c>
      <c r="P47" t="s">
        <v>50</v>
      </c>
      <c r="Q47" t="s">
        <v>50</v>
      </c>
      <c r="R47" t="s">
        <v>46</v>
      </c>
      <c r="S47" t="s">
        <v>43</v>
      </c>
      <c r="T47" t="s">
        <v>43</v>
      </c>
      <c r="U47" t="s">
        <v>52</v>
      </c>
      <c r="V47" t="s">
        <v>52</v>
      </c>
      <c r="W47" t="s">
        <v>52</v>
      </c>
      <c r="X47" t="s">
        <v>52</v>
      </c>
      <c r="Y47" t="s">
        <v>43</v>
      </c>
      <c r="Z47" t="s">
        <v>43</v>
      </c>
      <c r="AA47" t="s">
        <v>67</v>
      </c>
      <c r="AB47" t="s">
        <v>50</v>
      </c>
      <c r="AC47" t="s">
        <v>50</v>
      </c>
      <c r="AD47" t="s">
        <v>52</v>
      </c>
      <c r="AE47" t="s">
        <v>46</v>
      </c>
      <c r="AF47" t="s">
        <v>43</v>
      </c>
      <c r="AG47" t="s">
        <v>45</v>
      </c>
      <c r="AH47" t="s">
        <v>50</v>
      </c>
      <c r="AI47" t="s">
        <v>43</v>
      </c>
      <c r="AJ47" t="s">
        <v>50</v>
      </c>
      <c r="AK47" t="s">
        <v>43</v>
      </c>
    </row>
    <row r="48" spans="1:37" x14ac:dyDescent="0.25">
      <c r="A48" t="s">
        <v>184</v>
      </c>
      <c r="B48" t="s">
        <v>185</v>
      </c>
      <c r="C48" t="s">
        <v>38</v>
      </c>
      <c r="D48" t="s">
        <v>55</v>
      </c>
      <c r="E48" t="s">
        <v>65</v>
      </c>
      <c r="F48" t="s">
        <v>56</v>
      </c>
      <c r="G48" t="s">
        <v>42</v>
      </c>
      <c r="H48" t="s">
        <v>50</v>
      </c>
      <c r="I48" t="s">
        <v>50</v>
      </c>
      <c r="J48" t="s">
        <v>50</v>
      </c>
      <c r="K48" t="s">
        <v>43</v>
      </c>
      <c r="L48" t="s">
        <v>43</v>
      </c>
      <c r="M48" t="s">
        <v>45</v>
      </c>
      <c r="N48" t="s">
        <v>46</v>
      </c>
      <c r="O48" t="s">
        <v>62</v>
      </c>
      <c r="P48" t="s">
        <v>46</v>
      </c>
      <c r="Q48" t="s">
        <v>46</v>
      </c>
      <c r="R48" t="s">
        <v>46</v>
      </c>
      <c r="S48" t="s">
        <v>46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B48" t="s">
        <v>46</v>
      </c>
      <c r="AC48" t="s">
        <v>45</v>
      </c>
      <c r="AD48" t="s">
        <v>45</v>
      </c>
      <c r="AE48" t="s">
        <v>46</v>
      </c>
      <c r="AF48" t="s">
        <v>43</v>
      </c>
      <c r="AG48" t="s">
        <v>43</v>
      </c>
      <c r="AH48" t="s">
        <v>43</v>
      </c>
      <c r="AI48" t="s">
        <v>46</v>
      </c>
      <c r="AJ48" t="s">
        <v>46</v>
      </c>
      <c r="AK48" t="s">
        <v>46</v>
      </c>
    </row>
    <row r="49" spans="1:37" x14ac:dyDescent="0.25">
      <c r="A49" t="s">
        <v>186</v>
      </c>
      <c r="C49" t="s">
        <v>49</v>
      </c>
      <c r="D49" t="s">
        <v>88</v>
      </c>
      <c r="E49" t="s">
        <v>78</v>
      </c>
      <c r="F49" t="s">
        <v>73</v>
      </c>
      <c r="G49" t="s">
        <v>42</v>
      </c>
      <c r="H49" t="s">
        <v>43</v>
      </c>
      <c r="I49" t="s">
        <v>50</v>
      </c>
      <c r="J49" t="s">
        <v>43</v>
      </c>
      <c r="K49" t="s">
        <v>43</v>
      </c>
      <c r="L49" t="s">
        <v>43</v>
      </c>
      <c r="M49" t="s">
        <v>52</v>
      </c>
      <c r="N49" t="s">
        <v>52</v>
      </c>
      <c r="O49" t="s">
        <v>137</v>
      </c>
      <c r="P49" t="s">
        <v>46</v>
      </c>
      <c r="Q49" t="s">
        <v>46</v>
      </c>
      <c r="R49" t="s">
        <v>46</v>
      </c>
      <c r="S49" t="s">
        <v>46</v>
      </c>
      <c r="T49" t="s">
        <v>50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B49" t="s">
        <v>45</v>
      </c>
      <c r="AC49" t="s">
        <v>52</v>
      </c>
      <c r="AD49" t="s">
        <v>52</v>
      </c>
      <c r="AE49" t="s">
        <v>46</v>
      </c>
      <c r="AF49" t="s">
        <v>43</v>
      </c>
      <c r="AG49" t="s">
        <v>45</v>
      </c>
      <c r="AH49" t="s">
        <v>50</v>
      </c>
      <c r="AI49" t="s">
        <v>45</v>
      </c>
      <c r="AJ49" t="s">
        <v>43</v>
      </c>
      <c r="AK49" t="s">
        <v>43</v>
      </c>
    </row>
    <row r="50" spans="1:37" x14ac:dyDescent="0.25">
      <c r="A50" t="s">
        <v>187</v>
      </c>
      <c r="C50" t="s">
        <v>49</v>
      </c>
      <c r="D50" t="s">
        <v>39</v>
      </c>
      <c r="E50" t="s">
        <v>78</v>
      </c>
      <c r="F50" t="s">
        <v>41</v>
      </c>
      <c r="G50" t="s">
        <v>89</v>
      </c>
      <c r="H50" t="s">
        <v>50</v>
      </c>
      <c r="I50" t="s">
        <v>43</v>
      </c>
      <c r="J50" t="s">
        <v>43</v>
      </c>
      <c r="K50" t="s">
        <v>46</v>
      </c>
      <c r="L50" t="s">
        <v>46</v>
      </c>
      <c r="M50" t="s">
        <v>45</v>
      </c>
      <c r="N50" t="s">
        <v>43</v>
      </c>
      <c r="O50" t="s">
        <v>70</v>
      </c>
      <c r="P50" t="s">
        <v>50</v>
      </c>
      <c r="Q50" t="s">
        <v>50</v>
      </c>
      <c r="R50" t="s">
        <v>45</v>
      </c>
      <c r="S50" t="s">
        <v>43</v>
      </c>
      <c r="T50" t="s">
        <v>46</v>
      </c>
      <c r="U50" t="s">
        <v>43</v>
      </c>
      <c r="V50" t="s">
        <v>43</v>
      </c>
      <c r="W50" t="s">
        <v>45</v>
      </c>
      <c r="X50" t="s">
        <v>46</v>
      </c>
      <c r="Y50" t="s">
        <v>46</v>
      </c>
      <c r="Z50" t="s">
        <v>45</v>
      </c>
      <c r="AB50" t="s">
        <v>43</v>
      </c>
      <c r="AC50" t="s">
        <v>43</v>
      </c>
      <c r="AD50" t="s">
        <v>45</v>
      </c>
      <c r="AE50" t="s">
        <v>45</v>
      </c>
      <c r="AF50" t="s">
        <v>50</v>
      </c>
      <c r="AG50" t="s">
        <v>43</v>
      </c>
      <c r="AH50" t="s">
        <v>50</v>
      </c>
      <c r="AI50" t="s">
        <v>43</v>
      </c>
      <c r="AJ50" t="s">
        <v>50</v>
      </c>
      <c r="AK50" t="s">
        <v>43</v>
      </c>
    </row>
    <row r="51" spans="1:37" x14ac:dyDescent="0.25">
      <c r="A51" t="s">
        <v>188</v>
      </c>
      <c r="C51" t="s">
        <v>38</v>
      </c>
      <c r="D51" t="s">
        <v>55</v>
      </c>
      <c r="E51" t="s">
        <v>78</v>
      </c>
      <c r="F51" t="s">
        <v>56</v>
      </c>
      <c r="G51" t="s">
        <v>80</v>
      </c>
      <c r="H51" t="s">
        <v>43</v>
      </c>
      <c r="I51" t="s">
        <v>46</v>
      </c>
      <c r="J51" t="s">
        <v>46</v>
      </c>
      <c r="K51" t="s">
        <v>46</v>
      </c>
      <c r="L51" t="s">
        <v>43</v>
      </c>
      <c r="M51" t="s">
        <v>45</v>
      </c>
      <c r="N51" t="s">
        <v>45</v>
      </c>
      <c r="O51" t="s">
        <v>107</v>
      </c>
      <c r="P51" t="s">
        <v>43</v>
      </c>
      <c r="Q51" t="s">
        <v>46</v>
      </c>
      <c r="R51" t="s">
        <v>43</v>
      </c>
      <c r="S51" t="s">
        <v>43</v>
      </c>
      <c r="T51" t="s">
        <v>43</v>
      </c>
      <c r="U51" t="s">
        <v>45</v>
      </c>
      <c r="V51" t="s">
        <v>45</v>
      </c>
      <c r="W51" t="s">
        <v>45</v>
      </c>
      <c r="X51" t="s">
        <v>45</v>
      </c>
      <c r="Y51" t="s">
        <v>43</v>
      </c>
      <c r="Z51" t="s">
        <v>45</v>
      </c>
      <c r="AB51" t="s">
        <v>45</v>
      </c>
      <c r="AC51" t="s">
        <v>45</v>
      </c>
      <c r="AD51" t="s">
        <v>45</v>
      </c>
      <c r="AE51" t="s">
        <v>43</v>
      </c>
      <c r="AF51" t="s">
        <v>50</v>
      </c>
      <c r="AG51" t="s">
        <v>45</v>
      </c>
      <c r="AH51" t="s">
        <v>50</v>
      </c>
      <c r="AI51" t="s">
        <v>43</v>
      </c>
      <c r="AJ51" t="s">
        <v>46</v>
      </c>
      <c r="AK51" t="s">
        <v>46</v>
      </c>
    </row>
    <row r="52" spans="1:37" x14ac:dyDescent="0.25">
      <c r="A52" t="s">
        <v>189</v>
      </c>
      <c r="C52" t="s">
        <v>49</v>
      </c>
      <c r="D52" t="s">
        <v>55</v>
      </c>
      <c r="E52" t="s">
        <v>78</v>
      </c>
      <c r="F52" t="s">
        <v>56</v>
      </c>
      <c r="G52" t="s">
        <v>80</v>
      </c>
      <c r="H52" t="s">
        <v>50</v>
      </c>
      <c r="I52" t="s">
        <v>50</v>
      </c>
      <c r="J52" t="s">
        <v>45</v>
      </c>
      <c r="K52" t="s">
        <v>50</v>
      </c>
      <c r="L52" t="s">
        <v>50</v>
      </c>
      <c r="M52" t="s">
        <v>50</v>
      </c>
      <c r="N52" t="s">
        <v>46</v>
      </c>
      <c r="O52" t="s">
        <v>70</v>
      </c>
      <c r="P52" t="s">
        <v>50</v>
      </c>
      <c r="Q52" t="s">
        <v>45</v>
      </c>
      <c r="R52" t="s">
        <v>50</v>
      </c>
      <c r="S52" t="s">
        <v>50</v>
      </c>
      <c r="T52" t="s">
        <v>45</v>
      </c>
      <c r="U52" t="s">
        <v>45</v>
      </c>
      <c r="V52" t="s">
        <v>50</v>
      </c>
      <c r="W52" t="s">
        <v>45</v>
      </c>
      <c r="X52" t="s">
        <v>52</v>
      </c>
      <c r="Y52" t="s">
        <v>50</v>
      </c>
      <c r="Z52" t="s">
        <v>43</v>
      </c>
      <c r="AA52" t="s">
        <v>115</v>
      </c>
      <c r="AB52" t="s">
        <v>43</v>
      </c>
      <c r="AC52" t="s">
        <v>50</v>
      </c>
      <c r="AD52" t="s">
        <v>52</v>
      </c>
      <c r="AE52" t="s">
        <v>45</v>
      </c>
      <c r="AF52" t="s">
        <v>50</v>
      </c>
      <c r="AG52" t="s">
        <v>52</v>
      </c>
      <c r="AH52" t="s">
        <v>50</v>
      </c>
      <c r="AI52" t="s">
        <v>50</v>
      </c>
      <c r="AJ52" t="s">
        <v>52</v>
      </c>
      <c r="AK52" t="s">
        <v>50</v>
      </c>
    </row>
    <row r="53" spans="1:37" x14ac:dyDescent="0.25">
      <c r="A53" t="s">
        <v>190</v>
      </c>
      <c r="C53" t="s">
        <v>49</v>
      </c>
      <c r="D53" t="s">
        <v>88</v>
      </c>
      <c r="E53" t="s">
        <v>78</v>
      </c>
      <c r="F53" t="s">
        <v>102</v>
      </c>
      <c r="G53" t="s">
        <v>80</v>
      </c>
      <c r="H53" t="s">
        <v>50</v>
      </c>
      <c r="I53" t="s">
        <v>43</v>
      </c>
      <c r="J53" t="s">
        <v>46</v>
      </c>
      <c r="K53" t="s">
        <v>43</v>
      </c>
      <c r="L53" t="s">
        <v>45</v>
      </c>
      <c r="M53" t="s">
        <v>45</v>
      </c>
      <c r="N53" t="s">
        <v>43</v>
      </c>
      <c r="O53" t="s">
        <v>122</v>
      </c>
      <c r="P53" t="s">
        <v>43</v>
      </c>
      <c r="Q53" t="s">
        <v>45</v>
      </c>
      <c r="R53" t="s">
        <v>43</v>
      </c>
      <c r="S53" t="s">
        <v>43</v>
      </c>
      <c r="T53" t="s">
        <v>52</v>
      </c>
      <c r="U53" t="s">
        <v>45</v>
      </c>
      <c r="V53" t="s">
        <v>45</v>
      </c>
      <c r="W53" t="s">
        <v>52</v>
      </c>
      <c r="X53" t="s">
        <v>45</v>
      </c>
      <c r="Y53" t="s">
        <v>43</v>
      </c>
      <c r="Z53" t="s">
        <v>45</v>
      </c>
      <c r="AB53" t="s">
        <v>43</v>
      </c>
      <c r="AC53" t="s">
        <v>46</v>
      </c>
      <c r="AD53" t="s">
        <v>52</v>
      </c>
      <c r="AE53" t="s">
        <v>50</v>
      </c>
      <c r="AF53" t="s">
        <v>43</v>
      </c>
      <c r="AG53" t="s">
        <v>46</v>
      </c>
      <c r="AH53" t="s">
        <v>50</v>
      </c>
      <c r="AI53" t="s">
        <v>45</v>
      </c>
      <c r="AJ53" t="s">
        <v>50</v>
      </c>
      <c r="AK53" t="s">
        <v>50</v>
      </c>
    </row>
    <row r="54" spans="1:37" x14ac:dyDescent="0.25">
      <c r="A54" t="s">
        <v>191</v>
      </c>
      <c r="C54" t="s">
        <v>38</v>
      </c>
      <c r="D54" t="s">
        <v>39</v>
      </c>
      <c r="E54" t="s">
        <v>78</v>
      </c>
      <c r="F54" t="s">
        <v>41</v>
      </c>
      <c r="G54" t="s">
        <v>80</v>
      </c>
      <c r="H54" t="s">
        <v>50</v>
      </c>
      <c r="I54" t="s">
        <v>50</v>
      </c>
      <c r="J54" t="s">
        <v>43</v>
      </c>
      <c r="K54" t="s">
        <v>50</v>
      </c>
      <c r="L54" t="s">
        <v>50</v>
      </c>
      <c r="M54" t="s">
        <v>43</v>
      </c>
      <c r="N54" t="s">
        <v>43</v>
      </c>
      <c r="O54" t="s">
        <v>70</v>
      </c>
      <c r="P54" t="s">
        <v>50</v>
      </c>
      <c r="Q54" t="s">
        <v>50</v>
      </c>
      <c r="R54" t="s">
        <v>43</v>
      </c>
      <c r="S54" t="s">
        <v>43</v>
      </c>
      <c r="T54" t="s">
        <v>43</v>
      </c>
      <c r="U54" t="s">
        <v>43</v>
      </c>
      <c r="V54" t="s">
        <v>45</v>
      </c>
      <c r="W54" t="s">
        <v>45</v>
      </c>
      <c r="X54" t="s">
        <v>45</v>
      </c>
      <c r="Y54" t="s">
        <v>45</v>
      </c>
      <c r="Z54" t="s">
        <v>46</v>
      </c>
      <c r="AA54" t="s">
        <v>95</v>
      </c>
      <c r="AB54" t="s">
        <v>52</v>
      </c>
      <c r="AC54" t="s">
        <v>45</v>
      </c>
      <c r="AD54" t="s">
        <v>52</v>
      </c>
      <c r="AE54" t="s">
        <v>45</v>
      </c>
      <c r="AF54" t="s">
        <v>50</v>
      </c>
      <c r="AG54" t="s">
        <v>50</v>
      </c>
      <c r="AH54" t="s">
        <v>45</v>
      </c>
      <c r="AI54" t="s">
        <v>46</v>
      </c>
      <c r="AJ54" t="s">
        <v>46</v>
      </c>
      <c r="AK54" t="s">
        <v>46</v>
      </c>
    </row>
    <row r="55" spans="1:37" x14ac:dyDescent="0.25">
      <c r="A55" t="s">
        <v>192</v>
      </c>
      <c r="C55" t="s">
        <v>49</v>
      </c>
      <c r="D55" t="s">
        <v>77</v>
      </c>
      <c r="E55" t="s">
        <v>78</v>
      </c>
      <c r="F55" t="s">
        <v>102</v>
      </c>
      <c r="G55" t="s">
        <v>80</v>
      </c>
      <c r="H55" t="s">
        <v>50</v>
      </c>
      <c r="I55" t="s">
        <v>50</v>
      </c>
      <c r="J55" t="s">
        <v>43</v>
      </c>
      <c r="K55" t="s">
        <v>50</v>
      </c>
      <c r="L55" t="s">
        <v>43</v>
      </c>
      <c r="M55" t="s">
        <v>43</v>
      </c>
      <c r="N55" t="s">
        <v>43</v>
      </c>
      <c r="O55" t="s">
        <v>62</v>
      </c>
      <c r="P55" t="s">
        <v>50</v>
      </c>
      <c r="Q55" t="s">
        <v>50</v>
      </c>
      <c r="R55" t="s">
        <v>50</v>
      </c>
      <c r="S55" t="s">
        <v>50</v>
      </c>
      <c r="T55" t="s">
        <v>45</v>
      </c>
      <c r="U55" t="s">
        <v>45</v>
      </c>
      <c r="V55" t="s">
        <v>45</v>
      </c>
      <c r="W55" t="s">
        <v>52</v>
      </c>
      <c r="X55" t="s">
        <v>45</v>
      </c>
      <c r="Y55" t="s">
        <v>45</v>
      </c>
      <c r="Z55" t="s">
        <v>45</v>
      </c>
      <c r="AB55" t="s">
        <v>43</v>
      </c>
      <c r="AC55" t="s">
        <v>43</v>
      </c>
      <c r="AD55" t="s">
        <v>52</v>
      </c>
      <c r="AE55" t="s">
        <v>45</v>
      </c>
      <c r="AF55" t="s">
        <v>43</v>
      </c>
      <c r="AG55" t="s">
        <v>50</v>
      </c>
      <c r="AH55" t="s">
        <v>50</v>
      </c>
      <c r="AI55" t="s">
        <v>43</v>
      </c>
      <c r="AJ55" t="s">
        <v>50</v>
      </c>
      <c r="AK55" t="s">
        <v>52</v>
      </c>
    </row>
    <row r="56" spans="1:37" x14ac:dyDescent="0.25">
      <c r="A56" t="s">
        <v>193</v>
      </c>
      <c r="C56" t="s">
        <v>38</v>
      </c>
      <c r="D56" t="s">
        <v>39</v>
      </c>
      <c r="E56" t="s">
        <v>78</v>
      </c>
      <c r="F56" t="s">
        <v>41</v>
      </c>
      <c r="G56" t="s">
        <v>80</v>
      </c>
      <c r="H56" t="s">
        <v>50</v>
      </c>
      <c r="I56" t="s">
        <v>50</v>
      </c>
      <c r="J56" t="s">
        <v>50</v>
      </c>
      <c r="K56" t="s">
        <v>43</v>
      </c>
      <c r="L56" t="s">
        <v>43</v>
      </c>
      <c r="M56" t="s">
        <v>45</v>
      </c>
      <c r="N56" t="s">
        <v>45</v>
      </c>
      <c r="O56" t="s">
        <v>122</v>
      </c>
      <c r="P56" t="s">
        <v>43</v>
      </c>
      <c r="Q56" t="s">
        <v>43</v>
      </c>
      <c r="R56" t="s">
        <v>43</v>
      </c>
      <c r="S56" t="s">
        <v>43</v>
      </c>
      <c r="T56" t="s">
        <v>52</v>
      </c>
      <c r="U56" t="s">
        <v>45</v>
      </c>
      <c r="V56" t="s">
        <v>45</v>
      </c>
      <c r="W56" t="s">
        <v>52</v>
      </c>
      <c r="X56" t="s">
        <v>52</v>
      </c>
      <c r="Y56" t="s">
        <v>52</v>
      </c>
      <c r="Z56" t="s">
        <v>43</v>
      </c>
      <c r="AA56" t="s">
        <v>89</v>
      </c>
      <c r="AB56" t="s">
        <v>45</v>
      </c>
      <c r="AC56" t="s">
        <v>43</v>
      </c>
      <c r="AD56" t="s">
        <v>45</v>
      </c>
      <c r="AE56" t="s">
        <v>43</v>
      </c>
      <c r="AF56" t="s">
        <v>50</v>
      </c>
      <c r="AG56" t="s">
        <v>45</v>
      </c>
      <c r="AH56" t="s">
        <v>50</v>
      </c>
      <c r="AI56" t="s">
        <v>50</v>
      </c>
      <c r="AJ56" t="s">
        <v>50</v>
      </c>
      <c r="AK56" t="s">
        <v>50</v>
      </c>
    </row>
    <row r="57" spans="1:37" x14ac:dyDescent="0.25">
      <c r="A57" t="s">
        <v>194</v>
      </c>
      <c r="C57" t="s">
        <v>49</v>
      </c>
      <c r="D57" t="s">
        <v>88</v>
      </c>
      <c r="E57" t="s">
        <v>78</v>
      </c>
      <c r="F57" t="s">
        <v>79</v>
      </c>
      <c r="G57" t="s">
        <v>80</v>
      </c>
      <c r="H57" t="s">
        <v>50</v>
      </c>
      <c r="I57" t="s">
        <v>50</v>
      </c>
      <c r="J57" t="s">
        <v>46</v>
      </c>
      <c r="K57" t="s">
        <v>43</v>
      </c>
      <c r="L57" t="s">
        <v>43</v>
      </c>
      <c r="M57" t="s">
        <v>46</v>
      </c>
      <c r="N57" t="s">
        <v>46</v>
      </c>
      <c r="O57" t="s">
        <v>70</v>
      </c>
      <c r="P57" t="s">
        <v>43</v>
      </c>
      <c r="Q57" t="s">
        <v>43</v>
      </c>
      <c r="R57" t="s">
        <v>45</v>
      </c>
      <c r="S57" t="s">
        <v>50</v>
      </c>
      <c r="T57" t="s">
        <v>46</v>
      </c>
      <c r="U57" t="s">
        <v>45</v>
      </c>
      <c r="V57" t="s">
        <v>45</v>
      </c>
      <c r="W57" t="s">
        <v>45</v>
      </c>
      <c r="X57" t="s">
        <v>45</v>
      </c>
      <c r="Y57" t="s">
        <v>45</v>
      </c>
      <c r="Z57" t="s">
        <v>45</v>
      </c>
      <c r="AB57" t="s">
        <v>43</v>
      </c>
      <c r="AC57" t="s">
        <v>43</v>
      </c>
      <c r="AD57" t="s">
        <v>45</v>
      </c>
      <c r="AE57" t="s">
        <v>45</v>
      </c>
      <c r="AF57" t="s">
        <v>50</v>
      </c>
      <c r="AG57" t="s">
        <v>45</v>
      </c>
      <c r="AH57" t="s">
        <v>43</v>
      </c>
      <c r="AI57" t="s">
        <v>43</v>
      </c>
      <c r="AJ57" t="s">
        <v>50</v>
      </c>
      <c r="AK57" t="s">
        <v>46</v>
      </c>
    </row>
    <row r="58" spans="1:37" x14ac:dyDescent="0.25">
      <c r="A58" t="s">
        <v>195</v>
      </c>
      <c r="C58" t="s">
        <v>38</v>
      </c>
      <c r="D58" t="s">
        <v>39</v>
      </c>
      <c r="E58" t="s">
        <v>78</v>
      </c>
      <c r="F58" t="s">
        <v>41</v>
      </c>
      <c r="G58" t="s">
        <v>80</v>
      </c>
      <c r="H58" t="s">
        <v>50</v>
      </c>
      <c r="I58" t="s">
        <v>50</v>
      </c>
      <c r="J58" t="s">
        <v>43</v>
      </c>
      <c r="K58" t="s">
        <v>43</v>
      </c>
      <c r="L58" t="s">
        <v>43</v>
      </c>
      <c r="M58" t="s">
        <v>43</v>
      </c>
      <c r="N58" t="s">
        <v>43</v>
      </c>
      <c r="O58" t="s">
        <v>70</v>
      </c>
      <c r="P58" t="s">
        <v>43</v>
      </c>
      <c r="Q58" t="s">
        <v>43</v>
      </c>
      <c r="R58" t="s">
        <v>43</v>
      </c>
      <c r="S58" t="s">
        <v>43</v>
      </c>
      <c r="T58" t="s">
        <v>45</v>
      </c>
      <c r="U58" t="s">
        <v>45</v>
      </c>
      <c r="V58" t="s">
        <v>45</v>
      </c>
      <c r="W58" t="s">
        <v>45</v>
      </c>
      <c r="X58" t="s">
        <v>52</v>
      </c>
      <c r="Y58" t="s">
        <v>45</v>
      </c>
      <c r="Z58" t="s">
        <v>45</v>
      </c>
      <c r="AB58" t="s">
        <v>43</v>
      </c>
      <c r="AC58" t="s">
        <v>43</v>
      </c>
      <c r="AD58" t="s">
        <v>45</v>
      </c>
      <c r="AE58" t="s">
        <v>45</v>
      </c>
      <c r="AF58" t="s">
        <v>43</v>
      </c>
      <c r="AG58" t="s">
        <v>43</v>
      </c>
      <c r="AH58" t="s">
        <v>43</v>
      </c>
      <c r="AI58" t="s">
        <v>43</v>
      </c>
      <c r="AJ58" t="s">
        <v>43</v>
      </c>
      <c r="AK58" t="s">
        <v>45</v>
      </c>
    </row>
    <row r="59" spans="1:37" x14ac:dyDescent="0.25">
      <c r="A59" t="s">
        <v>196</v>
      </c>
      <c r="C59" t="s">
        <v>49</v>
      </c>
      <c r="D59" t="s">
        <v>39</v>
      </c>
      <c r="E59" t="s">
        <v>60</v>
      </c>
      <c r="F59" t="s">
        <v>41</v>
      </c>
      <c r="G59" t="s">
        <v>61</v>
      </c>
      <c r="H59" t="s">
        <v>43</v>
      </c>
      <c r="I59" t="s">
        <v>43</v>
      </c>
      <c r="J59" t="s">
        <v>43</v>
      </c>
      <c r="K59" t="s">
        <v>43</v>
      </c>
      <c r="L59" t="s">
        <v>43</v>
      </c>
      <c r="M59" t="s">
        <v>43</v>
      </c>
      <c r="N59" t="s">
        <v>43</v>
      </c>
      <c r="O59" t="s">
        <v>122</v>
      </c>
      <c r="P59" t="s">
        <v>43</v>
      </c>
      <c r="Q59" t="s">
        <v>43</v>
      </c>
      <c r="R59" t="s">
        <v>43</v>
      </c>
      <c r="S59" t="s">
        <v>43</v>
      </c>
      <c r="T59" t="s">
        <v>50</v>
      </c>
      <c r="U59" t="s">
        <v>50</v>
      </c>
      <c r="V59" t="s">
        <v>50</v>
      </c>
      <c r="W59" t="s">
        <v>45</v>
      </c>
      <c r="X59" t="s">
        <v>43</v>
      </c>
      <c r="Y59" t="s">
        <v>43</v>
      </c>
      <c r="Z59" t="s">
        <v>52</v>
      </c>
      <c r="AB59" t="s">
        <v>43</v>
      </c>
      <c r="AC59" t="s">
        <v>43</v>
      </c>
      <c r="AD59" t="s">
        <v>52</v>
      </c>
      <c r="AE59" t="s">
        <v>52</v>
      </c>
      <c r="AF59" t="s">
        <v>43</v>
      </c>
      <c r="AG59" t="s">
        <v>45</v>
      </c>
      <c r="AH59" t="s">
        <v>43</v>
      </c>
      <c r="AI59" t="s">
        <v>43</v>
      </c>
      <c r="AJ59" t="s">
        <v>43</v>
      </c>
      <c r="AK59" t="s">
        <v>43</v>
      </c>
    </row>
    <row r="60" spans="1:37" x14ac:dyDescent="0.25">
      <c r="A60" t="s">
        <v>197</v>
      </c>
      <c r="C60" t="s">
        <v>49</v>
      </c>
      <c r="D60" t="s">
        <v>55</v>
      </c>
      <c r="E60" t="s">
        <v>78</v>
      </c>
      <c r="F60" t="s">
        <v>56</v>
      </c>
      <c r="G60" t="s">
        <v>80</v>
      </c>
      <c r="H60" t="s">
        <v>43</v>
      </c>
      <c r="I60" t="s">
        <v>50</v>
      </c>
      <c r="J60" t="s">
        <v>50</v>
      </c>
      <c r="K60" t="s">
        <v>43</v>
      </c>
      <c r="L60" t="s">
        <v>43</v>
      </c>
      <c r="M60" t="s">
        <v>43</v>
      </c>
      <c r="N60" t="s">
        <v>50</v>
      </c>
      <c r="O60" t="s">
        <v>174</v>
      </c>
      <c r="P60" t="s">
        <v>50</v>
      </c>
      <c r="Q60" t="s">
        <v>43</v>
      </c>
      <c r="R60" t="s">
        <v>43</v>
      </c>
      <c r="S60" t="s">
        <v>50</v>
      </c>
      <c r="T60" t="s">
        <v>50</v>
      </c>
      <c r="U60" t="s">
        <v>43</v>
      </c>
      <c r="V60" t="s">
        <v>43</v>
      </c>
      <c r="W60" t="s">
        <v>45</v>
      </c>
      <c r="X60" t="s">
        <v>43</v>
      </c>
      <c r="Y60" t="s">
        <v>43</v>
      </c>
      <c r="Z60" t="s">
        <v>46</v>
      </c>
      <c r="AA60" t="s">
        <v>70</v>
      </c>
      <c r="AB60" t="s">
        <v>43</v>
      </c>
      <c r="AC60" t="s">
        <v>43</v>
      </c>
      <c r="AD60" t="s">
        <v>45</v>
      </c>
      <c r="AE60" t="s">
        <v>50</v>
      </c>
      <c r="AF60" t="s">
        <v>50</v>
      </c>
      <c r="AG60" t="s">
        <v>43</v>
      </c>
      <c r="AH60" t="s">
        <v>50</v>
      </c>
      <c r="AI60" t="s">
        <v>43</v>
      </c>
      <c r="AJ60" t="s">
        <v>43</v>
      </c>
      <c r="AK60" t="s">
        <v>52</v>
      </c>
    </row>
    <row r="61" spans="1:37" x14ac:dyDescent="0.25">
      <c r="A61" t="s">
        <v>198</v>
      </c>
      <c r="C61" t="s">
        <v>49</v>
      </c>
      <c r="D61" t="s">
        <v>88</v>
      </c>
      <c r="E61" t="s">
        <v>78</v>
      </c>
      <c r="F61" t="s">
        <v>73</v>
      </c>
      <c r="G61" t="s">
        <v>42</v>
      </c>
      <c r="H61" t="s">
        <v>50</v>
      </c>
      <c r="I61" t="s">
        <v>50</v>
      </c>
      <c r="J61" t="s">
        <v>43</v>
      </c>
      <c r="K61" t="s">
        <v>43</v>
      </c>
      <c r="L61" t="s">
        <v>43</v>
      </c>
      <c r="M61" t="s">
        <v>52</v>
      </c>
      <c r="N61" t="s">
        <v>43</v>
      </c>
      <c r="O61" t="s">
        <v>115</v>
      </c>
      <c r="P61" t="s">
        <v>43</v>
      </c>
      <c r="Q61" t="s">
        <v>46</v>
      </c>
      <c r="R61" t="s">
        <v>46</v>
      </c>
      <c r="S61" t="s">
        <v>43</v>
      </c>
      <c r="T61" t="s">
        <v>45</v>
      </c>
      <c r="U61" t="s">
        <v>45</v>
      </c>
      <c r="V61" t="s">
        <v>45</v>
      </c>
      <c r="W61" t="s">
        <v>43</v>
      </c>
      <c r="X61" t="s">
        <v>45</v>
      </c>
      <c r="Y61" t="s">
        <v>45</v>
      </c>
      <c r="Z61" t="s">
        <v>43</v>
      </c>
      <c r="AA61" t="s">
        <v>199</v>
      </c>
      <c r="AB61" t="s">
        <v>46</v>
      </c>
      <c r="AC61" t="s">
        <v>52</v>
      </c>
      <c r="AD61" t="s">
        <v>46</v>
      </c>
      <c r="AE61" t="s">
        <v>43</v>
      </c>
      <c r="AF61" t="s">
        <v>46</v>
      </c>
      <c r="AG61" t="s">
        <v>43</v>
      </c>
      <c r="AH61" t="s">
        <v>46</v>
      </c>
      <c r="AI61" t="s">
        <v>45</v>
      </c>
      <c r="AJ61" t="s">
        <v>43</v>
      </c>
      <c r="AK61" t="s">
        <v>46</v>
      </c>
    </row>
    <row r="62" spans="1:37" x14ac:dyDescent="0.25">
      <c r="A62" t="s">
        <v>200</v>
      </c>
      <c r="C62" t="s">
        <v>49</v>
      </c>
      <c r="D62" t="s">
        <v>39</v>
      </c>
      <c r="E62" t="s">
        <v>78</v>
      </c>
      <c r="F62" t="s">
        <v>41</v>
      </c>
      <c r="G62" t="s">
        <v>80</v>
      </c>
      <c r="H62" t="s">
        <v>50</v>
      </c>
      <c r="I62" t="s">
        <v>43</v>
      </c>
      <c r="J62" t="s">
        <v>43</v>
      </c>
      <c r="K62" t="s">
        <v>43</v>
      </c>
      <c r="L62" t="s">
        <v>46</v>
      </c>
      <c r="M62" t="s">
        <v>46</v>
      </c>
      <c r="N62" t="s">
        <v>43</v>
      </c>
      <c r="O62" t="s">
        <v>70</v>
      </c>
      <c r="P62" t="s">
        <v>50</v>
      </c>
      <c r="Q62" t="s">
        <v>43</v>
      </c>
      <c r="R62" t="s">
        <v>50</v>
      </c>
      <c r="S62" t="s">
        <v>46</v>
      </c>
      <c r="T62" t="s">
        <v>50</v>
      </c>
      <c r="U62" t="s">
        <v>43</v>
      </c>
      <c r="V62" t="s">
        <v>46</v>
      </c>
      <c r="W62" t="s">
        <v>52</v>
      </c>
      <c r="X62" t="s">
        <v>45</v>
      </c>
      <c r="Y62" t="s">
        <v>45</v>
      </c>
      <c r="Z62" t="s">
        <v>52</v>
      </c>
      <c r="AA62" t="s">
        <v>70</v>
      </c>
      <c r="AB62" t="s">
        <v>45</v>
      </c>
      <c r="AC62" t="s">
        <v>46</v>
      </c>
      <c r="AD62" t="s">
        <v>45</v>
      </c>
      <c r="AE62" t="s">
        <v>43</v>
      </c>
      <c r="AF62" t="s">
        <v>50</v>
      </c>
      <c r="AG62" t="s">
        <v>43</v>
      </c>
      <c r="AH62" t="s">
        <v>43</v>
      </c>
      <c r="AI62" t="s">
        <v>43</v>
      </c>
      <c r="AJ62" t="s">
        <v>43</v>
      </c>
      <c r="AK62" t="s">
        <v>46</v>
      </c>
    </row>
    <row r="63" spans="1:37" x14ac:dyDescent="0.25">
      <c r="A63" t="s">
        <v>201</v>
      </c>
      <c r="C63" t="s">
        <v>49</v>
      </c>
      <c r="D63" t="s">
        <v>39</v>
      </c>
      <c r="E63" t="s">
        <v>40</v>
      </c>
      <c r="F63" t="s">
        <v>41</v>
      </c>
      <c r="G63" t="s">
        <v>42</v>
      </c>
      <c r="H63" t="s">
        <v>50</v>
      </c>
      <c r="I63" t="s">
        <v>50</v>
      </c>
      <c r="J63" t="s">
        <v>43</v>
      </c>
      <c r="K63" t="s">
        <v>50</v>
      </c>
      <c r="L63" t="s">
        <v>43</v>
      </c>
      <c r="M63" t="s">
        <v>43</v>
      </c>
      <c r="N63" t="s">
        <v>50</v>
      </c>
      <c r="O63" t="s">
        <v>57</v>
      </c>
      <c r="P63" t="s">
        <v>50</v>
      </c>
      <c r="Q63" t="s">
        <v>50</v>
      </c>
      <c r="R63" t="s">
        <v>50</v>
      </c>
      <c r="S63" t="s">
        <v>46</v>
      </c>
      <c r="T63" t="s">
        <v>50</v>
      </c>
      <c r="U63" t="s">
        <v>52</v>
      </c>
      <c r="V63" t="s">
        <v>50</v>
      </c>
      <c r="W63" t="s">
        <v>52</v>
      </c>
      <c r="X63" t="s">
        <v>52</v>
      </c>
      <c r="Y63" t="s">
        <v>45</v>
      </c>
      <c r="Z63" t="s">
        <v>52</v>
      </c>
      <c r="AB63" t="s">
        <v>50</v>
      </c>
      <c r="AC63" t="s">
        <v>50</v>
      </c>
      <c r="AD63" t="s">
        <v>52</v>
      </c>
      <c r="AE63" t="s">
        <v>52</v>
      </c>
      <c r="AF63" t="s">
        <v>50</v>
      </c>
      <c r="AG63" t="s">
        <v>43</v>
      </c>
      <c r="AH63" t="s">
        <v>50</v>
      </c>
      <c r="AI63" t="s">
        <v>50</v>
      </c>
      <c r="AJ63" t="s">
        <v>50</v>
      </c>
      <c r="AK63" t="s">
        <v>46</v>
      </c>
    </row>
    <row r="64" spans="1:37" x14ac:dyDescent="0.25">
      <c r="A64" t="s">
        <v>202</v>
      </c>
      <c r="C64" t="s">
        <v>49</v>
      </c>
      <c r="D64" t="s">
        <v>39</v>
      </c>
      <c r="E64" t="s">
        <v>78</v>
      </c>
      <c r="F64" t="s">
        <v>41</v>
      </c>
      <c r="G64" t="s">
        <v>80</v>
      </c>
      <c r="H64" t="s">
        <v>50</v>
      </c>
      <c r="I64" t="s">
        <v>50</v>
      </c>
      <c r="J64" t="s">
        <v>50</v>
      </c>
      <c r="K64" t="s">
        <v>50</v>
      </c>
      <c r="L64" t="s">
        <v>50</v>
      </c>
      <c r="M64" t="s">
        <v>50</v>
      </c>
      <c r="N64" t="s">
        <v>50</v>
      </c>
      <c r="O64" t="s">
        <v>203</v>
      </c>
      <c r="P64" t="s">
        <v>50</v>
      </c>
      <c r="Q64" t="s">
        <v>50</v>
      </c>
      <c r="R64" t="s">
        <v>50</v>
      </c>
      <c r="S64" t="s">
        <v>50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52</v>
      </c>
      <c r="Z64" t="s">
        <v>52</v>
      </c>
      <c r="AB64" t="s">
        <v>50</v>
      </c>
      <c r="AC64" t="s">
        <v>50</v>
      </c>
      <c r="AD64" t="s">
        <v>52</v>
      </c>
      <c r="AE64" t="s">
        <v>50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43</v>
      </c>
    </row>
    <row r="65" spans="1:37" x14ac:dyDescent="0.25">
      <c r="A65" t="s">
        <v>204</v>
      </c>
      <c r="C65" t="s">
        <v>49</v>
      </c>
      <c r="D65" t="s">
        <v>39</v>
      </c>
      <c r="E65" t="s">
        <v>78</v>
      </c>
      <c r="F65" t="s">
        <v>41</v>
      </c>
      <c r="G65" t="s">
        <v>80</v>
      </c>
      <c r="H65" t="s">
        <v>50</v>
      </c>
      <c r="I65" t="s">
        <v>50</v>
      </c>
      <c r="J65" t="s">
        <v>43</v>
      </c>
      <c r="K65" t="s">
        <v>43</v>
      </c>
      <c r="L65" t="s">
        <v>43</v>
      </c>
      <c r="M65" t="s">
        <v>45</v>
      </c>
      <c r="N65" t="s">
        <v>43</v>
      </c>
      <c r="O65" t="s">
        <v>104</v>
      </c>
      <c r="P65" t="s">
        <v>43</v>
      </c>
      <c r="Q65" t="s">
        <v>43</v>
      </c>
      <c r="R65" t="s">
        <v>46</v>
      </c>
      <c r="S65" t="s">
        <v>46</v>
      </c>
      <c r="T65" t="s">
        <v>45</v>
      </c>
      <c r="U65" t="s">
        <v>43</v>
      </c>
      <c r="V65" t="s">
        <v>43</v>
      </c>
      <c r="W65" t="s">
        <v>46</v>
      </c>
      <c r="X65" t="s">
        <v>45</v>
      </c>
      <c r="Y65" t="s">
        <v>43</v>
      </c>
      <c r="Z65" t="s">
        <v>43</v>
      </c>
      <c r="AA65" t="s">
        <v>95</v>
      </c>
      <c r="AB65" t="s">
        <v>46</v>
      </c>
      <c r="AC65" t="s">
        <v>45</v>
      </c>
      <c r="AD65" t="s">
        <v>45</v>
      </c>
      <c r="AE65" t="s">
        <v>45</v>
      </c>
      <c r="AF65" t="s">
        <v>46</v>
      </c>
      <c r="AG65" t="s">
        <v>45</v>
      </c>
      <c r="AH65" t="s">
        <v>43</v>
      </c>
      <c r="AI65" t="s">
        <v>45</v>
      </c>
      <c r="AJ65" t="s">
        <v>43</v>
      </c>
      <c r="AK65" t="s">
        <v>43</v>
      </c>
    </row>
    <row r="66" spans="1:37" x14ac:dyDescent="0.25">
      <c r="A66" t="s">
        <v>205</v>
      </c>
      <c r="B66" t="s">
        <v>206</v>
      </c>
      <c r="C66" t="s">
        <v>38</v>
      </c>
      <c r="D66" t="s">
        <v>88</v>
      </c>
      <c r="E66" t="s">
        <v>78</v>
      </c>
      <c r="F66" t="s">
        <v>79</v>
      </c>
      <c r="G66" t="s">
        <v>42</v>
      </c>
      <c r="H66" t="s">
        <v>50</v>
      </c>
      <c r="I66" t="s">
        <v>50</v>
      </c>
      <c r="J66" t="s">
        <v>50</v>
      </c>
      <c r="K66" t="s">
        <v>50</v>
      </c>
      <c r="L66" t="s">
        <v>50</v>
      </c>
      <c r="M66" t="s">
        <v>52</v>
      </c>
      <c r="N66" t="s">
        <v>43</v>
      </c>
      <c r="O66" t="s">
        <v>207</v>
      </c>
      <c r="P66" t="s">
        <v>43</v>
      </c>
      <c r="Q66" t="s">
        <v>43</v>
      </c>
      <c r="R66" t="s">
        <v>50</v>
      </c>
      <c r="S66" t="s">
        <v>50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52</v>
      </c>
      <c r="Z66" t="s">
        <v>52</v>
      </c>
      <c r="AB66" t="s">
        <v>50</v>
      </c>
      <c r="AC66" t="s">
        <v>43</v>
      </c>
      <c r="AD66" t="s">
        <v>45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52</v>
      </c>
    </row>
    <row r="67" spans="1:37" x14ac:dyDescent="0.25">
      <c r="A67" t="s">
        <v>208</v>
      </c>
      <c r="B67" t="s">
        <v>209</v>
      </c>
      <c r="C67" t="s">
        <v>49</v>
      </c>
      <c r="D67" t="s">
        <v>39</v>
      </c>
      <c r="E67" t="s">
        <v>78</v>
      </c>
      <c r="F67" t="s">
        <v>41</v>
      </c>
      <c r="G67" t="s">
        <v>80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45</v>
      </c>
      <c r="O67" t="s">
        <v>70</v>
      </c>
      <c r="P67" t="s">
        <v>50</v>
      </c>
      <c r="Q67" t="s">
        <v>50</v>
      </c>
      <c r="R67" t="s">
        <v>50</v>
      </c>
      <c r="S67" t="s">
        <v>43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46</v>
      </c>
      <c r="Z67" t="s">
        <v>45</v>
      </c>
      <c r="AB67" t="s">
        <v>43</v>
      </c>
      <c r="AC67" t="s">
        <v>43</v>
      </c>
      <c r="AD67" t="s">
        <v>45</v>
      </c>
      <c r="AE67" t="s">
        <v>50</v>
      </c>
      <c r="AF67" t="s">
        <v>50</v>
      </c>
      <c r="AG67" t="s">
        <v>45</v>
      </c>
      <c r="AH67" t="s">
        <v>50</v>
      </c>
      <c r="AI67" t="s">
        <v>50</v>
      </c>
      <c r="AJ67" t="s">
        <v>46</v>
      </c>
      <c r="AK67" t="s">
        <v>50</v>
      </c>
    </row>
    <row r="68" spans="1:37" x14ac:dyDescent="0.25">
      <c r="A68" t="s">
        <v>210</v>
      </c>
      <c r="B68" t="s">
        <v>211</v>
      </c>
      <c r="C68" t="s">
        <v>49</v>
      </c>
      <c r="D68" t="s">
        <v>55</v>
      </c>
      <c r="E68" t="s">
        <v>78</v>
      </c>
      <c r="F68" t="s">
        <v>41</v>
      </c>
      <c r="G68" t="s">
        <v>80</v>
      </c>
      <c r="H68" t="s">
        <v>43</v>
      </c>
      <c r="I68" t="s">
        <v>43</v>
      </c>
      <c r="J68" t="s">
        <v>43</v>
      </c>
      <c r="K68" t="s">
        <v>43</v>
      </c>
      <c r="L68" t="s">
        <v>43</v>
      </c>
      <c r="M68" t="s">
        <v>50</v>
      </c>
      <c r="N68" t="s">
        <v>50</v>
      </c>
      <c r="O68" t="s">
        <v>70</v>
      </c>
      <c r="P68" t="s">
        <v>50</v>
      </c>
      <c r="Q68" t="s">
        <v>50</v>
      </c>
      <c r="R68" t="s">
        <v>43</v>
      </c>
      <c r="S68" t="s">
        <v>43</v>
      </c>
      <c r="T68" t="s">
        <v>45</v>
      </c>
      <c r="U68" t="s">
        <v>45</v>
      </c>
      <c r="V68" t="s">
        <v>45</v>
      </c>
      <c r="W68" t="s">
        <v>45</v>
      </c>
      <c r="X68" t="s">
        <v>45</v>
      </c>
      <c r="Y68" t="s">
        <v>45</v>
      </c>
      <c r="Z68" t="s">
        <v>45</v>
      </c>
      <c r="AA68" t="s">
        <v>89</v>
      </c>
      <c r="AB68" t="s">
        <v>43</v>
      </c>
      <c r="AC68" t="s">
        <v>43</v>
      </c>
      <c r="AD68" t="s">
        <v>45</v>
      </c>
      <c r="AE68" t="s">
        <v>45</v>
      </c>
      <c r="AF68" t="s">
        <v>43</v>
      </c>
      <c r="AG68" t="s">
        <v>43</v>
      </c>
      <c r="AH68" t="s">
        <v>43</v>
      </c>
      <c r="AI68" t="s">
        <v>43</v>
      </c>
      <c r="AJ68" t="s">
        <v>43</v>
      </c>
      <c r="AK68" t="s">
        <v>45</v>
      </c>
    </row>
    <row r="69" spans="1:37" x14ac:dyDescent="0.25">
      <c r="A69" t="s">
        <v>212</v>
      </c>
      <c r="B69" t="s">
        <v>213</v>
      </c>
      <c r="C69" t="s">
        <v>38</v>
      </c>
      <c r="D69" t="s">
        <v>55</v>
      </c>
      <c r="E69" t="s">
        <v>65</v>
      </c>
      <c r="F69" t="s">
        <v>41</v>
      </c>
      <c r="G69" t="s">
        <v>42</v>
      </c>
      <c r="H69" t="s">
        <v>50</v>
      </c>
      <c r="I69" t="s">
        <v>43</v>
      </c>
      <c r="J69" t="s">
        <v>43</v>
      </c>
      <c r="K69" t="s">
        <v>46</v>
      </c>
      <c r="L69" t="s">
        <v>46</v>
      </c>
      <c r="M69" t="s">
        <v>45</v>
      </c>
      <c r="N69" t="s">
        <v>43</v>
      </c>
      <c r="O69" t="s">
        <v>74</v>
      </c>
      <c r="P69" t="s">
        <v>50</v>
      </c>
      <c r="Q69" t="s">
        <v>50</v>
      </c>
      <c r="R69" t="s">
        <v>46</v>
      </c>
      <c r="S69" t="s">
        <v>50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50</v>
      </c>
      <c r="Z69" t="s">
        <v>46</v>
      </c>
      <c r="AB69" t="s">
        <v>43</v>
      </c>
      <c r="AC69" t="s">
        <v>50</v>
      </c>
      <c r="AD69" t="s">
        <v>52</v>
      </c>
      <c r="AE69" t="s">
        <v>43</v>
      </c>
      <c r="AF69" t="s">
        <v>50</v>
      </c>
      <c r="AG69" t="s">
        <v>43</v>
      </c>
      <c r="AH69" t="s">
        <v>50</v>
      </c>
      <c r="AI69" t="s">
        <v>50</v>
      </c>
      <c r="AJ69" t="s">
        <v>46</v>
      </c>
      <c r="AK69" t="s">
        <v>50</v>
      </c>
    </row>
    <row r="70" spans="1:37" x14ac:dyDescent="0.25">
      <c r="A70" t="s">
        <v>214</v>
      </c>
      <c r="B70" t="s">
        <v>215</v>
      </c>
      <c r="C70" t="s">
        <v>49</v>
      </c>
      <c r="D70" t="s">
        <v>39</v>
      </c>
      <c r="E70" t="s">
        <v>78</v>
      </c>
      <c r="F70" t="s">
        <v>41</v>
      </c>
      <c r="G70" t="s">
        <v>80</v>
      </c>
      <c r="H70" t="s">
        <v>50</v>
      </c>
      <c r="I70" t="s">
        <v>50</v>
      </c>
      <c r="J70" t="s">
        <v>43</v>
      </c>
      <c r="K70" t="s">
        <v>50</v>
      </c>
      <c r="L70" t="s">
        <v>50</v>
      </c>
      <c r="M70" t="s">
        <v>43</v>
      </c>
      <c r="N70" t="s">
        <v>43</v>
      </c>
      <c r="O70" t="s">
        <v>62</v>
      </c>
      <c r="P70" t="s">
        <v>43</v>
      </c>
      <c r="Q70" t="s">
        <v>43</v>
      </c>
      <c r="R70" t="s">
        <v>43</v>
      </c>
      <c r="S70" t="s">
        <v>43</v>
      </c>
      <c r="T70" t="s">
        <v>45</v>
      </c>
      <c r="U70" t="s">
        <v>43</v>
      </c>
      <c r="V70" t="s">
        <v>43</v>
      </c>
      <c r="W70" t="s">
        <v>45</v>
      </c>
      <c r="X70" t="s">
        <v>43</v>
      </c>
      <c r="Y70" t="s">
        <v>50</v>
      </c>
      <c r="Z70" t="s">
        <v>43</v>
      </c>
      <c r="AA70" t="s">
        <v>89</v>
      </c>
      <c r="AB70" t="s">
        <v>45</v>
      </c>
      <c r="AC70" t="s">
        <v>43</v>
      </c>
      <c r="AD70" t="s">
        <v>45</v>
      </c>
      <c r="AE70" t="s">
        <v>43</v>
      </c>
      <c r="AF70" t="s">
        <v>43</v>
      </c>
      <c r="AG70" t="s">
        <v>43</v>
      </c>
      <c r="AH70" t="s">
        <v>43</v>
      </c>
      <c r="AI70" t="s">
        <v>43</v>
      </c>
      <c r="AJ70" t="s">
        <v>45</v>
      </c>
      <c r="AK70" t="s">
        <v>45</v>
      </c>
    </row>
    <row r="71" spans="1:37" x14ac:dyDescent="0.25">
      <c r="A71" t="s">
        <v>216</v>
      </c>
      <c r="B71" t="s">
        <v>217</v>
      </c>
      <c r="C71" t="s">
        <v>49</v>
      </c>
      <c r="D71" t="s">
        <v>88</v>
      </c>
      <c r="E71" t="s">
        <v>78</v>
      </c>
      <c r="F71" t="s">
        <v>102</v>
      </c>
      <c r="G71" t="s">
        <v>80</v>
      </c>
      <c r="H71" t="s">
        <v>50</v>
      </c>
      <c r="I71" t="s">
        <v>50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218</v>
      </c>
      <c r="P71" t="s">
        <v>43</v>
      </c>
      <c r="Q71" t="s">
        <v>43</v>
      </c>
      <c r="R71" t="s">
        <v>43</v>
      </c>
      <c r="S71" t="s">
        <v>43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43</v>
      </c>
      <c r="Z71" t="s">
        <v>43</v>
      </c>
      <c r="AA71" t="s">
        <v>95</v>
      </c>
      <c r="AB71" t="s">
        <v>46</v>
      </c>
      <c r="AC71" t="s">
        <v>46</v>
      </c>
      <c r="AD71" t="s">
        <v>45</v>
      </c>
      <c r="AE71" t="s">
        <v>43</v>
      </c>
      <c r="AF71" t="s">
        <v>43</v>
      </c>
      <c r="AG71" t="s">
        <v>43</v>
      </c>
      <c r="AH71" t="s">
        <v>43</v>
      </c>
      <c r="AI71" t="s">
        <v>46</v>
      </c>
      <c r="AJ71" t="s">
        <v>43</v>
      </c>
      <c r="AK71" t="s">
        <v>45</v>
      </c>
    </row>
    <row r="72" spans="1:37" x14ac:dyDescent="0.25">
      <c r="A72" t="s">
        <v>219</v>
      </c>
      <c r="B72" t="s">
        <v>220</v>
      </c>
      <c r="C72" t="s">
        <v>38</v>
      </c>
      <c r="D72" t="s">
        <v>88</v>
      </c>
      <c r="E72" t="s">
        <v>65</v>
      </c>
      <c r="F72" t="s">
        <v>56</v>
      </c>
      <c r="G72" t="s">
        <v>42</v>
      </c>
      <c r="H72" t="s">
        <v>50</v>
      </c>
      <c r="I72" t="s">
        <v>50</v>
      </c>
      <c r="J72" t="s">
        <v>50</v>
      </c>
      <c r="K72" t="s">
        <v>50</v>
      </c>
      <c r="L72" t="s">
        <v>50</v>
      </c>
      <c r="M72" t="s">
        <v>43</v>
      </c>
      <c r="N72" t="s">
        <v>50</v>
      </c>
      <c r="O72" t="s">
        <v>174</v>
      </c>
      <c r="P72" t="s">
        <v>50</v>
      </c>
      <c r="Q72" t="s">
        <v>50</v>
      </c>
      <c r="R72" t="s">
        <v>43</v>
      </c>
      <c r="S72" t="s">
        <v>43</v>
      </c>
      <c r="T72" t="s">
        <v>45</v>
      </c>
      <c r="U72" t="s">
        <v>52</v>
      </c>
      <c r="V72" t="s">
        <v>52</v>
      </c>
      <c r="W72" t="s">
        <v>52</v>
      </c>
      <c r="X72" t="s">
        <v>45</v>
      </c>
      <c r="Y72" t="s">
        <v>50</v>
      </c>
      <c r="Z72" t="s">
        <v>43</v>
      </c>
      <c r="AA72" t="s">
        <v>221</v>
      </c>
      <c r="AB72" t="s">
        <v>50</v>
      </c>
      <c r="AC72" t="s">
        <v>45</v>
      </c>
      <c r="AD72" t="s">
        <v>52</v>
      </c>
      <c r="AE72" t="s">
        <v>50</v>
      </c>
      <c r="AF72" t="s">
        <v>50</v>
      </c>
      <c r="AG72" t="s">
        <v>45</v>
      </c>
      <c r="AH72" t="s">
        <v>50</v>
      </c>
      <c r="AI72" t="s">
        <v>50</v>
      </c>
      <c r="AJ72" t="s">
        <v>50</v>
      </c>
      <c r="AK72" t="s">
        <v>50</v>
      </c>
    </row>
    <row r="73" spans="1:37" x14ac:dyDescent="0.25">
      <c r="A73" t="s">
        <v>222</v>
      </c>
      <c r="B73" t="s">
        <v>223</v>
      </c>
      <c r="C73" t="s">
        <v>38</v>
      </c>
      <c r="D73" t="s">
        <v>55</v>
      </c>
      <c r="E73" t="s">
        <v>78</v>
      </c>
      <c r="F73" t="s">
        <v>41</v>
      </c>
      <c r="G73" t="s">
        <v>80</v>
      </c>
      <c r="H73" t="s">
        <v>50</v>
      </c>
      <c r="I73" t="s">
        <v>50</v>
      </c>
      <c r="J73" t="s">
        <v>43</v>
      </c>
      <c r="K73" t="s">
        <v>43</v>
      </c>
      <c r="L73" t="s">
        <v>43</v>
      </c>
      <c r="M73" t="s">
        <v>46</v>
      </c>
      <c r="N73" t="s">
        <v>46</v>
      </c>
      <c r="O73" t="s">
        <v>70</v>
      </c>
      <c r="P73" t="s">
        <v>43</v>
      </c>
      <c r="Q73" t="s">
        <v>46</v>
      </c>
      <c r="R73" t="s">
        <v>50</v>
      </c>
      <c r="S73" t="s">
        <v>43</v>
      </c>
      <c r="T73" t="s">
        <v>50</v>
      </c>
      <c r="U73" t="s">
        <v>50</v>
      </c>
      <c r="V73" t="s">
        <v>50</v>
      </c>
      <c r="W73" t="s">
        <v>45</v>
      </c>
      <c r="X73" t="s">
        <v>52</v>
      </c>
      <c r="Y73" t="s">
        <v>43</v>
      </c>
      <c r="Z73" t="s">
        <v>45</v>
      </c>
      <c r="AA73" t="s">
        <v>70</v>
      </c>
      <c r="AB73" t="s">
        <v>45</v>
      </c>
      <c r="AC73" t="s">
        <v>45</v>
      </c>
      <c r="AD73" t="s">
        <v>52</v>
      </c>
      <c r="AE73" t="s">
        <v>50</v>
      </c>
      <c r="AF73" t="s">
        <v>50</v>
      </c>
      <c r="AG73" t="s">
        <v>43</v>
      </c>
      <c r="AH73" t="s">
        <v>43</v>
      </c>
      <c r="AI73" t="s">
        <v>50</v>
      </c>
      <c r="AJ73" t="s">
        <v>50</v>
      </c>
      <c r="AK73" t="s">
        <v>52</v>
      </c>
    </row>
    <row r="74" spans="1:37" x14ac:dyDescent="0.25">
      <c r="A74" t="s">
        <v>224</v>
      </c>
      <c r="B74" t="s">
        <v>225</v>
      </c>
      <c r="C74" t="s">
        <v>49</v>
      </c>
      <c r="D74" t="s">
        <v>39</v>
      </c>
      <c r="E74" t="s">
        <v>78</v>
      </c>
      <c r="F74" t="s">
        <v>41</v>
      </c>
      <c r="G74" t="s">
        <v>42</v>
      </c>
      <c r="H74" t="s">
        <v>50</v>
      </c>
      <c r="I74" t="s">
        <v>50</v>
      </c>
      <c r="J74" t="s">
        <v>50</v>
      </c>
      <c r="K74" t="s">
        <v>50</v>
      </c>
      <c r="L74" t="s">
        <v>50</v>
      </c>
      <c r="M74" t="s">
        <v>45</v>
      </c>
      <c r="N74" t="s">
        <v>43</v>
      </c>
      <c r="O74" t="s">
        <v>62</v>
      </c>
      <c r="P74" t="s">
        <v>43</v>
      </c>
      <c r="Q74" t="s">
        <v>50</v>
      </c>
      <c r="R74" t="s">
        <v>43</v>
      </c>
      <c r="S74" t="s">
        <v>43</v>
      </c>
      <c r="T74" t="s">
        <v>52</v>
      </c>
      <c r="U74" t="s">
        <v>52</v>
      </c>
      <c r="V74" t="s">
        <v>52</v>
      </c>
      <c r="W74" t="s">
        <v>52</v>
      </c>
      <c r="X74" t="s">
        <v>52</v>
      </c>
      <c r="Y74" t="s">
        <v>52</v>
      </c>
      <c r="Z74" t="s">
        <v>52</v>
      </c>
      <c r="AB74" t="s">
        <v>46</v>
      </c>
      <c r="AC74" t="s">
        <v>45</v>
      </c>
      <c r="AD74" t="s">
        <v>52</v>
      </c>
      <c r="AE74" t="s">
        <v>52</v>
      </c>
      <c r="AF74" t="s">
        <v>43</v>
      </c>
      <c r="AG74" t="s">
        <v>45</v>
      </c>
      <c r="AH74" t="s">
        <v>50</v>
      </c>
      <c r="AI74" t="s">
        <v>43</v>
      </c>
      <c r="AJ74" t="s">
        <v>46</v>
      </c>
      <c r="AK74" t="s">
        <v>43</v>
      </c>
    </row>
    <row r="75" spans="1:37" x14ac:dyDescent="0.25">
      <c r="A75" t="s">
        <v>226</v>
      </c>
      <c r="B75" t="s">
        <v>227</v>
      </c>
      <c r="C75" t="s">
        <v>49</v>
      </c>
      <c r="D75" t="s">
        <v>55</v>
      </c>
      <c r="E75" t="s">
        <v>78</v>
      </c>
      <c r="F75" t="s">
        <v>73</v>
      </c>
      <c r="G75" t="s">
        <v>80</v>
      </c>
      <c r="H75" t="s">
        <v>43</v>
      </c>
      <c r="I75" t="s">
        <v>43</v>
      </c>
      <c r="J75" t="s">
        <v>43</v>
      </c>
      <c r="K75" t="s">
        <v>43</v>
      </c>
      <c r="L75" t="s">
        <v>50</v>
      </c>
      <c r="M75" t="s">
        <v>45</v>
      </c>
      <c r="N75" t="s">
        <v>43</v>
      </c>
      <c r="O75" t="s">
        <v>62</v>
      </c>
      <c r="P75" t="s">
        <v>43</v>
      </c>
      <c r="Q75" t="s">
        <v>50</v>
      </c>
      <c r="R75" t="s">
        <v>43</v>
      </c>
      <c r="S75" t="s">
        <v>43</v>
      </c>
      <c r="T75" t="s">
        <v>45</v>
      </c>
      <c r="U75" t="s">
        <v>45</v>
      </c>
      <c r="V75" t="s">
        <v>45</v>
      </c>
      <c r="W75" t="s">
        <v>45</v>
      </c>
      <c r="X75" t="s">
        <v>45</v>
      </c>
      <c r="Y75" t="s">
        <v>43</v>
      </c>
      <c r="Z75" t="s">
        <v>43</v>
      </c>
      <c r="AA75" t="s">
        <v>228</v>
      </c>
      <c r="AB75" t="s">
        <v>43</v>
      </c>
      <c r="AC75" t="s">
        <v>43</v>
      </c>
      <c r="AD75" t="s">
        <v>45</v>
      </c>
      <c r="AE75" t="s">
        <v>43</v>
      </c>
      <c r="AF75" t="s">
        <v>43</v>
      </c>
      <c r="AG75" t="s">
        <v>43</v>
      </c>
      <c r="AH75" t="s">
        <v>50</v>
      </c>
      <c r="AI75" t="s">
        <v>50</v>
      </c>
      <c r="AJ75" t="s">
        <v>50</v>
      </c>
      <c r="AK75" t="s">
        <v>50</v>
      </c>
    </row>
    <row r="76" spans="1:37" x14ac:dyDescent="0.25">
      <c r="A76" t="s">
        <v>229</v>
      </c>
      <c r="B76" t="s">
        <v>230</v>
      </c>
      <c r="C76" t="s">
        <v>38</v>
      </c>
      <c r="D76" t="s">
        <v>39</v>
      </c>
      <c r="E76" t="s">
        <v>112</v>
      </c>
      <c r="F76" t="s">
        <v>41</v>
      </c>
      <c r="G76" t="s">
        <v>61</v>
      </c>
      <c r="H76" t="s">
        <v>43</v>
      </c>
      <c r="I76" t="s">
        <v>43</v>
      </c>
      <c r="J76" t="s">
        <v>43</v>
      </c>
      <c r="K76" t="s">
        <v>43</v>
      </c>
      <c r="L76" t="s">
        <v>43</v>
      </c>
      <c r="M76" t="s">
        <v>46</v>
      </c>
      <c r="N76" t="s">
        <v>45</v>
      </c>
      <c r="O76" t="s">
        <v>98</v>
      </c>
      <c r="P76" t="s">
        <v>43</v>
      </c>
      <c r="Q76" t="s">
        <v>43</v>
      </c>
      <c r="R76" t="s">
        <v>46</v>
      </c>
      <c r="S76" t="s">
        <v>43</v>
      </c>
      <c r="T76" t="s">
        <v>43</v>
      </c>
      <c r="U76" t="s">
        <v>43</v>
      </c>
      <c r="V76" t="s">
        <v>50</v>
      </c>
      <c r="W76" t="s">
        <v>45</v>
      </c>
      <c r="X76" t="s">
        <v>50</v>
      </c>
      <c r="Y76" t="s">
        <v>46</v>
      </c>
      <c r="Z76" t="s">
        <v>45</v>
      </c>
      <c r="AB76" t="s">
        <v>46</v>
      </c>
      <c r="AC76" t="s">
        <v>45</v>
      </c>
      <c r="AD76" t="s">
        <v>45</v>
      </c>
      <c r="AE76" t="s">
        <v>50</v>
      </c>
      <c r="AF76" t="s">
        <v>43</v>
      </c>
      <c r="AG76" t="s">
        <v>45</v>
      </c>
      <c r="AH76" t="s">
        <v>50</v>
      </c>
      <c r="AI76" t="s">
        <v>50</v>
      </c>
      <c r="AJ76" t="s">
        <v>43</v>
      </c>
      <c r="AK76" t="s">
        <v>46</v>
      </c>
    </row>
    <row r="77" spans="1:37" x14ac:dyDescent="0.25">
      <c r="A77" t="s">
        <v>231</v>
      </c>
      <c r="B77" t="s">
        <v>232</v>
      </c>
      <c r="C77" t="s">
        <v>49</v>
      </c>
      <c r="D77" t="s">
        <v>55</v>
      </c>
      <c r="E77" t="s">
        <v>65</v>
      </c>
      <c r="F77" t="s">
        <v>73</v>
      </c>
      <c r="G77" t="s">
        <v>103</v>
      </c>
      <c r="H77" t="s">
        <v>43</v>
      </c>
      <c r="I77" t="s">
        <v>43</v>
      </c>
      <c r="J77" t="s">
        <v>43</v>
      </c>
      <c r="K77" t="s">
        <v>43</v>
      </c>
      <c r="L77" t="s">
        <v>43</v>
      </c>
      <c r="M77" t="s">
        <v>46</v>
      </c>
      <c r="N77" t="s">
        <v>43</v>
      </c>
      <c r="O77" t="s">
        <v>174</v>
      </c>
      <c r="P77" t="s">
        <v>43</v>
      </c>
      <c r="Q77" t="s">
        <v>43</v>
      </c>
      <c r="R77" t="s">
        <v>43</v>
      </c>
      <c r="S77" t="s">
        <v>43</v>
      </c>
      <c r="T77" t="s">
        <v>45</v>
      </c>
      <c r="U77" t="s">
        <v>45</v>
      </c>
      <c r="V77" t="s">
        <v>46</v>
      </c>
      <c r="W77" t="s">
        <v>45</v>
      </c>
      <c r="X77" t="s">
        <v>52</v>
      </c>
      <c r="Y77" t="s">
        <v>46</v>
      </c>
      <c r="Z77" t="s">
        <v>43</v>
      </c>
      <c r="AA77" t="s">
        <v>95</v>
      </c>
      <c r="AB77" t="s">
        <v>43</v>
      </c>
      <c r="AC77" t="s">
        <v>43</v>
      </c>
      <c r="AD77" t="s">
        <v>45</v>
      </c>
      <c r="AE77" t="s">
        <v>43</v>
      </c>
      <c r="AF77" t="s">
        <v>46</v>
      </c>
      <c r="AG77" t="s">
        <v>46</v>
      </c>
      <c r="AH77" t="s">
        <v>43</v>
      </c>
      <c r="AI77" t="s">
        <v>43</v>
      </c>
      <c r="AJ77" t="s">
        <v>43</v>
      </c>
      <c r="AK77" t="s">
        <v>45</v>
      </c>
    </row>
    <row r="78" spans="1:37" x14ac:dyDescent="0.25">
      <c r="A78" t="s">
        <v>233</v>
      </c>
      <c r="B78" t="s">
        <v>234</v>
      </c>
      <c r="C78" t="s">
        <v>49</v>
      </c>
      <c r="D78" t="s">
        <v>39</v>
      </c>
      <c r="E78" t="s">
        <v>78</v>
      </c>
      <c r="F78" t="s">
        <v>41</v>
      </c>
      <c r="G78" t="s">
        <v>89</v>
      </c>
      <c r="H78" t="s">
        <v>50</v>
      </c>
      <c r="I78" t="s">
        <v>43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70</v>
      </c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43</v>
      </c>
      <c r="V78" t="s">
        <v>43</v>
      </c>
      <c r="W78" t="s">
        <v>52</v>
      </c>
      <c r="X78" t="s">
        <v>46</v>
      </c>
      <c r="Y78" t="s">
        <v>45</v>
      </c>
      <c r="Z78" t="s">
        <v>45</v>
      </c>
      <c r="AB78" t="s">
        <v>45</v>
      </c>
      <c r="AC78" t="s">
        <v>45</v>
      </c>
      <c r="AD78" t="s">
        <v>45</v>
      </c>
      <c r="AE78" t="s">
        <v>43</v>
      </c>
      <c r="AF78" t="s">
        <v>43</v>
      </c>
      <c r="AG78" t="s">
        <v>43</v>
      </c>
      <c r="AH78" t="s">
        <v>43</v>
      </c>
      <c r="AI78" t="s">
        <v>43</v>
      </c>
      <c r="AJ78" t="s">
        <v>43</v>
      </c>
      <c r="AK78" t="s">
        <v>45</v>
      </c>
    </row>
    <row r="79" spans="1:37" x14ac:dyDescent="0.25">
      <c r="A79" t="s">
        <v>235</v>
      </c>
      <c r="B79" t="s">
        <v>236</v>
      </c>
      <c r="C79" t="s">
        <v>49</v>
      </c>
      <c r="D79" t="s">
        <v>39</v>
      </c>
      <c r="E79" t="s">
        <v>78</v>
      </c>
      <c r="F79" t="s">
        <v>41</v>
      </c>
      <c r="G79" t="s">
        <v>80</v>
      </c>
      <c r="H79" t="s">
        <v>46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118</v>
      </c>
      <c r="P79" t="s">
        <v>43</v>
      </c>
      <c r="Q79" t="s">
        <v>43</v>
      </c>
      <c r="R79" t="s">
        <v>43</v>
      </c>
      <c r="S79" t="s">
        <v>43</v>
      </c>
      <c r="T79" t="s">
        <v>45</v>
      </c>
      <c r="U79" t="s">
        <v>46</v>
      </c>
      <c r="V79" t="s">
        <v>46</v>
      </c>
      <c r="W79" t="s">
        <v>45</v>
      </c>
      <c r="X79" t="s">
        <v>45</v>
      </c>
      <c r="Y79" t="s">
        <v>43</v>
      </c>
      <c r="Z79" t="s">
        <v>45</v>
      </c>
      <c r="AB79" t="s">
        <v>45</v>
      </c>
      <c r="AC79" t="s">
        <v>52</v>
      </c>
      <c r="AD79" t="s">
        <v>52</v>
      </c>
      <c r="AE79" t="s">
        <v>43</v>
      </c>
      <c r="AF79" t="s">
        <v>50</v>
      </c>
      <c r="AG79" t="s">
        <v>43</v>
      </c>
      <c r="AH79" t="s">
        <v>43</v>
      </c>
      <c r="AI79" t="s">
        <v>46</v>
      </c>
      <c r="AJ79" t="s">
        <v>46</v>
      </c>
      <c r="AK79" t="s">
        <v>46</v>
      </c>
    </row>
    <row r="80" spans="1:37" x14ac:dyDescent="0.25">
      <c r="A80" t="s">
        <v>237</v>
      </c>
      <c r="B80" t="s">
        <v>238</v>
      </c>
      <c r="C80" t="s">
        <v>38</v>
      </c>
      <c r="D80" t="s">
        <v>39</v>
      </c>
      <c r="E80" t="s">
        <v>65</v>
      </c>
      <c r="F80" t="s">
        <v>41</v>
      </c>
      <c r="G80" t="s">
        <v>42</v>
      </c>
      <c r="H80" t="s">
        <v>50</v>
      </c>
      <c r="I80" t="s">
        <v>50</v>
      </c>
      <c r="J80" t="s">
        <v>50</v>
      </c>
      <c r="K80" t="s">
        <v>50</v>
      </c>
      <c r="L80" t="s">
        <v>50</v>
      </c>
      <c r="M80" t="s">
        <v>43</v>
      </c>
      <c r="N80" t="s">
        <v>50</v>
      </c>
      <c r="O80" t="s">
        <v>239</v>
      </c>
      <c r="P80" t="s">
        <v>43</v>
      </c>
      <c r="Q80" t="s">
        <v>43</v>
      </c>
      <c r="R80" t="s">
        <v>46</v>
      </c>
      <c r="S80" t="s">
        <v>46</v>
      </c>
      <c r="T80" t="s">
        <v>52</v>
      </c>
      <c r="U80" t="s">
        <v>52</v>
      </c>
      <c r="V80" t="s">
        <v>52</v>
      </c>
      <c r="W80" t="s">
        <v>52</v>
      </c>
      <c r="X80" t="s">
        <v>52</v>
      </c>
      <c r="Y80" t="s">
        <v>43</v>
      </c>
      <c r="Z80" t="s">
        <v>45</v>
      </c>
      <c r="AB80" t="s">
        <v>43</v>
      </c>
      <c r="AC80" t="s">
        <v>45</v>
      </c>
      <c r="AD80" t="s">
        <v>52</v>
      </c>
      <c r="AE80" t="s">
        <v>43</v>
      </c>
      <c r="AF80" t="s">
        <v>43</v>
      </c>
      <c r="AG80" t="s">
        <v>45</v>
      </c>
      <c r="AH80" t="s">
        <v>43</v>
      </c>
      <c r="AI80" t="s">
        <v>45</v>
      </c>
      <c r="AJ80" t="s">
        <v>43</v>
      </c>
      <c r="AK80" t="s">
        <v>50</v>
      </c>
    </row>
    <row r="81" spans="1:37" x14ac:dyDescent="0.25">
      <c r="A81" t="s">
        <v>240</v>
      </c>
      <c r="B81" t="s">
        <v>241</v>
      </c>
      <c r="C81" t="s">
        <v>38</v>
      </c>
      <c r="D81" t="s">
        <v>77</v>
      </c>
      <c r="E81" t="s">
        <v>78</v>
      </c>
      <c r="F81" t="s">
        <v>102</v>
      </c>
      <c r="G81" t="s">
        <v>80</v>
      </c>
      <c r="H81" t="s">
        <v>50</v>
      </c>
      <c r="I81" t="s">
        <v>50</v>
      </c>
      <c r="J81" t="s">
        <v>43</v>
      </c>
      <c r="K81" t="s">
        <v>50</v>
      </c>
      <c r="L81" t="s">
        <v>46</v>
      </c>
      <c r="M81" t="s">
        <v>45</v>
      </c>
      <c r="N81" t="s">
        <v>43</v>
      </c>
      <c r="O81" t="s">
        <v>104</v>
      </c>
      <c r="P81" t="s">
        <v>50</v>
      </c>
      <c r="Q81" t="s">
        <v>43</v>
      </c>
      <c r="R81" t="s">
        <v>43</v>
      </c>
      <c r="S81" t="s">
        <v>43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45</v>
      </c>
      <c r="Z81" t="s">
        <v>45</v>
      </c>
      <c r="AB81" t="s">
        <v>50</v>
      </c>
      <c r="AC81" t="s">
        <v>43</v>
      </c>
      <c r="AD81" t="s">
        <v>52</v>
      </c>
      <c r="AE81" t="s">
        <v>45</v>
      </c>
      <c r="AF81" t="s">
        <v>43</v>
      </c>
      <c r="AG81" t="s">
        <v>50</v>
      </c>
      <c r="AH81" t="s">
        <v>50</v>
      </c>
      <c r="AI81" t="s">
        <v>50</v>
      </c>
      <c r="AJ81" t="s">
        <v>50</v>
      </c>
      <c r="AK81" t="s">
        <v>45</v>
      </c>
    </row>
    <row r="82" spans="1:37" x14ac:dyDescent="0.25">
      <c r="A82" t="s">
        <v>242</v>
      </c>
      <c r="B82" t="s">
        <v>241</v>
      </c>
      <c r="C82" t="s">
        <v>49</v>
      </c>
      <c r="D82" t="s">
        <v>55</v>
      </c>
      <c r="E82" t="s">
        <v>78</v>
      </c>
      <c r="F82" t="s">
        <v>41</v>
      </c>
      <c r="G82" t="s">
        <v>85</v>
      </c>
      <c r="H82" t="s">
        <v>50</v>
      </c>
      <c r="I82" t="s">
        <v>50</v>
      </c>
      <c r="J82" t="s">
        <v>46</v>
      </c>
      <c r="K82" t="s">
        <v>50</v>
      </c>
      <c r="L82" t="s">
        <v>46</v>
      </c>
      <c r="M82" t="s">
        <v>45</v>
      </c>
      <c r="N82" t="s">
        <v>43</v>
      </c>
      <c r="O82" t="s">
        <v>98</v>
      </c>
      <c r="P82" t="s">
        <v>50</v>
      </c>
      <c r="Q82" t="s">
        <v>50</v>
      </c>
      <c r="R82" t="s">
        <v>50</v>
      </c>
      <c r="S82" t="s">
        <v>43</v>
      </c>
      <c r="T82" t="s">
        <v>52</v>
      </c>
      <c r="U82" t="s">
        <v>46</v>
      </c>
      <c r="V82" t="s">
        <v>46</v>
      </c>
      <c r="W82" t="s">
        <v>45</v>
      </c>
      <c r="X82" t="s">
        <v>52</v>
      </c>
      <c r="Y82" t="s">
        <v>50</v>
      </c>
      <c r="Z82" t="s">
        <v>45</v>
      </c>
      <c r="AA82" t="s">
        <v>99</v>
      </c>
      <c r="AB82" t="s">
        <v>43</v>
      </c>
      <c r="AC82" t="s">
        <v>45</v>
      </c>
      <c r="AD82" t="s">
        <v>52</v>
      </c>
      <c r="AE82" t="s">
        <v>52</v>
      </c>
      <c r="AF82" t="s">
        <v>43</v>
      </c>
      <c r="AG82" t="s">
        <v>43</v>
      </c>
      <c r="AH82" t="s">
        <v>43</v>
      </c>
      <c r="AI82" t="s">
        <v>43</v>
      </c>
      <c r="AJ82" t="s">
        <v>43</v>
      </c>
      <c r="AK82" t="s">
        <v>43</v>
      </c>
    </row>
    <row r="83" spans="1:37" x14ac:dyDescent="0.25">
      <c r="A83" t="s">
        <v>243</v>
      </c>
      <c r="B83" t="s">
        <v>241</v>
      </c>
      <c r="C83" t="s">
        <v>49</v>
      </c>
      <c r="D83" t="s">
        <v>39</v>
      </c>
      <c r="E83" t="s">
        <v>78</v>
      </c>
      <c r="F83" t="s">
        <v>56</v>
      </c>
      <c r="G83" t="s">
        <v>61</v>
      </c>
      <c r="H83" t="s">
        <v>50</v>
      </c>
      <c r="I83" t="s">
        <v>50</v>
      </c>
      <c r="J83" t="s">
        <v>50</v>
      </c>
      <c r="K83" t="s">
        <v>50</v>
      </c>
      <c r="L83" t="s">
        <v>43</v>
      </c>
      <c r="M83" t="s">
        <v>43</v>
      </c>
      <c r="N83" t="s">
        <v>43</v>
      </c>
      <c r="O83" t="s">
        <v>239</v>
      </c>
      <c r="P83" t="s">
        <v>43</v>
      </c>
      <c r="Q83" t="s">
        <v>50</v>
      </c>
      <c r="R83" t="s">
        <v>43</v>
      </c>
      <c r="S83" t="s">
        <v>46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B83" t="s">
        <v>45</v>
      </c>
      <c r="AC83" t="s">
        <v>43</v>
      </c>
      <c r="AD83" t="s">
        <v>45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45</v>
      </c>
    </row>
    <row r="84" spans="1:37" x14ac:dyDescent="0.25">
      <c r="A84" t="s">
        <v>244</v>
      </c>
      <c r="B84" t="s">
        <v>241</v>
      </c>
      <c r="C84" t="s">
        <v>49</v>
      </c>
      <c r="D84" t="s">
        <v>55</v>
      </c>
      <c r="E84" t="s">
        <v>78</v>
      </c>
      <c r="F84" t="s">
        <v>56</v>
      </c>
      <c r="G84" t="s">
        <v>61</v>
      </c>
      <c r="H84" t="s">
        <v>50</v>
      </c>
      <c r="I84" t="s">
        <v>50</v>
      </c>
      <c r="J84" t="s">
        <v>46</v>
      </c>
      <c r="K84" t="s">
        <v>43</v>
      </c>
      <c r="L84" t="s">
        <v>46</v>
      </c>
      <c r="M84" t="s">
        <v>45</v>
      </c>
      <c r="N84" t="s">
        <v>43</v>
      </c>
      <c r="O84" t="s">
        <v>98</v>
      </c>
      <c r="P84" t="s">
        <v>50</v>
      </c>
      <c r="Q84" t="s">
        <v>50</v>
      </c>
      <c r="R84" t="s">
        <v>43</v>
      </c>
      <c r="S84" t="s">
        <v>43</v>
      </c>
      <c r="T84" t="s">
        <v>45</v>
      </c>
      <c r="U84" t="s">
        <v>45</v>
      </c>
      <c r="V84" t="s">
        <v>45</v>
      </c>
      <c r="W84" t="s">
        <v>52</v>
      </c>
      <c r="X84" t="s">
        <v>52</v>
      </c>
      <c r="Y84" t="s">
        <v>45</v>
      </c>
      <c r="Z84" t="s">
        <v>52</v>
      </c>
      <c r="AB84" t="s">
        <v>46</v>
      </c>
      <c r="AC84" t="s">
        <v>45</v>
      </c>
      <c r="AD84" t="s">
        <v>52</v>
      </c>
      <c r="AE84" t="s">
        <v>52</v>
      </c>
      <c r="AF84" t="s">
        <v>50</v>
      </c>
      <c r="AG84" t="s">
        <v>52</v>
      </c>
      <c r="AH84" t="s">
        <v>50</v>
      </c>
      <c r="AI84" t="s">
        <v>45</v>
      </c>
      <c r="AJ84" t="s">
        <v>43</v>
      </c>
      <c r="AK84" t="s">
        <v>50</v>
      </c>
    </row>
    <row r="85" spans="1:37" x14ac:dyDescent="0.25">
      <c r="A85" t="s">
        <v>245</v>
      </c>
      <c r="B85" t="s">
        <v>241</v>
      </c>
      <c r="C85" t="s">
        <v>49</v>
      </c>
      <c r="D85" t="s">
        <v>88</v>
      </c>
      <c r="E85" t="s">
        <v>78</v>
      </c>
      <c r="F85" t="s">
        <v>56</v>
      </c>
      <c r="G85" t="s">
        <v>61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70</v>
      </c>
      <c r="P85" t="s">
        <v>50</v>
      </c>
      <c r="Q85" t="s">
        <v>50</v>
      </c>
      <c r="R85" t="s">
        <v>50</v>
      </c>
      <c r="S85" t="s">
        <v>50</v>
      </c>
      <c r="T85" t="s">
        <v>52</v>
      </c>
      <c r="U85" t="s">
        <v>50</v>
      </c>
      <c r="V85" t="s">
        <v>50</v>
      </c>
      <c r="W85" t="s">
        <v>50</v>
      </c>
      <c r="X85" t="s">
        <v>52</v>
      </c>
      <c r="Y85" t="s">
        <v>50</v>
      </c>
      <c r="Z85" t="s">
        <v>52</v>
      </c>
      <c r="AA85" t="s">
        <v>95</v>
      </c>
      <c r="AB85" t="s">
        <v>50</v>
      </c>
      <c r="AC85" t="s">
        <v>50</v>
      </c>
      <c r="AD85" t="s">
        <v>52</v>
      </c>
      <c r="AE85" t="s">
        <v>50</v>
      </c>
      <c r="AF85" t="s">
        <v>50</v>
      </c>
      <c r="AG85" t="s">
        <v>50</v>
      </c>
      <c r="AH85" t="s">
        <v>50</v>
      </c>
      <c r="AI85" t="s">
        <v>50</v>
      </c>
      <c r="AJ85" t="s">
        <v>50</v>
      </c>
      <c r="AK85" t="s">
        <v>50</v>
      </c>
    </row>
    <row r="86" spans="1:37" x14ac:dyDescent="0.25">
      <c r="A86" t="s">
        <v>246</v>
      </c>
      <c r="B86" t="s">
        <v>241</v>
      </c>
      <c r="C86" t="s">
        <v>49</v>
      </c>
      <c r="D86" t="s">
        <v>77</v>
      </c>
      <c r="E86" t="s">
        <v>78</v>
      </c>
      <c r="F86" t="s">
        <v>102</v>
      </c>
      <c r="G86" t="s">
        <v>85</v>
      </c>
      <c r="H86" t="s">
        <v>50</v>
      </c>
      <c r="I86" t="s">
        <v>50</v>
      </c>
      <c r="J86" t="s">
        <v>43</v>
      </c>
      <c r="K86" t="s">
        <v>43</v>
      </c>
      <c r="L86" t="s">
        <v>43</v>
      </c>
      <c r="M86" t="s">
        <v>43</v>
      </c>
      <c r="N86" t="s">
        <v>43</v>
      </c>
      <c r="O86" t="s">
        <v>158</v>
      </c>
      <c r="P86" t="s">
        <v>43</v>
      </c>
      <c r="Q86" t="s">
        <v>43</v>
      </c>
      <c r="R86" t="s">
        <v>46</v>
      </c>
      <c r="S86" t="s">
        <v>43</v>
      </c>
      <c r="T86" t="s">
        <v>43</v>
      </c>
      <c r="U86" t="s">
        <v>46</v>
      </c>
      <c r="V86" t="s">
        <v>46</v>
      </c>
      <c r="W86" t="s">
        <v>43</v>
      </c>
      <c r="X86" t="s">
        <v>45</v>
      </c>
      <c r="Y86" t="s">
        <v>45</v>
      </c>
      <c r="Z86" t="s">
        <v>43</v>
      </c>
      <c r="AA86" t="s">
        <v>99</v>
      </c>
      <c r="AB86" t="s">
        <v>43</v>
      </c>
      <c r="AC86" t="s">
        <v>43</v>
      </c>
      <c r="AD86" t="s">
        <v>45</v>
      </c>
      <c r="AE86" t="s">
        <v>43</v>
      </c>
      <c r="AF86" t="s">
        <v>43</v>
      </c>
      <c r="AG86" t="s">
        <v>43</v>
      </c>
      <c r="AH86" t="s">
        <v>43</v>
      </c>
      <c r="AI86" t="s">
        <v>45</v>
      </c>
      <c r="AJ86" t="s">
        <v>43</v>
      </c>
      <c r="AK86" t="s">
        <v>43</v>
      </c>
    </row>
    <row r="87" spans="1:37" x14ac:dyDescent="0.25">
      <c r="A87" t="s">
        <v>247</v>
      </c>
      <c r="B87" t="s">
        <v>241</v>
      </c>
      <c r="C87" t="s">
        <v>49</v>
      </c>
      <c r="D87" t="s">
        <v>55</v>
      </c>
      <c r="E87" t="s">
        <v>112</v>
      </c>
      <c r="F87" t="s">
        <v>41</v>
      </c>
      <c r="G87" t="s">
        <v>42</v>
      </c>
      <c r="H87" t="s">
        <v>43</v>
      </c>
      <c r="I87" t="s">
        <v>43</v>
      </c>
      <c r="J87" t="s">
        <v>43</v>
      </c>
      <c r="K87" t="s">
        <v>50</v>
      </c>
      <c r="L87" t="s">
        <v>43</v>
      </c>
      <c r="M87" t="s">
        <v>46</v>
      </c>
      <c r="N87" t="s">
        <v>43</v>
      </c>
      <c r="O87" t="s">
        <v>137</v>
      </c>
      <c r="P87" t="s">
        <v>43</v>
      </c>
      <c r="Q87" t="s">
        <v>43</v>
      </c>
      <c r="R87" t="s">
        <v>43</v>
      </c>
      <c r="S87" t="s">
        <v>46</v>
      </c>
      <c r="T87" t="s">
        <v>50</v>
      </c>
      <c r="U87" t="s">
        <v>45</v>
      </c>
      <c r="V87" t="s">
        <v>45</v>
      </c>
      <c r="W87" t="s">
        <v>45</v>
      </c>
      <c r="X87" t="s">
        <v>50</v>
      </c>
      <c r="Y87" t="s">
        <v>52</v>
      </c>
      <c r="Z87" t="s">
        <v>45</v>
      </c>
      <c r="AB87" t="s">
        <v>43</v>
      </c>
      <c r="AC87" t="s">
        <v>43</v>
      </c>
      <c r="AD87" t="s">
        <v>52</v>
      </c>
      <c r="AE87" t="s">
        <v>45</v>
      </c>
      <c r="AF87" t="s">
        <v>50</v>
      </c>
      <c r="AG87" t="s">
        <v>45</v>
      </c>
      <c r="AH87" t="s">
        <v>43</v>
      </c>
      <c r="AI87" t="s">
        <v>43</v>
      </c>
      <c r="AJ87" t="s">
        <v>43</v>
      </c>
      <c r="AK87" t="s">
        <v>43</v>
      </c>
    </row>
    <row r="88" spans="1:37" x14ac:dyDescent="0.25">
      <c r="A88" t="s">
        <v>248</v>
      </c>
      <c r="B88" t="s">
        <v>241</v>
      </c>
      <c r="C88" t="s">
        <v>38</v>
      </c>
      <c r="D88" t="s">
        <v>88</v>
      </c>
      <c r="E88" t="s">
        <v>78</v>
      </c>
      <c r="F88" t="s">
        <v>79</v>
      </c>
      <c r="G88" t="s">
        <v>80</v>
      </c>
      <c r="H88" t="s">
        <v>50</v>
      </c>
      <c r="I88" t="s">
        <v>43</v>
      </c>
      <c r="J88" t="s">
        <v>43</v>
      </c>
      <c r="K88" t="s">
        <v>50</v>
      </c>
      <c r="L88" t="s">
        <v>43</v>
      </c>
      <c r="M88" t="s">
        <v>43</v>
      </c>
      <c r="N88" t="s">
        <v>46</v>
      </c>
      <c r="O88" t="s">
        <v>115</v>
      </c>
      <c r="P88" t="s">
        <v>52</v>
      </c>
      <c r="Q88" t="s">
        <v>50</v>
      </c>
      <c r="R88" t="s">
        <v>50</v>
      </c>
      <c r="S88" t="s">
        <v>46</v>
      </c>
      <c r="T88" t="s">
        <v>43</v>
      </c>
      <c r="U88" t="s">
        <v>43</v>
      </c>
      <c r="V88" t="s">
        <v>43</v>
      </c>
      <c r="W88" t="s">
        <v>52</v>
      </c>
      <c r="X88" t="s">
        <v>52</v>
      </c>
      <c r="Y88" t="s">
        <v>50</v>
      </c>
      <c r="Z88" t="s">
        <v>43</v>
      </c>
      <c r="AB88" t="s">
        <v>43</v>
      </c>
      <c r="AC88" t="s">
        <v>50</v>
      </c>
      <c r="AD88" t="s">
        <v>52</v>
      </c>
      <c r="AE88" t="s">
        <v>52</v>
      </c>
      <c r="AF88" t="s">
        <v>50</v>
      </c>
      <c r="AG88" t="s">
        <v>50</v>
      </c>
      <c r="AH88" t="s">
        <v>50</v>
      </c>
      <c r="AI88" t="s">
        <v>43</v>
      </c>
      <c r="AJ88" t="s">
        <v>50</v>
      </c>
      <c r="AK88" t="s">
        <v>43</v>
      </c>
    </row>
    <row r="89" spans="1:37" x14ac:dyDescent="0.25">
      <c r="A89" t="s">
        <v>249</v>
      </c>
      <c r="B89" t="s">
        <v>241</v>
      </c>
      <c r="C89" t="s">
        <v>38</v>
      </c>
      <c r="D89" t="s">
        <v>77</v>
      </c>
      <c r="E89" t="s">
        <v>78</v>
      </c>
      <c r="F89" t="s">
        <v>102</v>
      </c>
      <c r="G89" t="s">
        <v>42</v>
      </c>
      <c r="H89" t="s">
        <v>43</v>
      </c>
      <c r="I89" t="s">
        <v>50</v>
      </c>
      <c r="J89" t="s">
        <v>43</v>
      </c>
      <c r="K89" t="s">
        <v>43</v>
      </c>
      <c r="L89" t="s">
        <v>43</v>
      </c>
      <c r="M89" t="s">
        <v>45</v>
      </c>
      <c r="N89" t="s">
        <v>43</v>
      </c>
      <c r="O89" t="s">
        <v>70</v>
      </c>
      <c r="P89" t="s">
        <v>43</v>
      </c>
      <c r="Q89" t="s">
        <v>43</v>
      </c>
      <c r="R89" t="s">
        <v>43</v>
      </c>
      <c r="S89" t="s">
        <v>43</v>
      </c>
      <c r="T89" t="s">
        <v>45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B89" t="s">
        <v>45</v>
      </c>
      <c r="AC89" t="s">
        <v>52</v>
      </c>
      <c r="AD89" t="s">
        <v>52</v>
      </c>
      <c r="AE89" t="s">
        <v>52</v>
      </c>
      <c r="AF89" t="s">
        <v>43</v>
      </c>
      <c r="AG89" t="s">
        <v>50</v>
      </c>
      <c r="AH89" t="s">
        <v>50</v>
      </c>
      <c r="AI89" t="s">
        <v>43</v>
      </c>
      <c r="AJ89" t="s">
        <v>46</v>
      </c>
      <c r="AK89" t="s">
        <v>45</v>
      </c>
    </row>
    <row r="90" spans="1:37" x14ac:dyDescent="0.25">
      <c r="A90" t="s">
        <v>250</v>
      </c>
      <c r="B90" t="s">
        <v>241</v>
      </c>
      <c r="C90" t="s">
        <v>38</v>
      </c>
      <c r="D90" t="s">
        <v>88</v>
      </c>
      <c r="E90" t="s">
        <v>78</v>
      </c>
      <c r="F90" t="s">
        <v>102</v>
      </c>
      <c r="G90" t="s">
        <v>89</v>
      </c>
      <c r="H90" t="s">
        <v>50</v>
      </c>
      <c r="I90" t="s">
        <v>50</v>
      </c>
      <c r="J90" t="s">
        <v>50</v>
      </c>
      <c r="K90" t="s">
        <v>50</v>
      </c>
      <c r="L90" t="s">
        <v>43</v>
      </c>
      <c r="M90" t="s">
        <v>45</v>
      </c>
      <c r="N90" t="s">
        <v>43</v>
      </c>
      <c r="O90" t="s">
        <v>118</v>
      </c>
      <c r="P90" t="s">
        <v>43</v>
      </c>
      <c r="Q90" t="s">
        <v>43</v>
      </c>
      <c r="R90" t="s">
        <v>43</v>
      </c>
      <c r="S90" t="s">
        <v>43</v>
      </c>
      <c r="T90" t="s">
        <v>52</v>
      </c>
      <c r="U90" t="s">
        <v>52</v>
      </c>
      <c r="V90" t="s">
        <v>52</v>
      </c>
      <c r="W90" t="s">
        <v>45</v>
      </c>
      <c r="X90" t="s">
        <v>52</v>
      </c>
      <c r="Y90" t="s">
        <v>43</v>
      </c>
      <c r="Z90" t="s">
        <v>43</v>
      </c>
      <c r="AA90" t="s">
        <v>251</v>
      </c>
      <c r="AB90" t="s">
        <v>43</v>
      </c>
      <c r="AC90" t="s">
        <v>43</v>
      </c>
      <c r="AD90" t="s">
        <v>52</v>
      </c>
      <c r="AE90" t="s">
        <v>52</v>
      </c>
      <c r="AF90" t="s">
        <v>50</v>
      </c>
      <c r="AG90" t="s">
        <v>50</v>
      </c>
      <c r="AH90" t="s">
        <v>50</v>
      </c>
      <c r="AI90" t="s">
        <v>50</v>
      </c>
      <c r="AJ90" t="s">
        <v>50</v>
      </c>
      <c r="AK90" t="s">
        <v>43</v>
      </c>
    </row>
    <row r="91" spans="1:37" x14ac:dyDescent="0.25">
      <c r="A91" t="s">
        <v>252</v>
      </c>
      <c r="B91" t="s">
        <v>241</v>
      </c>
      <c r="C91" t="s">
        <v>49</v>
      </c>
      <c r="D91" t="s">
        <v>77</v>
      </c>
      <c r="E91" t="s">
        <v>78</v>
      </c>
      <c r="F91" t="s">
        <v>102</v>
      </c>
      <c r="G91" t="s">
        <v>42</v>
      </c>
      <c r="H91" t="s">
        <v>50</v>
      </c>
      <c r="I91" t="s">
        <v>43</v>
      </c>
      <c r="J91" t="s">
        <v>43</v>
      </c>
      <c r="K91" t="s">
        <v>50</v>
      </c>
      <c r="L91" t="s">
        <v>50</v>
      </c>
      <c r="M91" t="s">
        <v>43</v>
      </c>
      <c r="N91" t="s">
        <v>43</v>
      </c>
      <c r="O91" t="s">
        <v>158</v>
      </c>
      <c r="P91" t="s">
        <v>50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45</v>
      </c>
      <c r="X91" t="s">
        <v>45</v>
      </c>
      <c r="Y91" t="s">
        <v>45</v>
      </c>
      <c r="Z91" t="s">
        <v>45</v>
      </c>
      <c r="AA91" t="s">
        <v>99</v>
      </c>
      <c r="AB91" t="s">
        <v>43</v>
      </c>
      <c r="AC91" t="s">
        <v>50</v>
      </c>
      <c r="AD91" t="s">
        <v>45</v>
      </c>
      <c r="AE91" t="s">
        <v>43</v>
      </c>
      <c r="AF91" t="s">
        <v>50</v>
      </c>
      <c r="AG91" t="s">
        <v>50</v>
      </c>
      <c r="AH91" t="s">
        <v>50</v>
      </c>
      <c r="AI91" t="s">
        <v>50</v>
      </c>
      <c r="AJ91" t="s">
        <v>50</v>
      </c>
      <c r="AK91" t="s">
        <v>45</v>
      </c>
    </row>
    <row r="92" spans="1:37" x14ac:dyDescent="0.25">
      <c r="A92" t="s">
        <v>253</v>
      </c>
      <c r="B92" t="s">
        <v>254</v>
      </c>
      <c r="C92" t="s">
        <v>49</v>
      </c>
      <c r="D92" t="s">
        <v>39</v>
      </c>
      <c r="E92" t="s">
        <v>40</v>
      </c>
      <c r="F92" t="s">
        <v>41</v>
      </c>
      <c r="G92" t="s">
        <v>42</v>
      </c>
      <c r="H92" t="s">
        <v>50</v>
      </c>
      <c r="I92" t="s">
        <v>50</v>
      </c>
      <c r="J92" t="s">
        <v>50</v>
      </c>
      <c r="K92" t="s">
        <v>43</v>
      </c>
      <c r="L92" t="s">
        <v>43</v>
      </c>
      <c r="M92" t="s">
        <v>46</v>
      </c>
      <c r="N92" t="s">
        <v>46</v>
      </c>
      <c r="O92" t="s">
        <v>107</v>
      </c>
      <c r="P92" t="s">
        <v>43</v>
      </c>
      <c r="Q92" t="s">
        <v>43</v>
      </c>
      <c r="R92" t="s">
        <v>46</v>
      </c>
      <c r="S92" t="s">
        <v>46</v>
      </c>
      <c r="T92" t="s">
        <v>45</v>
      </c>
      <c r="U92" t="s">
        <v>45</v>
      </c>
      <c r="V92" t="s">
        <v>45</v>
      </c>
      <c r="W92" t="s">
        <v>52</v>
      </c>
      <c r="X92" t="s">
        <v>52</v>
      </c>
      <c r="Y92" t="s">
        <v>45</v>
      </c>
      <c r="Z92" t="s">
        <v>52</v>
      </c>
      <c r="AB92" t="s">
        <v>46</v>
      </c>
      <c r="AC92" t="s">
        <v>45</v>
      </c>
      <c r="AD92" t="s">
        <v>45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</row>
    <row r="93" spans="1:37" x14ac:dyDescent="0.25">
      <c r="A93" t="s">
        <v>255</v>
      </c>
      <c r="B93" t="s">
        <v>241</v>
      </c>
      <c r="C93" t="s">
        <v>49</v>
      </c>
      <c r="D93" t="s">
        <v>77</v>
      </c>
      <c r="E93" t="s">
        <v>78</v>
      </c>
      <c r="F93" t="s">
        <v>102</v>
      </c>
      <c r="G93" t="s">
        <v>42</v>
      </c>
      <c r="H93" t="s">
        <v>46</v>
      </c>
      <c r="I93" t="s">
        <v>50</v>
      </c>
      <c r="J93" t="s">
        <v>46</v>
      </c>
      <c r="K93" t="s">
        <v>50</v>
      </c>
      <c r="L93" t="s">
        <v>46</v>
      </c>
      <c r="M93" t="s">
        <v>46</v>
      </c>
      <c r="N93" t="s">
        <v>46</v>
      </c>
      <c r="O93" t="s">
        <v>122</v>
      </c>
      <c r="P93" t="s">
        <v>43</v>
      </c>
      <c r="Q93" t="s">
        <v>50</v>
      </c>
      <c r="R93" t="s">
        <v>43</v>
      </c>
      <c r="S93" t="s">
        <v>46</v>
      </c>
      <c r="T93" t="s">
        <v>52</v>
      </c>
      <c r="U93" t="s">
        <v>45</v>
      </c>
      <c r="V93" t="s">
        <v>45</v>
      </c>
      <c r="W93" t="s">
        <v>52</v>
      </c>
      <c r="X93" t="s">
        <v>52</v>
      </c>
      <c r="Y93" t="s">
        <v>45</v>
      </c>
      <c r="Z93" t="s">
        <v>52</v>
      </c>
      <c r="AB93" t="s">
        <v>46</v>
      </c>
      <c r="AC93" t="s">
        <v>46</v>
      </c>
      <c r="AD93" t="s">
        <v>45</v>
      </c>
      <c r="AE93" t="s">
        <v>46</v>
      </c>
      <c r="AF93" t="s">
        <v>50</v>
      </c>
      <c r="AG93" t="s">
        <v>45</v>
      </c>
      <c r="AH93" t="s">
        <v>50</v>
      </c>
      <c r="AI93" t="s">
        <v>46</v>
      </c>
      <c r="AJ93" t="s">
        <v>43</v>
      </c>
      <c r="AK93" t="s">
        <v>45</v>
      </c>
    </row>
    <row r="94" spans="1:37" x14ac:dyDescent="0.25">
      <c r="A94" t="s">
        <v>256</v>
      </c>
      <c r="B94" t="s">
        <v>257</v>
      </c>
      <c r="C94" t="s">
        <v>49</v>
      </c>
      <c r="D94" t="s">
        <v>39</v>
      </c>
      <c r="E94" t="s">
        <v>78</v>
      </c>
      <c r="F94" t="s">
        <v>41</v>
      </c>
      <c r="G94" t="s">
        <v>42</v>
      </c>
      <c r="H94" t="s">
        <v>50</v>
      </c>
      <c r="I94" t="s">
        <v>50</v>
      </c>
      <c r="J94" t="s">
        <v>43</v>
      </c>
      <c r="K94" t="s">
        <v>50</v>
      </c>
      <c r="L94" t="s">
        <v>43</v>
      </c>
      <c r="M94" t="s">
        <v>46</v>
      </c>
      <c r="N94" t="s">
        <v>43</v>
      </c>
      <c r="O94" t="s">
        <v>70</v>
      </c>
      <c r="P94" t="s">
        <v>50</v>
      </c>
      <c r="Q94" t="s">
        <v>50</v>
      </c>
      <c r="R94" t="s">
        <v>43</v>
      </c>
      <c r="S94" t="s">
        <v>43</v>
      </c>
      <c r="T94" t="s">
        <v>45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89</v>
      </c>
      <c r="AB94" t="s">
        <v>46</v>
      </c>
      <c r="AC94" t="s">
        <v>45</v>
      </c>
      <c r="AD94" t="s">
        <v>52</v>
      </c>
      <c r="AE94" t="s">
        <v>45</v>
      </c>
      <c r="AF94" t="s">
        <v>50</v>
      </c>
      <c r="AG94" t="s">
        <v>45</v>
      </c>
      <c r="AH94" t="s">
        <v>50</v>
      </c>
      <c r="AI94" t="s">
        <v>46</v>
      </c>
      <c r="AJ94" t="s">
        <v>46</v>
      </c>
      <c r="AK94" t="s">
        <v>46</v>
      </c>
    </row>
    <row r="95" spans="1:37" x14ac:dyDescent="0.25">
      <c r="A95" t="s">
        <v>258</v>
      </c>
      <c r="B95" t="s">
        <v>259</v>
      </c>
      <c r="C95" t="s">
        <v>38</v>
      </c>
      <c r="D95" t="s">
        <v>88</v>
      </c>
      <c r="E95" t="s">
        <v>65</v>
      </c>
      <c r="F95" t="s">
        <v>41</v>
      </c>
      <c r="G95" t="s">
        <v>42</v>
      </c>
      <c r="H95" t="s">
        <v>50</v>
      </c>
      <c r="I95" t="s">
        <v>50</v>
      </c>
      <c r="J95" t="s">
        <v>52</v>
      </c>
      <c r="K95" t="s">
        <v>43</v>
      </c>
      <c r="L95" t="s">
        <v>52</v>
      </c>
      <c r="M95" t="s">
        <v>46</v>
      </c>
      <c r="N95" t="s">
        <v>46</v>
      </c>
      <c r="O95" t="s">
        <v>158</v>
      </c>
      <c r="P95" t="s">
        <v>43</v>
      </c>
      <c r="Q95" t="s">
        <v>43</v>
      </c>
      <c r="R95" t="s">
        <v>50</v>
      </c>
      <c r="S95" t="s">
        <v>43</v>
      </c>
      <c r="T95" t="s">
        <v>46</v>
      </c>
      <c r="U95" t="s">
        <v>46</v>
      </c>
      <c r="V95" t="s">
        <v>45</v>
      </c>
      <c r="W95" t="s">
        <v>45</v>
      </c>
      <c r="X95" t="s">
        <v>52</v>
      </c>
      <c r="Y95" t="s">
        <v>43</v>
      </c>
      <c r="Z95" t="s">
        <v>43</v>
      </c>
      <c r="AA95" t="s">
        <v>67</v>
      </c>
      <c r="AB95" t="s">
        <v>43</v>
      </c>
      <c r="AC95" t="s">
        <v>43</v>
      </c>
      <c r="AD95" t="s">
        <v>45</v>
      </c>
      <c r="AE95" t="s">
        <v>52</v>
      </c>
      <c r="AF95" t="s">
        <v>43</v>
      </c>
      <c r="AG95" t="s">
        <v>43</v>
      </c>
      <c r="AH95" t="s">
        <v>43</v>
      </c>
      <c r="AI95" t="s">
        <v>43</v>
      </c>
      <c r="AJ95" t="s">
        <v>50</v>
      </c>
      <c r="AK95" t="s">
        <v>43</v>
      </c>
    </row>
    <row r="96" spans="1:37" x14ac:dyDescent="0.25">
      <c r="A96" t="s">
        <v>260</v>
      </c>
      <c r="B96" t="s">
        <v>241</v>
      </c>
      <c r="C96" t="s">
        <v>49</v>
      </c>
      <c r="D96" t="s">
        <v>77</v>
      </c>
      <c r="E96" t="s">
        <v>78</v>
      </c>
      <c r="F96" t="s">
        <v>102</v>
      </c>
      <c r="G96" t="s">
        <v>42</v>
      </c>
      <c r="H96" t="s">
        <v>46</v>
      </c>
      <c r="I96" t="s">
        <v>50</v>
      </c>
      <c r="J96" t="s">
        <v>46</v>
      </c>
      <c r="K96" t="s">
        <v>50</v>
      </c>
      <c r="L96" t="s">
        <v>46</v>
      </c>
      <c r="M96" t="s">
        <v>45</v>
      </c>
      <c r="N96" t="s">
        <v>46</v>
      </c>
      <c r="O96" t="s">
        <v>122</v>
      </c>
      <c r="P96" t="s">
        <v>43</v>
      </c>
      <c r="Q96" t="s">
        <v>50</v>
      </c>
      <c r="R96" t="s">
        <v>43</v>
      </c>
      <c r="S96" t="s">
        <v>46</v>
      </c>
      <c r="T96" t="s">
        <v>52</v>
      </c>
      <c r="U96" t="s">
        <v>45</v>
      </c>
      <c r="V96" t="s">
        <v>45</v>
      </c>
      <c r="W96" t="s">
        <v>52</v>
      </c>
      <c r="X96" t="s">
        <v>52</v>
      </c>
      <c r="Y96" t="s">
        <v>45</v>
      </c>
      <c r="Z96" t="s">
        <v>52</v>
      </c>
      <c r="AB96" t="s">
        <v>46</v>
      </c>
      <c r="AC96" t="s">
        <v>46</v>
      </c>
      <c r="AD96" t="s">
        <v>45</v>
      </c>
      <c r="AE96" t="s">
        <v>46</v>
      </c>
      <c r="AF96" t="s">
        <v>50</v>
      </c>
      <c r="AG96" t="s">
        <v>45</v>
      </c>
      <c r="AH96" t="s">
        <v>50</v>
      </c>
      <c r="AI96" t="s">
        <v>46</v>
      </c>
      <c r="AJ96" t="s">
        <v>43</v>
      </c>
      <c r="AK96" t="s">
        <v>45</v>
      </c>
    </row>
    <row r="97" spans="1:37" x14ac:dyDescent="0.25">
      <c r="A97" t="s">
        <v>261</v>
      </c>
      <c r="B97" t="s">
        <v>262</v>
      </c>
      <c r="C97" t="s">
        <v>38</v>
      </c>
      <c r="D97" t="s">
        <v>88</v>
      </c>
      <c r="E97" t="s">
        <v>65</v>
      </c>
      <c r="F97" t="s">
        <v>73</v>
      </c>
      <c r="G97" t="s">
        <v>42</v>
      </c>
      <c r="H97" t="s">
        <v>43</v>
      </c>
      <c r="I97" t="s">
        <v>50</v>
      </c>
      <c r="J97" t="s">
        <v>43</v>
      </c>
      <c r="K97" t="s">
        <v>43</v>
      </c>
      <c r="L97" t="s">
        <v>43</v>
      </c>
      <c r="M97" t="s">
        <v>45</v>
      </c>
      <c r="N97" t="s">
        <v>43</v>
      </c>
      <c r="O97" t="s">
        <v>239</v>
      </c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52</v>
      </c>
      <c r="V97" t="s">
        <v>52</v>
      </c>
      <c r="W97" t="s">
        <v>52</v>
      </c>
      <c r="X97" t="s">
        <v>52</v>
      </c>
      <c r="Y97" t="s">
        <v>52</v>
      </c>
      <c r="Z97" t="s">
        <v>45</v>
      </c>
      <c r="AB97" t="s">
        <v>46</v>
      </c>
      <c r="AC97" t="s">
        <v>45</v>
      </c>
      <c r="AD97" t="s">
        <v>52</v>
      </c>
      <c r="AE97" t="s">
        <v>46</v>
      </c>
      <c r="AF97" t="s">
        <v>46</v>
      </c>
      <c r="AG97" t="s">
        <v>46</v>
      </c>
      <c r="AH97" t="s">
        <v>45</v>
      </c>
      <c r="AI97" t="s">
        <v>43</v>
      </c>
      <c r="AJ97" t="s">
        <v>46</v>
      </c>
      <c r="AK97" t="s">
        <v>46</v>
      </c>
    </row>
    <row r="98" spans="1:37" x14ac:dyDescent="0.25">
      <c r="A98" t="s">
        <v>263</v>
      </c>
      <c r="B98" t="s">
        <v>241</v>
      </c>
      <c r="C98" t="s">
        <v>38</v>
      </c>
      <c r="D98" t="s">
        <v>39</v>
      </c>
      <c r="E98" t="s">
        <v>78</v>
      </c>
      <c r="F98" t="s">
        <v>41</v>
      </c>
      <c r="G98" t="s">
        <v>80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45</v>
      </c>
      <c r="N98" t="s">
        <v>45</v>
      </c>
      <c r="O98" t="s">
        <v>107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45</v>
      </c>
      <c r="V98" t="s">
        <v>46</v>
      </c>
      <c r="W98" t="s">
        <v>45</v>
      </c>
      <c r="X98" t="s">
        <v>45</v>
      </c>
      <c r="Y98" t="s">
        <v>45</v>
      </c>
      <c r="Z98" t="s">
        <v>45</v>
      </c>
      <c r="AB98" t="s">
        <v>43</v>
      </c>
      <c r="AC98" t="s">
        <v>45</v>
      </c>
      <c r="AD98" t="s">
        <v>45</v>
      </c>
      <c r="AE98" t="s">
        <v>45</v>
      </c>
      <c r="AF98" t="s">
        <v>43</v>
      </c>
      <c r="AG98" t="s">
        <v>43</v>
      </c>
      <c r="AH98" t="s">
        <v>43</v>
      </c>
      <c r="AI98" t="s">
        <v>43</v>
      </c>
      <c r="AJ98" t="s">
        <v>45</v>
      </c>
      <c r="AK98" t="s">
        <v>43</v>
      </c>
    </row>
    <row r="99" spans="1:37" x14ac:dyDescent="0.25">
      <c r="A99" t="s">
        <v>264</v>
      </c>
      <c r="B99" t="s">
        <v>241</v>
      </c>
      <c r="C99" t="s">
        <v>49</v>
      </c>
      <c r="D99" t="s">
        <v>88</v>
      </c>
      <c r="E99" t="s">
        <v>78</v>
      </c>
      <c r="F99" t="s">
        <v>73</v>
      </c>
      <c r="G99" t="s">
        <v>61</v>
      </c>
      <c r="H99" t="s">
        <v>50</v>
      </c>
      <c r="I99" t="s">
        <v>50</v>
      </c>
      <c r="J99" t="s">
        <v>43</v>
      </c>
      <c r="K99" t="s">
        <v>43</v>
      </c>
      <c r="L99" t="s">
        <v>43</v>
      </c>
      <c r="M99" t="s">
        <v>46</v>
      </c>
      <c r="N99" t="s">
        <v>45</v>
      </c>
      <c r="O99" t="s">
        <v>44</v>
      </c>
      <c r="P99" t="s">
        <v>45</v>
      </c>
      <c r="Q99" t="s">
        <v>43</v>
      </c>
      <c r="R99" t="s">
        <v>43</v>
      </c>
      <c r="S99" t="s">
        <v>43</v>
      </c>
      <c r="T99" t="s">
        <v>43</v>
      </c>
      <c r="U99" t="s">
        <v>43</v>
      </c>
      <c r="V99" t="s">
        <v>46</v>
      </c>
      <c r="W99" t="s">
        <v>43</v>
      </c>
      <c r="X99" t="s">
        <v>43</v>
      </c>
      <c r="Y99" t="s">
        <v>43</v>
      </c>
      <c r="Z99" t="s">
        <v>43</v>
      </c>
      <c r="AA99" t="s">
        <v>265</v>
      </c>
      <c r="AB99" t="s">
        <v>43</v>
      </c>
      <c r="AC99" t="s">
        <v>43</v>
      </c>
      <c r="AD99" t="s">
        <v>43</v>
      </c>
      <c r="AE99" t="s">
        <v>43</v>
      </c>
      <c r="AF99" t="s">
        <v>45</v>
      </c>
      <c r="AG99" t="s">
        <v>43</v>
      </c>
      <c r="AH99" t="s">
        <v>43</v>
      </c>
      <c r="AI99" t="s">
        <v>45</v>
      </c>
      <c r="AJ99" t="s">
        <v>43</v>
      </c>
      <c r="AK99" t="s">
        <v>43</v>
      </c>
    </row>
    <row r="100" spans="1:37" x14ac:dyDescent="0.25">
      <c r="A100" t="s">
        <v>266</v>
      </c>
      <c r="B100" t="s">
        <v>267</v>
      </c>
      <c r="C100" t="s">
        <v>38</v>
      </c>
      <c r="D100" t="s">
        <v>88</v>
      </c>
      <c r="E100" t="s">
        <v>65</v>
      </c>
      <c r="F100" t="s">
        <v>79</v>
      </c>
      <c r="G100" t="s">
        <v>103</v>
      </c>
      <c r="H100" t="s">
        <v>50</v>
      </c>
      <c r="I100" t="s">
        <v>50</v>
      </c>
      <c r="J100" t="s">
        <v>50</v>
      </c>
      <c r="K100" t="s">
        <v>50</v>
      </c>
      <c r="L100" t="s">
        <v>43</v>
      </c>
      <c r="M100" t="s">
        <v>45</v>
      </c>
      <c r="N100" t="s">
        <v>46</v>
      </c>
      <c r="O100" t="s">
        <v>74</v>
      </c>
      <c r="P100" t="s">
        <v>43</v>
      </c>
      <c r="Q100" t="s">
        <v>43</v>
      </c>
      <c r="R100" t="s">
        <v>43</v>
      </c>
      <c r="S100" t="s">
        <v>50</v>
      </c>
      <c r="T100" t="s">
        <v>52</v>
      </c>
      <c r="U100" t="s">
        <v>52</v>
      </c>
      <c r="V100" t="s">
        <v>52</v>
      </c>
      <c r="W100" t="s">
        <v>52</v>
      </c>
      <c r="X100" t="s">
        <v>45</v>
      </c>
      <c r="Y100" t="s">
        <v>43</v>
      </c>
      <c r="Z100" t="s">
        <v>50</v>
      </c>
      <c r="AA100" t="s">
        <v>95</v>
      </c>
      <c r="AB100" t="s">
        <v>43</v>
      </c>
      <c r="AC100" t="s">
        <v>50</v>
      </c>
      <c r="AD100" t="s">
        <v>52</v>
      </c>
      <c r="AE100" t="s">
        <v>50</v>
      </c>
      <c r="AF100" t="s">
        <v>50</v>
      </c>
      <c r="AG100" t="s">
        <v>45</v>
      </c>
      <c r="AH100" t="s">
        <v>50</v>
      </c>
      <c r="AI100" t="s">
        <v>43</v>
      </c>
      <c r="AJ100" t="s">
        <v>50</v>
      </c>
      <c r="AK100" t="s">
        <v>50</v>
      </c>
    </row>
    <row r="101" spans="1:37" x14ac:dyDescent="0.25">
      <c r="A101" t="s">
        <v>268</v>
      </c>
      <c r="B101" t="s">
        <v>241</v>
      </c>
      <c r="C101" t="s">
        <v>38</v>
      </c>
      <c r="D101" t="s">
        <v>77</v>
      </c>
      <c r="E101" t="s">
        <v>78</v>
      </c>
      <c r="F101" t="s">
        <v>102</v>
      </c>
      <c r="G101" t="s">
        <v>80</v>
      </c>
      <c r="H101" t="s">
        <v>50</v>
      </c>
      <c r="I101" t="s">
        <v>50</v>
      </c>
      <c r="J101" t="s">
        <v>46</v>
      </c>
      <c r="K101" t="s">
        <v>43</v>
      </c>
      <c r="L101" t="s">
        <v>46</v>
      </c>
      <c r="M101" t="s">
        <v>45</v>
      </c>
      <c r="N101" t="s">
        <v>43</v>
      </c>
      <c r="O101" t="s">
        <v>207</v>
      </c>
      <c r="P101" t="s">
        <v>43</v>
      </c>
      <c r="Q101" t="s">
        <v>43</v>
      </c>
      <c r="R101" t="s">
        <v>43</v>
      </c>
      <c r="S101" t="s">
        <v>43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43</v>
      </c>
      <c r="AA101" t="s">
        <v>95</v>
      </c>
      <c r="AB101" t="s">
        <v>43</v>
      </c>
      <c r="AC101" t="s">
        <v>43</v>
      </c>
      <c r="AD101" t="s">
        <v>52</v>
      </c>
      <c r="AE101" t="s">
        <v>52</v>
      </c>
      <c r="AF101" t="s">
        <v>43</v>
      </c>
      <c r="AG101" t="s">
        <v>45</v>
      </c>
      <c r="AH101" t="s">
        <v>43</v>
      </c>
      <c r="AI101" t="s">
        <v>43</v>
      </c>
      <c r="AJ101" t="s">
        <v>43</v>
      </c>
      <c r="AK101" t="s">
        <v>50</v>
      </c>
    </row>
    <row r="102" spans="1:37" x14ac:dyDescent="0.25">
      <c r="A102" t="s">
        <v>269</v>
      </c>
      <c r="B102" t="s">
        <v>241</v>
      </c>
      <c r="C102" t="s">
        <v>49</v>
      </c>
      <c r="D102" t="s">
        <v>55</v>
      </c>
      <c r="E102" t="s">
        <v>78</v>
      </c>
      <c r="F102" t="s">
        <v>41</v>
      </c>
      <c r="G102" t="s">
        <v>80</v>
      </c>
      <c r="H102" t="s">
        <v>46</v>
      </c>
      <c r="I102" t="s">
        <v>46</v>
      </c>
      <c r="J102" t="s">
        <v>46</v>
      </c>
      <c r="K102" t="s">
        <v>46</v>
      </c>
      <c r="L102" t="s">
        <v>45</v>
      </c>
      <c r="M102" t="s">
        <v>46</v>
      </c>
      <c r="N102" t="s">
        <v>46</v>
      </c>
      <c r="O102" t="s">
        <v>94</v>
      </c>
      <c r="P102" t="s">
        <v>43</v>
      </c>
      <c r="Q102" t="s">
        <v>43</v>
      </c>
      <c r="R102" t="s">
        <v>46</v>
      </c>
      <c r="S102" t="s">
        <v>46</v>
      </c>
      <c r="T102" t="s">
        <v>45</v>
      </c>
      <c r="U102" t="s">
        <v>46</v>
      </c>
      <c r="V102" t="s">
        <v>46</v>
      </c>
      <c r="W102" t="s">
        <v>45</v>
      </c>
      <c r="X102" t="s">
        <v>52</v>
      </c>
      <c r="Y102" t="s">
        <v>50</v>
      </c>
      <c r="Z102" t="s">
        <v>43</v>
      </c>
      <c r="AA102" t="s">
        <v>95</v>
      </c>
      <c r="AB102" t="s">
        <v>46</v>
      </c>
      <c r="AC102" t="s">
        <v>45</v>
      </c>
      <c r="AD102" t="s">
        <v>43</v>
      </c>
      <c r="AE102" t="s">
        <v>45</v>
      </c>
      <c r="AF102" t="s">
        <v>46</v>
      </c>
      <c r="AG102" t="s">
        <v>45</v>
      </c>
      <c r="AH102" t="s">
        <v>46</v>
      </c>
      <c r="AI102" t="s">
        <v>45</v>
      </c>
      <c r="AJ102" t="s">
        <v>43</v>
      </c>
      <c r="AK102" t="s">
        <v>43</v>
      </c>
    </row>
    <row r="103" spans="1:37" x14ac:dyDescent="0.25">
      <c r="A103" t="s">
        <v>270</v>
      </c>
      <c r="B103" t="s">
        <v>241</v>
      </c>
      <c r="C103" t="s">
        <v>49</v>
      </c>
      <c r="D103" t="s">
        <v>77</v>
      </c>
      <c r="E103" t="s">
        <v>78</v>
      </c>
      <c r="F103" t="s">
        <v>79</v>
      </c>
      <c r="G103" t="s">
        <v>80</v>
      </c>
      <c r="H103" t="s">
        <v>43</v>
      </c>
      <c r="I103" t="s">
        <v>43</v>
      </c>
      <c r="J103" t="s">
        <v>43</v>
      </c>
      <c r="K103" t="s">
        <v>43</v>
      </c>
      <c r="L103" t="s">
        <v>43</v>
      </c>
      <c r="M103" t="s">
        <v>45</v>
      </c>
      <c r="N103" t="s">
        <v>43</v>
      </c>
      <c r="O103" t="s">
        <v>98</v>
      </c>
      <c r="P103" t="s">
        <v>43</v>
      </c>
      <c r="Q103" t="s">
        <v>45</v>
      </c>
      <c r="R103" t="s">
        <v>43</v>
      </c>
      <c r="S103" t="s">
        <v>43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89</v>
      </c>
      <c r="AB103" t="s">
        <v>46</v>
      </c>
      <c r="AC103" t="s">
        <v>43</v>
      </c>
      <c r="AD103" t="s">
        <v>45</v>
      </c>
      <c r="AE103" t="s">
        <v>45</v>
      </c>
      <c r="AF103" t="s">
        <v>43</v>
      </c>
      <c r="AG103" t="s">
        <v>45</v>
      </c>
      <c r="AH103" t="s">
        <v>43</v>
      </c>
      <c r="AI103" t="s">
        <v>46</v>
      </c>
      <c r="AJ103" t="s">
        <v>43</v>
      </c>
      <c r="AK103" t="s">
        <v>43</v>
      </c>
    </row>
    <row r="104" spans="1:37" x14ac:dyDescent="0.25">
      <c r="A104" t="s">
        <v>271</v>
      </c>
      <c r="B104" t="s">
        <v>241</v>
      </c>
      <c r="C104" t="s">
        <v>49</v>
      </c>
      <c r="D104" t="s">
        <v>88</v>
      </c>
      <c r="E104" t="s">
        <v>78</v>
      </c>
      <c r="F104" t="s">
        <v>102</v>
      </c>
      <c r="G104" t="s">
        <v>42</v>
      </c>
      <c r="H104" t="s">
        <v>50</v>
      </c>
      <c r="I104" t="s">
        <v>50</v>
      </c>
      <c r="J104" t="s">
        <v>43</v>
      </c>
      <c r="K104" t="s">
        <v>50</v>
      </c>
      <c r="L104" t="s">
        <v>50</v>
      </c>
      <c r="M104" t="s">
        <v>52</v>
      </c>
      <c r="N104" t="s">
        <v>52</v>
      </c>
      <c r="O104" t="s">
        <v>107</v>
      </c>
      <c r="P104" t="s">
        <v>50</v>
      </c>
      <c r="Q104" t="s">
        <v>50</v>
      </c>
      <c r="R104" t="s">
        <v>50</v>
      </c>
      <c r="S104" t="s">
        <v>50</v>
      </c>
      <c r="T104" t="s">
        <v>52</v>
      </c>
      <c r="U104" t="s">
        <v>50</v>
      </c>
      <c r="V104" t="s">
        <v>50</v>
      </c>
      <c r="W104" t="s">
        <v>52</v>
      </c>
      <c r="X104" t="s">
        <v>52</v>
      </c>
      <c r="Y104" t="s">
        <v>52</v>
      </c>
      <c r="Z104" t="s">
        <v>52</v>
      </c>
      <c r="AB104" t="s">
        <v>50</v>
      </c>
      <c r="AC104" t="s">
        <v>52</v>
      </c>
      <c r="AD104" t="s">
        <v>52</v>
      </c>
      <c r="AE104" t="s">
        <v>52</v>
      </c>
      <c r="AF104" t="s">
        <v>50</v>
      </c>
      <c r="AG104" t="s">
        <v>46</v>
      </c>
      <c r="AH104" t="s">
        <v>50</v>
      </c>
      <c r="AI104" t="s">
        <v>50</v>
      </c>
      <c r="AJ104" t="s">
        <v>50</v>
      </c>
      <c r="AK104" t="s">
        <v>50</v>
      </c>
    </row>
    <row r="105" spans="1:37" x14ac:dyDescent="0.25">
      <c r="A105" t="s">
        <v>272</v>
      </c>
      <c r="B105" t="s">
        <v>273</v>
      </c>
      <c r="C105" t="s">
        <v>38</v>
      </c>
      <c r="D105" t="s">
        <v>88</v>
      </c>
      <c r="E105" t="s">
        <v>65</v>
      </c>
      <c r="F105" t="s">
        <v>79</v>
      </c>
      <c r="G105" t="s">
        <v>103</v>
      </c>
      <c r="H105" t="s">
        <v>50</v>
      </c>
      <c r="I105" t="s">
        <v>50</v>
      </c>
      <c r="J105" t="s">
        <v>50</v>
      </c>
      <c r="K105" t="s">
        <v>50</v>
      </c>
      <c r="L105" t="s">
        <v>50</v>
      </c>
      <c r="M105" t="s">
        <v>52</v>
      </c>
      <c r="N105" t="s">
        <v>50</v>
      </c>
      <c r="O105" t="s">
        <v>94</v>
      </c>
      <c r="P105" t="s">
        <v>50</v>
      </c>
      <c r="Q105" t="s">
        <v>50</v>
      </c>
      <c r="R105" t="s">
        <v>45</v>
      </c>
      <c r="S105" t="s">
        <v>50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50</v>
      </c>
      <c r="Z105" t="s">
        <v>50</v>
      </c>
      <c r="AA105" t="s">
        <v>67</v>
      </c>
      <c r="AB105" t="s">
        <v>50</v>
      </c>
      <c r="AC105" t="s">
        <v>50</v>
      </c>
      <c r="AD105" t="s">
        <v>52</v>
      </c>
      <c r="AE105" t="s">
        <v>50</v>
      </c>
      <c r="AF105" t="s">
        <v>50</v>
      </c>
      <c r="AG105" t="s">
        <v>50</v>
      </c>
      <c r="AH105" t="s">
        <v>50</v>
      </c>
      <c r="AI105" t="s">
        <v>50</v>
      </c>
      <c r="AJ105" t="s">
        <v>50</v>
      </c>
      <c r="AK105" t="s">
        <v>45</v>
      </c>
    </row>
    <row r="106" spans="1:37" x14ac:dyDescent="0.25">
      <c r="A106" t="s">
        <v>274</v>
      </c>
      <c r="B106" t="s">
        <v>275</v>
      </c>
      <c r="C106" t="s">
        <v>38</v>
      </c>
      <c r="D106" t="s">
        <v>88</v>
      </c>
      <c r="E106" t="s">
        <v>65</v>
      </c>
      <c r="F106" t="s">
        <v>102</v>
      </c>
      <c r="G106" t="s">
        <v>103</v>
      </c>
      <c r="H106" t="s">
        <v>50</v>
      </c>
      <c r="I106" t="s">
        <v>50</v>
      </c>
      <c r="J106" t="s">
        <v>50</v>
      </c>
      <c r="K106" t="s">
        <v>50</v>
      </c>
      <c r="L106" t="s">
        <v>50</v>
      </c>
      <c r="M106" t="s">
        <v>43</v>
      </c>
      <c r="N106" t="s">
        <v>50</v>
      </c>
      <c r="O106" t="s">
        <v>174</v>
      </c>
      <c r="P106" t="s">
        <v>50</v>
      </c>
      <c r="Q106" t="s">
        <v>50</v>
      </c>
      <c r="R106" t="s">
        <v>43</v>
      </c>
      <c r="S106" t="s">
        <v>50</v>
      </c>
      <c r="T106" t="s">
        <v>45</v>
      </c>
      <c r="U106" t="s">
        <v>45</v>
      </c>
      <c r="V106" t="s">
        <v>45</v>
      </c>
      <c r="W106" t="s">
        <v>52</v>
      </c>
      <c r="X106" t="s">
        <v>52</v>
      </c>
      <c r="Y106" t="s">
        <v>46</v>
      </c>
      <c r="Z106" t="s">
        <v>52</v>
      </c>
      <c r="AB106" t="s">
        <v>46</v>
      </c>
      <c r="AC106" t="s">
        <v>43</v>
      </c>
      <c r="AD106" t="s">
        <v>52</v>
      </c>
      <c r="AE106" t="s">
        <v>50</v>
      </c>
      <c r="AF106" t="s">
        <v>50</v>
      </c>
      <c r="AG106" t="s">
        <v>43</v>
      </c>
      <c r="AH106" t="s">
        <v>50</v>
      </c>
      <c r="AI106" t="s">
        <v>43</v>
      </c>
      <c r="AJ106" t="s">
        <v>46</v>
      </c>
      <c r="AK106" t="s">
        <v>43</v>
      </c>
    </row>
    <row r="107" spans="1:37" x14ac:dyDescent="0.25">
      <c r="A107" t="s">
        <v>276</v>
      </c>
      <c r="B107" t="s">
        <v>241</v>
      </c>
      <c r="C107" t="s">
        <v>49</v>
      </c>
      <c r="D107" t="s">
        <v>55</v>
      </c>
      <c r="E107" t="s">
        <v>78</v>
      </c>
      <c r="F107" t="s">
        <v>73</v>
      </c>
      <c r="G107" t="s">
        <v>80</v>
      </c>
      <c r="H107" t="s">
        <v>50</v>
      </c>
      <c r="I107" t="s">
        <v>50</v>
      </c>
      <c r="J107" t="s">
        <v>50</v>
      </c>
      <c r="K107" t="s">
        <v>46</v>
      </c>
      <c r="L107" t="s">
        <v>46</v>
      </c>
      <c r="M107" t="s">
        <v>45</v>
      </c>
      <c r="N107" t="s">
        <v>45</v>
      </c>
      <c r="O107" t="s">
        <v>81</v>
      </c>
      <c r="P107" t="s">
        <v>46</v>
      </c>
      <c r="Q107" t="s">
        <v>46</v>
      </c>
      <c r="R107" t="s">
        <v>43</v>
      </c>
      <c r="S107" t="s">
        <v>43</v>
      </c>
      <c r="T107" t="s">
        <v>43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B107" t="s">
        <v>46</v>
      </c>
      <c r="AC107" t="s">
        <v>45</v>
      </c>
      <c r="AD107" t="s">
        <v>45</v>
      </c>
      <c r="AE107" t="s">
        <v>45</v>
      </c>
      <c r="AF107" t="s">
        <v>46</v>
      </c>
      <c r="AG107" t="s">
        <v>43</v>
      </c>
      <c r="AH107" t="s">
        <v>46</v>
      </c>
      <c r="AI107" t="s">
        <v>46</v>
      </c>
      <c r="AJ107" t="s">
        <v>43</v>
      </c>
      <c r="AK107" t="s">
        <v>43</v>
      </c>
    </row>
    <row r="108" spans="1:37" x14ac:dyDescent="0.25">
      <c r="A108" t="s">
        <v>277</v>
      </c>
      <c r="B108" t="s">
        <v>278</v>
      </c>
      <c r="C108" t="s">
        <v>38</v>
      </c>
      <c r="D108" t="s">
        <v>88</v>
      </c>
      <c r="E108" t="s">
        <v>65</v>
      </c>
      <c r="F108" t="s">
        <v>56</v>
      </c>
      <c r="G108" t="s">
        <v>85</v>
      </c>
      <c r="H108" t="s">
        <v>50</v>
      </c>
      <c r="I108" t="s">
        <v>50</v>
      </c>
      <c r="J108" t="s">
        <v>50</v>
      </c>
      <c r="K108" t="s">
        <v>50</v>
      </c>
      <c r="L108" t="s">
        <v>50</v>
      </c>
      <c r="M108" t="s">
        <v>52</v>
      </c>
      <c r="N108" t="s">
        <v>50</v>
      </c>
      <c r="O108" t="s">
        <v>174</v>
      </c>
      <c r="P108" t="s">
        <v>50</v>
      </c>
      <c r="Q108" t="s">
        <v>50</v>
      </c>
      <c r="R108" t="s">
        <v>50</v>
      </c>
      <c r="S108" t="s">
        <v>50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45</v>
      </c>
      <c r="AB108" t="s">
        <v>50</v>
      </c>
      <c r="AC108" t="s">
        <v>50</v>
      </c>
      <c r="AD108" t="s">
        <v>52</v>
      </c>
      <c r="AE108" t="s">
        <v>50</v>
      </c>
      <c r="AF108" t="s">
        <v>50</v>
      </c>
      <c r="AG108" t="s">
        <v>43</v>
      </c>
      <c r="AH108" t="s">
        <v>50</v>
      </c>
      <c r="AI108" t="s">
        <v>50</v>
      </c>
      <c r="AJ108" t="s">
        <v>50</v>
      </c>
      <c r="AK108" t="s">
        <v>45</v>
      </c>
    </row>
    <row r="109" spans="1:37" x14ac:dyDescent="0.25">
      <c r="A109" t="s">
        <v>279</v>
      </c>
      <c r="B109" t="s">
        <v>241</v>
      </c>
      <c r="C109" t="s">
        <v>49</v>
      </c>
      <c r="D109" t="s">
        <v>55</v>
      </c>
      <c r="E109" t="s">
        <v>78</v>
      </c>
      <c r="F109" t="s">
        <v>56</v>
      </c>
      <c r="G109" t="s">
        <v>80</v>
      </c>
      <c r="H109" t="s">
        <v>43</v>
      </c>
      <c r="I109" t="s">
        <v>50</v>
      </c>
      <c r="J109" t="s">
        <v>46</v>
      </c>
      <c r="K109" t="s">
        <v>43</v>
      </c>
      <c r="L109" t="s">
        <v>43</v>
      </c>
      <c r="M109" t="s">
        <v>45</v>
      </c>
      <c r="N109" t="s">
        <v>46</v>
      </c>
      <c r="O109" t="s">
        <v>62</v>
      </c>
      <c r="P109" t="s">
        <v>46</v>
      </c>
      <c r="Q109" t="s">
        <v>43</v>
      </c>
      <c r="R109" t="s">
        <v>46</v>
      </c>
      <c r="S109" t="s">
        <v>43</v>
      </c>
      <c r="T109" t="s">
        <v>43</v>
      </c>
      <c r="U109" t="s">
        <v>45</v>
      </c>
      <c r="V109" t="s">
        <v>45</v>
      </c>
      <c r="W109" t="s">
        <v>43</v>
      </c>
      <c r="X109" t="s">
        <v>52</v>
      </c>
      <c r="Y109" t="s">
        <v>52</v>
      </c>
      <c r="Z109" t="s">
        <v>52</v>
      </c>
      <c r="AB109" t="s">
        <v>45</v>
      </c>
      <c r="AC109" t="s">
        <v>45</v>
      </c>
      <c r="AD109" t="s">
        <v>52</v>
      </c>
      <c r="AE109" t="s">
        <v>52</v>
      </c>
      <c r="AF109" t="s">
        <v>43</v>
      </c>
      <c r="AG109" t="s">
        <v>46</v>
      </c>
      <c r="AH109" t="s">
        <v>43</v>
      </c>
      <c r="AI109" t="s">
        <v>43</v>
      </c>
      <c r="AJ109" t="s">
        <v>43</v>
      </c>
      <c r="AK109" t="s">
        <v>50</v>
      </c>
    </row>
    <row r="110" spans="1:37" x14ac:dyDescent="0.25">
      <c r="A110" t="s">
        <v>280</v>
      </c>
      <c r="B110" t="s">
        <v>281</v>
      </c>
      <c r="C110" t="s">
        <v>38</v>
      </c>
      <c r="D110" t="s">
        <v>55</v>
      </c>
      <c r="E110" t="s">
        <v>40</v>
      </c>
      <c r="F110" t="s">
        <v>41</v>
      </c>
      <c r="G110" t="s">
        <v>42</v>
      </c>
      <c r="H110" t="s">
        <v>43</v>
      </c>
      <c r="I110" t="s">
        <v>43</v>
      </c>
      <c r="J110" t="s">
        <v>43</v>
      </c>
      <c r="K110" t="s">
        <v>46</v>
      </c>
      <c r="L110" t="s">
        <v>46</v>
      </c>
      <c r="M110" t="s">
        <v>52</v>
      </c>
      <c r="N110" t="s">
        <v>52</v>
      </c>
      <c r="O110" t="s">
        <v>107</v>
      </c>
      <c r="P110" t="s">
        <v>43</v>
      </c>
      <c r="Q110" t="s">
        <v>43</v>
      </c>
      <c r="R110" t="s">
        <v>50</v>
      </c>
      <c r="S110" t="s">
        <v>50</v>
      </c>
      <c r="T110" t="s">
        <v>45</v>
      </c>
      <c r="U110" t="s">
        <v>52</v>
      </c>
      <c r="V110" t="s">
        <v>52</v>
      </c>
      <c r="W110" t="s">
        <v>52</v>
      </c>
      <c r="X110" t="s">
        <v>46</v>
      </c>
      <c r="Y110" t="s">
        <v>45</v>
      </c>
      <c r="Z110" t="s">
        <v>52</v>
      </c>
      <c r="AB110" t="s">
        <v>46</v>
      </c>
      <c r="AC110" t="s">
        <v>52</v>
      </c>
      <c r="AD110" t="s">
        <v>52</v>
      </c>
      <c r="AE110" t="s">
        <v>43</v>
      </c>
      <c r="AF110" t="s">
        <v>50</v>
      </c>
      <c r="AG110" t="s">
        <v>45</v>
      </c>
      <c r="AH110" t="s">
        <v>50</v>
      </c>
      <c r="AI110" t="s">
        <v>46</v>
      </c>
      <c r="AJ110" t="s">
        <v>43</v>
      </c>
      <c r="AK110" t="s">
        <v>46</v>
      </c>
    </row>
    <row r="111" spans="1:37" x14ac:dyDescent="0.25">
      <c r="A111" t="s">
        <v>282</v>
      </c>
      <c r="B111" t="s">
        <v>283</v>
      </c>
      <c r="C111" t="s">
        <v>38</v>
      </c>
      <c r="D111" t="s">
        <v>55</v>
      </c>
      <c r="E111" t="s">
        <v>65</v>
      </c>
      <c r="F111" t="s">
        <v>73</v>
      </c>
      <c r="G111" t="s">
        <v>103</v>
      </c>
      <c r="H111" t="s">
        <v>43</v>
      </c>
      <c r="I111" t="s">
        <v>50</v>
      </c>
      <c r="J111" t="s">
        <v>50</v>
      </c>
      <c r="K111" t="s">
        <v>43</v>
      </c>
      <c r="L111" t="s">
        <v>43</v>
      </c>
      <c r="M111" t="s">
        <v>45</v>
      </c>
      <c r="N111" t="s">
        <v>46</v>
      </c>
      <c r="O111" t="s">
        <v>62</v>
      </c>
      <c r="P111" t="s">
        <v>43</v>
      </c>
      <c r="Q111" t="s">
        <v>43</v>
      </c>
      <c r="R111" t="s">
        <v>46</v>
      </c>
      <c r="S111" t="s">
        <v>46</v>
      </c>
      <c r="T111" t="s">
        <v>52</v>
      </c>
      <c r="U111" t="s">
        <v>45</v>
      </c>
      <c r="V111" t="s">
        <v>45</v>
      </c>
      <c r="W111" t="s">
        <v>46</v>
      </c>
      <c r="X111" t="s">
        <v>45</v>
      </c>
      <c r="Y111" t="s">
        <v>43</v>
      </c>
      <c r="Z111" t="s">
        <v>45</v>
      </c>
      <c r="AB111" t="s">
        <v>45</v>
      </c>
      <c r="AC111" t="s">
        <v>43</v>
      </c>
      <c r="AD111" t="s">
        <v>45</v>
      </c>
      <c r="AE111" t="s">
        <v>43</v>
      </c>
      <c r="AF111" t="s">
        <v>43</v>
      </c>
      <c r="AG111" t="s">
        <v>45</v>
      </c>
      <c r="AH111" t="s">
        <v>43</v>
      </c>
      <c r="AI111" t="s">
        <v>45</v>
      </c>
      <c r="AJ111" t="s">
        <v>46</v>
      </c>
      <c r="AK111" t="s">
        <v>46</v>
      </c>
    </row>
    <row r="112" spans="1:37" x14ac:dyDescent="0.25">
      <c r="A112" t="s">
        <v>284</v>
      </c>
      <c r="B112" t="s">
        <v>241</v>
      </c>
      <c r="C112" t="s">
        <v>49</v>
      </c>
      <c r="D112" t="s">
        <v>39</v>
      </c>
      <c r="E112" t="s">
        <v>40</v>
      </c>
      <c r="F112" t="s">
        <v>41</v>
      </c>
      <c r="G112" t="s">
        <v>42</v>
      </c>
      <c r="H112" t="s">
        <v>46</v>
      </c>
      <c r="I112" t="s">
        <v>45</v>
      </c>
      <c r="J112" t="s">
        <v>45</v>
      </c>
      <c r="K112" t="s">
        <v>50</v>
      </c>
      <c r="L112" t="s">
        <v>50</v>
      </c>
      <c r="M112" t="s">
        <v>46</v>
      </c>
      <c r="N112" t="s">
        <v>46</v>
      </c>
      <c r="O112" t="s">
        <v>122</v>
      </c>
      <c r="P112" t="s">
        <v>50</v>
      </c>
      <c r="Q112" t="s">
        <v>43</v>
      </c>
      <c r="R112" t="s">
        <v>43</v>
      </c>
      <c r="S112" t="s">
        <v>43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46</v>
      </c>
      <c r="Z112" t="s">
        <v>45</v>
      </c>
      <c r="AB112" t="s">
        <v>46</v>
      </c>
      <c r="AC112" t="s">
        <v>45</v>
      </c>
      <c r="AD112" t="s">
        <v>45</v>
      </c>
      <c r="AE112" t="s">
        <v>50</v>
      </c>
      <c r="AF112" t="s">
        <v>46</v>
      </c>
      <c r="AG112" t="s">
        <v>43</v>
      </c>
      <c r="AH112" t="s">
        <v>43</v>
      </c>
      <c r="AI112" t="s">
        <v>46</v>
      </c>
      <c r="AJ112" t="s">
        <v>43</v>
      </c>
      <c r="AK112" t="s">
        <v>46</v>
      </c>
    </row>
    <row r="113" spans="1:37" x14ac:dyDescent="0.25">
      <c r="A113" t="s">
        <v>285</v>
      </c>
      <c r="B113" t="s">
        <v>241</v>
      </c>
      <c r="C113" t="s">
        <v>38</v>
      </c>
      <c r="D113" t="s">
        <v>55</v>
      </c>
      <c r="E113" t="s">
        <v>65</v>
      </c>
      <c r="F113" t="s">
        <v>56</v>
      </c>
      <c r="G113" t="s">
        <v>85</v>
      </c>
      <c r="H113" t="s">
        <v>50</v>
      </c>
      <c r="I113" t="s">
        <v>43</v>
      </c>
      <c r="J113" t="s">
        <v>50</v>
      </c>
      <c r="K113" t="s">
        <v>46</v>
      </c>
      <c r="L113" t="s">
        <v>43</v>
      </c>
      <c r="M113" t="s">
        <v>50</v>
      </c>
      <c r="N113" t="s">
        <v>50</v>
      </c>
      <c r="O113" t="s">
        <v>70</v>
      </c>
      <c r="P113" t="s">
        <v>50</v>
      </c>
      <c r="Q113" t="s">
        <v>50</v>
      </c>
      <c r="R113" t="s">
        <v>50</v>
      </c>
      <c r="S113" t="s">
        <v>43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46</v>
      </c>
      <c r="AB113" t="s">
        <v>45</v>
      </c>
      <c r="AC113" t="s">
        <v>43</v>
      </c>
      <c r="AD113" t="s">
        <v>45</v>
      </c>
      <c r="AE113" t="s">
        <v>50</v>
      </c>
      <c r="AF113" t="s">
        <v>52</v>
      </c>
      <c r="AG113" t="s">
        <v>50</v>
      </c>
      <c r="AH113" t="s">
        <v>50</v>
      </c>
      <c r="AI113" t="s">
        <v>52</v>
      </c>
      <c r="AJ113" t="s">
        <v>52</v>
      </c>
      <c r="AK113" t="s">
        <v>43</v>
      </c>
    </row>
    <row r="114" spans="1:37" x14ac:dyDescent="0.25">
      <c r="A114" t="s">
        <v>286</v>
      </c>
      <c r="B114" t="s">
        <v>241</v>
      </c>
      <c r="C114" t="s">
        <v>38</v>
      </c>
      <c r="D114" t="s">
        <v>55</v>
      </c>
      <c r="E114" t="s">
        <v>65</v>
      </c>
      <c r="F114" t="s">
        <v>56</v>
      </c>
      <c r="G114" t="s">
        <v>85</v>
      </c>
      <c r="H114" t="s">
        <v>50</v>
      </c>
      <c r="I114" t="s">
        <v>43</v>
      </c>
      <c r="J114" t="s">
        <v>50</v>
      </c>
      <c r="K114" t="s">
        <v>46</v>
      </c>
      <c r="L114" t="s">
        <v>43</v>
      </c>
      <c r="M114" t="s">
        <v>50</v>
      </c>
      <c r="N114" t="s">
        <v>50</v>
      </c>
      <c r="O114" t="s">
        <v>70</v>
      </c>
      <c r="P114" t="s">
        <v>50</v>
      </c>
      <c r="Q114" t="s">
        <v>50</v>
      </c>
      <c r="R114" t="s">
        <v>50</v>
      </c>
      <c r="S114" t="s">
        <v>43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46</v>
      </c>
      <c r="AB114" t="s">
        <v>45</v>
      </c>
      <c r="AC114" t="s">
        <v>43</v>
      </c>
      <c r="AD114" t="s">
        <v>45</v>
      </c>
      <c r="AE114" t="s">
        <v>50</v>
      </c>
      <c r="AF114" t="s">
        <v>52</v>
      </c>
      <c r="AG114" t="s">
        <v>50</v>
      </c>
      <c r="AH114" t="s">
        <v>50</v>
      </c>
      <c r="AI114" t="s">
        <v>52</v>
      </c>
      <c r="AJ114" t="s">
        <v>52</v>
      </c>
      <c r="AK114" t="s">
        <v>43</v>
      </c>
    </row>
    <row r="115" spans="1:37" x14ac:dyDescent="0.25">
      <c r="A115" t="s">
        <v>287</v>
      </c>
      <c r="B115" t="s">
        <v>241</v>
      </c>
      <c r="C115" t="s">
        <v>49</v>
      </c>
      <c r="D115" t="s">
        <v>39</v>
      </c>
      <c r="E115" t="s">
        <v>112</v>
      </c>
      <c r="F115" t="s">
        <v>41</v>
      </c>
      <c r="G115" t="s">
        <v>42</v>
      </c>
      <c r="H115" t="s">
        <v>43</v>
      </c>
      <c r="I115" t="s">
        <v>50</v>
      </c>
      <c r="J115" t="s">
        <v>43</v>
      </c>
      <c r="K115" t="s">
        <v>43</v>
      </c>
      <c r="L115" t="s">
        <v>43</v>
      </c>
      <c r="M115" t="s">
        <v>46</v>
      </c>
      <c r="N115" t="s">
        <v>43</v>
      </c>
      <c r="O115" t="s">
        <v>90</v>
      </c>
      <c r="P115" t="s">
        <v>50</v>
      </c>
      <c r="Q115" t="s">
        <v>50</v>
      </c>
      <c r="R115" t="s">
        <v>43</v>
      </c>
      <c r="S115" t="s">
        <v>43</v>
      </c>
      <c r="T115" t="s">
        <v>52</v>
      </c>
      <c r="U115" t="s">
        <v>52</v>
      </c>
      <c r="V115" t="s">
        <v>52</v>
      </c>
      <c r="W115" t="s">
        <v>52</v>
      </c>
      <c r="X115" t="s">
        <v>46</v>
      </c>
      <c r="Y115" t="s">
        <v>43</v>
      </c>
      <c r="Z115" t="s">
        <v>43</v>
      </c>
      <c r="AA115" t="s">
        <v>95</v>
      </c>
      <c r="AB115" t="s">
        <v>50</v>
      </c>
      <c r="AC115" t="s">
        <v>46</v>
      </c>
      <c r="AD115" t="s">
        <v>45</v>
      </c>
      <c r="AE115" t="s">
        <v>43</v>
      </c>
      <c r="AF115" t="s">
        <v>50</v>
      </c>
      <c r="AG115" t="s">
        <v>45</v>
      </c>
      <c r="AH115" t="s">
        <v>43</v>
      </c>
      <c r="AI115" t="s">
        <v>43</v>
      </c>
      <c r="AJ115" t="s">
        <v>43</v>
      </c>
      <c r="AK115" t="s">
        <v>45</v>
      </c>
    </row>
    <row r="116" spans="1:37" x14ac:dyDescent="0.25">
      <c r="A116" t="s">
        <v>288</v>
      </c>
      <c r="B116" t="s">
        <v>241</v>
      </c>
      <c r="C116" t="s">
        <v>49</v>
      </c>
      <c r="D116" t="s">
        <v>39</v>
      </c>
      <c r="E116" t="s">
        <v>60</v>
      </c>
      <c r="F116" t="s">
        <v>41</v>
      </c>
      <c r="G116" t="s">
        <v>61</v>
      </c>
      <c r="H116" t="s">
        <v>50</v>
      </c>
      <c r="I116" t="s">
        <v>43</v>
      </c>
      <c r="J116" t="s">
        <v>50</v>
      </c>
      <c r="K116" t="s">
        <v>50</v>
      </c>
      <c r="L116" t="s">
        <v>43</v>
      </c>
      <c r="M116" t="s">
        <v>50</v>
      </c>
      <c r="N116" t="s">
        <v>50</v>
      </c>
      <c r="O116" t="s">
        <v>122</v>
      </c>
      <c r="P116" t="s">
        <v>50</v>
      </c>
      <c r="Q116" t="s">
        <v>50</v>
      </c>
      <c r="R116" t="s">
        <v>50</v>
      </c>
      <c r="S116" t="s">
        <v>50</v>
      </c>
      <c r="T116" t="s">
        <v>50</v>
      </c>
      <c r="U116" t="s">
        <v>43</v>
      </c>
      <c r="V116" t="s">
        <v>50</v>
      </c>
      <c r="W116" t="s">
        <v>43</v>
      </c>
      <c r="X116" t="s">
        <v>50</v>
      </c>
      <c r="Y116" t="s">
        <v>50</v>
      </c>
      <c r="Z116" t="s">
        <v>45</v>
      </c>
      <c r="AB116" t="s">
        <v>45</v>
      </c>
      <c r="AC116" t="s">
        <v>45</v>
      </c>
      <c r="AD116" t="s">
        <v>45</v>
      </c>
      <c r="AE116" t="s">
        <v>50</v>
      </c>
      <c r="AF116" t="s">
        <v>50</v>
      </c>
      <c r="AG116" t="s">
        <v>45</v>
      </c>
      <c r="AH116" t="s">
        <v>43</v>
      </c>
      <c r="AI116" t="s">
        <v>50</v>
      </c>
      <c r="AJ116" t="s">
        <v>50</v>
      </c>
      <c r="AK116" t="s">
        <v>50</v>
      </c>
    </row>
    <row r="117" spans="1:37" x14ac:dyDescent="0.25">
      <c r="A117" t="s">
        <v>289</v>
      </c>
      <c r="B117" t="s">
        <v>241</v>
      </c>
      <c r="C117" t="s">
        <v>38</v>
      </c>
      <c r="D117" t="s">
        <v>39</v>
      </c>
      <c r="E117" t="s">
        <v>112</v>
      </c>
      <c r="F117" t="s">
        <v>56</v>
      </c>
      <c r="G117" t="s">
        <v>42</v>
      </c>
      <c r="H117" t="s">
        <v>50</v>
      </c>
      <c r="I117" t="s">
        <v>50</v>
      </c>
      <c r="J117" t="s">
        <v>50</v>
      </c>
      <c r="K117" t="s">
        <v>50</v>
      </c>
      <c r="L117" t="s">
        <v>50</v>
      </c>
      <c r="M117" t="s">
        <v>46</v>
      </c>
      <c r="N117" t="s">
        <v>43</v>
      </c>
      <c r="O117" t="s">
        <v>70</v>
      </c>
      <c r="P117" t="s">
        <v>50</v>
      </c>
      <c r="Q117" t="s">
        <v>50</v>
      </c>
      <c r="R117" t="s">
        <v>43</v>
      </c>
      <c r="S117" t="s">
        <v>43</v>
      </c>
      <c r="T117" t="s">
        <v>43</v>
      </c>
      <c r="U117" t="s">
        <v>45</v>
      </c>
      <c r="V117" t="s">
        <v>43</v>
      </c>
      <c r="W117" t="s">
        <v>46</v>
      </c>
      <c r="X117" t="s">
        <v>45</v>
      </c>
      <c r="Y117" t="s">
        <v>43</v>
      </c>
      <c r="Z117" t="s">
        <v>46</v>
      </c>
      <c r="AA117" t="s">
        <v>89</v>
      </c>
      <c r="AB117" t="s">
        <v>46</v>
      </c>
      <c r="AC117" t="s">
        <v>43</v>
      </c>
      <c r="AD117" t="s">
        <v>45</v>
      </c>
      <c r="AE117" t="s">
        <v>43</v>
      </c>
      <c r="AF117" t="s">
        <v>43</v>
      </c>
      <c r="AG117" t="s">
        <v>46</v>
      </c>
      <c r="AH117" t="s">
        <v>43</v>
      </c>
      <c r="AI117" t="s">
        <v>43</v>
      </c>
      <c r="AJ117" t="s">
        <v>43</v>
      </c>
      <c r="AK117" t="s">
        <v>43</v>
      </c>
    </row>
    <row r="118" spans="1:37" x14ac:dyDescent="0.25">
      <c r="A118" t="s">
        <v>290</v>
      </c>
      <c r="B118" t="s">
        <v>291</v>
      </c>
      <c r="C118" t="s">
        <v>49</v>
      </c>
      <c r="D118" t="s">
        <v>39</v>
      </c>
      <c r="E118" t="s">
        <v>40</v>
      </c>
      <c r="F118" t="s">
        <v>41</v>
      </c>
      <c r="G118" t="s">
        <v>42</v>
      </c>
      <c r="H118" t="s">
        <v>43</v>
      </c>
      <c r="I118" t="s">
        <v>50</v>
      </c>
      <c r="J118" t="s">
        <v>43</v>
      </c>
      <c r="K118" t="s">
        <v>43</v>
      </c>
      <c r="L118" t="s">
        <v>43</v>
      </c>
      <c r="M118" t="s">
        <v>43</v>
      </c>
      <c r="N118" t="s">
        <v>43</v>
      </c>
      <c r="O118" t="s">
        <v>90</v>
      </c>
      <c r="P118" t="s">
        <v>43</v>
      </c>
      <c r="Q118" t="s">
        <v>43</v>
      </c>
      <c r="R118" t="s">
        <v>43</v>
      </c>
      <c r="S118" t="s">
        <v>43</v>
      </c>
      <c r="T118" t="s">
        <v>45</v>
      </c>
      <c r="U118" t="s">
        <v>45</v>
      </c>
      <c r="V118" t="s">
        <v>52</v>
      </c>
      <c r="W118" t="s">
        <v>45</v>
      </c>
      <c r="X118" t="s">
        <v>45</v>
      </c>
      <c r="Y118" t="s">
        <v>46</v>
      </c>
      <c r="Z118" t="s">
        <v>43</v>
      </c>
      <c r="AA118" t="s">
        <v>95</v>
      </c>
      <c r="AB118" t="s">
        <v>43</v>
      </c>
      <c r="AC118" t="s">
        <v>46</v>
      </c>
      <c r="AD118" t="s">
        <v>45</v>
      </c>
      <c r="AE118" t="s">
        <v>43</v>
      </c>
      <c r="AF118" t="s">
        <v>50</v>
      </c>
      <c r="AG118" t="s">
        <v>45</v>
      </c>
      <c r="AH118" t="s">
        <v>50</v>
      </c>
      <c r="AI118" t="s">
        <v>50</v>
      </c>
      <c r="AJ118" t="s">
        <v>50</v>
      </c>
      <c r="AK118" t="s">
        <v>43</v>
      </c>
    </row>
    <row r="119" spans="1:37" x14ac:dyDescent="0.25">
      <c r="A119" t="s">
        <v>292</v>
      </c>
      <c r="B119" t="s">
        <v>293</v>
      </c>
      <c r="C119" t="s">
        <v>38</v>
      </c>
      <c r="D119" t="s">
        <v>39</v>
      </c>
      <c r="E119" t="s">
        <v>40</v>
      </c>
      <c r="F119" t="s">
        <v>41</v>
      </c>
      <c r="G119" t="s">
        <v>42</v>
      </c>
      <c r="H119" t="s">
        <v>43</v>
      </c>
      <c r="I119" t="s">
        <v>43</v>
      </c>
      <c r="J119" t="s">
        <v>43</v>
      </c>
      <c r="K119" t="s">
        <v>43</v>
      </c>
      <c r="L119" t="s">
        <v>43</v>
      </c>
      <c r="M119" t="s">
        <v>45</v>
      </c>
      <c r="N119" t="s">
        <v>43</v>
      </c>
      <c r="O119" t="s">
        <v>44</v>
      </c>
      <c r="P119" t="s">
        <v>46</v>
      </c>
      <c r="Q119" t="s">
        <v>46</v>
      </c>
      <c r="R119" t="s">
        <v>45</v>
      </c>
      <c r="S119" t="s">
        <v>46</v>
      </c>
      <c r="T119" t="s">
        <v>45</v>
      </c>
      <c r="U119" t="s">
        <v>45</v>
      </c>
      <c r="V119" t="s">
        <v>45</v>
      </c>
      <c r="W119" t="s">
        <v>45</v>
      </c>
      <c r="X119" t="s">
        <v>46</v>
      </c>
      <c r="Y119" t="s">
        <v>43</v>
      </c>
      <c r="Z119" t="s">
        <v>45</v>
      </c>
      <c r="AB119" t="s">
        <v>46</v>
      </c>
      <c r="AC119" t="s">
        <v>45</v>
      </c>
      <c r="AD119" t="s">
        <v>45</v>
      </c>
      <c r="AE119" t="s">
        <v>46</v>
      </c>
      <c r="AF119" t="s">
        <v>43</v>
      </c>
      <c r="AG119" t="s">
        <v>45</v>
      </c>
      <c r="AH119" t="s">
        <v>43</v>
      </c>
      <c r="AI119" t="s">
        <v>46</v>
      </c>
      <c r="AJ119" t="s">
        <v>46</v>
      </c>
      <c r="AK119" t="s">
        <v>46</v>
      </c>
    </row>
    <row r="120" spans="1:37" x14ac:dyDescent="0.25">
      <c r="A120" t="s">
        <v>294</v>
      </c>
      <c r="B120" t="s">
        <v>295</v>
      </c>
      <c r="C120" t="s">
        <v>38</v>
      </c>
      <c r="D120" t="s">
        <v>55</v>
      </c>
      <c r="E120" t="s">
        <v>65</v>
      </c>
      <c r="F120" t="s">
        <v>56</v>
      </c>
      <c r="G120" t="s">
        <v>42</v>
      </c>
      <c r="H120" t="s">
        <v>50</v>
      </c>
      <c r="I120" t="s">
        <v>50</v>
      </c>
      <c r="J120" t="s">
        <v>43</v>
      </c>
      <c r="K120" t="s">
        <v>50</v>
      </c>
      <c r="L120" t="s">
        <v>43</v>
      </c>
      <c r="M120" t="s">
        <v>43</v>
      </c>
      <c r="N120" t="s">
        <v>50</v>
      </c>
      <c r="O120" t="s">
        <v>70</v>
      </c>
      <c r="P120" t="s">
        <v>50</v>
      </c>
      <c r="Q120" t="s">
        <v>50</v>
      </c>
      <c r="R120" t="s">
        <v>50</v>
      </c>
      <c r="S120" t="s">
        <v>50</v>
      </c>
      <c r="T120" t="s">
        <v>43</v>
      </c>
      <c r="U120" t="s">
        <v>52</v>
      </c>
      <c r="V120" t="s">
        <v>46</v>
      </c>
      <c r="W120" t="s">
        <v>52</v>
      </c>
      <c r="X120" t="s">
        <v>52</v>
      </c>
      <c r="Y120" t="s">
        <v>46</v>
      </c>
      <c r="Z120" t="s">
        <v>45</v>
      </c>
      <c r="AB120" t="s">
        <v>43</v>
      </c>
      <c r="AC120" t="s">
        <v>50</v>
      </c>
      <c r="AD120" t="s">
        <v>52</v>
      </c>
      <c r="AE120" t="s">
        <v>46</v>
      </c>
      <c r="AF120" t="s">
        <v>50</v>
      </c>
      <c r="AG120" t="s">
        <v>50</v>
      </c>
      <c r="AH120" t="s">
        <v>50</v>
      </c>
      <c r="AI120" t="s">
        <v>50</v>
      </c>
      <c r="AJ120" t="s">
        <v>50</v>
      </c>
      <c r="AK120" t="s">
        <v>52</v>
      </c>
    </row>
    <row r="121" spans="1:37" x14ac:dyDescent="0.25">
      <c r="A121" t="s">
        <v>296</v>
      </c>
      <c r="B121" t="s">
        <v>297</v>
      </c>
      <c r="C121" t="s">
        <v>38</v>
      </c>
      <c r="D121" t="s">
        <v>88</v>
      </c>
      <c r="E121" t="s">
        <v>112</v>
      </c>
      <c r="F121" t="s">
        <v>73</v>
      </c>
      <c r="G121" t="s">
        <v>85</v>
      </c>
      <c r="H121" t="s">
        <v>50</v>
      </c>
      <c r="I121" t="s">
        <v>50</v>
      </c>
      <c r="J121" t="s">
        <v>43</v>
      </c>
      <c r="K121" t="s">
        <v>50</v>
      </c>
      <c r="L121" t="s">
        <v>50</v>
      </c>
      <c r="M121" t="s">
        <v>43</v>
      </c>
      <c r="N121" t="s">
        <v>43</v>
      </c>
      <c r="O121" t="s">
        <v>174</v>
      </c>
      <c r="P121" t="s">
        <v>43</v>
      </c>
      <c r="Q121" t="s">
        <v>50</v>
      </c>
      <c r="R121" t="s">
        <v>43</v>
      </c>
      <c r="S121" t="s">
        <v>43</v>
      </c>
      <c r="T121" t="s">
        <v>45</v>
      </c>
      <c r="U121" t="s">
        <v>52</v>
      </c>
      <c r="V121" t="s">
        <v>52</v>
      </c>
      <c r="W121" t="s">
        <v>52</v>
      </c>
      <c r="X121" t="s">
        <v>52</v>
      </c>
      <c r="Y121" t="s">
        <v>43</v>
      </c>
      <c r="Z121" t="s">
        <v>43</v>
      </c>
      <c r="AA121" t="s">
        <v>95</v>
      </c>
      <c r="AB121" t="s">
        <v>50</v>
      </c>
      <c r="AC121" t="s">
        <v>43</v>
      </c>
      <c r="AD121" t="s">
        <v>52</v>
      </c>
      <c r="AE121" t="s">
        <v>43</v>
      </c>
      <c r="AF121" t="s">
        <v>50</v>
      </c>
      <c r="AG121" t="s">
        <v>43</v>
      </c>
      <c r="AH121" t="s">
        <v>50</v>
      </c>
      <c r="AI121" t="s">
        <v>50</v>
      </c>
      <c r="AJ121" t="s">
        <v>50</v>
      </c>
      <c r="AK121" t="s">
        <v>43</v>
      </c>
    </row>
    <row r="122" spans="1:37" x14ac:dyDescent="0.25">
      <c r="A122" t="s">
        <v>298</v>
      </c>
      <c r="B122" t="s">
        <v>299</v>
      </c>
      <c r="C122" t="s">
        <v>38</v>
      </c>
      <c r="D122" t="s">
        <v>39</v>
      </c>
      <c r="E122" t="s">
        <v>40</v>
      </c>
      <c r="F122" t="s">
        <v>41</v>
      </c>
      <c r="G122" t="s">
        <v>42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45</v>
      </c>
      <c r="N122" t="s">
        <v>46</v>
      </c>
      <c r="O122" t="s">
        <v>137</v>
      </c>
      <c r="P122" t="s">
        <v>43</v>
      </c>
      <c r="Q122" t="s">
        <v>43</v>
      </c>
      <c r="R122" t="s">
        <v>43</v>
      </c>
      <c r="S122" t="s">
        <v>43</v>
      </c>
      <c r="T122" t="s">
        <v>46</v>
      </c>
      <c r="U122" t="s">
        <v>45</v>
      </c>
      <c r="V122" t="s">
        <v>46</v>
      </c>
      <c r="W122" t="s">
        <v>45</v>
      </c>
      <c r="X122" t="s">
        <v>45</v>
      </c>
      <c r="Y122" t="s">
        <v>43</v>
      </c>
      <c r="Z122" t="s">
        <v>45</v>
      </c>
      <c r="AB122" t="s">
        <v>46</v>
      </c>
      <c r="AC122" t="s">
        <v>43</v>
      </c>
      <c r="AD122" t="s">
        <v>45</v>
      </c>
      <c r="AE122" t="s">
        <v>43</v>
      </c>
      <c r="AF122" t="s">
        <v>43</v>
      </c>
      <c r="AG122" t="s">
        <v>45</v>
      </c>
      <c r="AH122" t="s">
        <v>43</v>
      </c>
      <c r="AI122" t="s">
        <v>46</v>
      </c>
      <c r="AJ122" t="s">
        <v>43</v>
      </c>
      <c r="AK122" t="s">
        <v>43</v>
      </c>
    </row>
    <row r="123" spans="1:37" x14ac:dyDescent="0.25">
      <c r="A123" t="s">
        <v>300</v>
      </c>
      <c r="B123" t="s">
        <v>301</v>
      </c>
      <c r="C123" t="s">
        <v>38</v>
      </c>
      <c r="D123" t="s">
        <v>39</v>
      </c>
      <c r="E123" t="s">
        <v>40</v>
      </c>
      <c r="F123" t="s">
        <v>56</v>
      </c>
      <c r="G123" t="s">
        <v>42</v>
      </c>
      <c r="H123" t="s">
        <v>50</v>
      </c>
      <c r="I123" t="s">
        <v>50</v>
      </c>
      <c r="J123" t="s">
        <v>50</v>
      </c>
      <c r="K123" t="s">
        <v>50</v>
      </c>
      <c r="L123" t="s">
        <v>50</v>
      </c>
      <c r="M123" t="s">
        <v>50</v>
      </c>
      <c r="N123" t="s">
        <v>43</v>
      </c>
      <c r="O123" t="s">
        <v>70</v>
      </c>
      <c r="P123" t="s">
        <v>50</v>
      </c>
      <c r="Q123" t="s">
        <v>50</v>
      </c>
      <c r="R123" t="s">
        <v>50</v>
      </c>
      <c r="S123" t="s">
        <v>50</v>
      </c>
      <c r="T123" t="s">
        <v>45</v>
      </c>
      <c r="U123" t="s">
        <v>45</v>
      </c>
      <c r="V123" t="s">
        <v>45</v>
      </c>
      <c r="W123" t="s">
        <v>45</v>
      </c>
      <c r="X123" t="s">
        <v>45</v>
      </c>
      <c r="Y123" t="s">
        <v>45</v>
      </c>
      <c r="Z123" t="s">
        <v>46</v>
      </c>
      <c r="AA123" t="s">
        <v>89</v>
      </c>
      <c r="AB123" t="s">
        <v>43</v>
      </c>
      <c r="AC123" t="s">
        <v>43</v>
      </c>
      <c r="AD123" t="s">
        <v>45</v>
      </c>
      <c r="AE123" t="s">
        <v>43</v>
      </c>
      <c r="AF123" t="s">
        <v>43</v>
      </c>
      <c r="AG123" t="s">
        <v>43</v>
      </c>
      <c r="AH123" t="s">
        <v>43</v>
      </c>
      <c r="AI123" t="s">
        <v>43</v>
      </c>
      <c r="AJ123" t="s">
        <v>43</v>
      </c>
      <c r="AK123" t="s">
        <v>43</v>
      </c>
    </row>
    <row r="124" spans="1:37" x14ac:dyDescent="0.25">
      <c r="A124" t="s">
        <v>302</v>
      </c>
      <c r="B124" t="s">
        <v>303</v>
      </c>
      <c r="C124" t="s">
        <v>49</v>
      </c>
      <c r="D124" t="s">
        <v>39</v>
      </c>
      <c r="E124" t="s">
        <v>40</v>
      </c>
      <c r="F124" t="s">
        <v>41</v>
      </c>
      <c r="G124" t="s">
        <v>42</v>
      </c>
      <c r="H124" t="s">
        <v>46</v>
      </c>
      <c r="I124" t="s">
        <v>50</v>
      </c>
      <c r="J124" t="s">
        <v>43</v>
      </c>
      <c r="K124" t="s">
        <v>50</v>
      </c>
      <c r="L124" t="s">
        <v>43</v>
      </c>
      <c r="M124" t="s">
        <v>46</v>
      </c>
      <c r="N124" t="s">
        <v>43</v>
      </c>
      <c r="O124" t="s">
        <v>304</v>
      </c>
      <c r="P124" t="s">
        <v>43</v>
      </c>
      <c r="Q124" t="s">
        <v>50</v>
      </c>
      <c r="R124" t="s">
        <v>46</v>
      </c>
      <c r="S124" t="s">
        <v>43</v>
      </c>
      <c r="T124" t="s">
        <v>45</v>
      </c>
      <c r="U124" t="s">
        <v>52</v>
      </c>
      <c r="V124" t="s">
        <v>52</v>
      </c>
      <c r="W124" t="s">
        <v>52</v>
      </c>
      <c r="X124" t="s">
        <v>52</v>
      </c>
      <c r="Y124" t="s">
        <v>45</v>
      </c>
      <c r="Z124" t="s">
        <v>45</v>
      </c>
      <c r="AB124" t="s">
        <v>43</v>
      </c>
      <c r="AC124" t="s">
        <v>50</v>
      </c>
      <c r="AD124" t="s">
        <v>52</v>
      </c>
      <c r="AE124" t="s">
        <v>43</v>
      </c>
      <c r="AF124" t="s">
        <v>43</v>
      </c>
      <c r="AG124" t="s">
        <v>43</v>
      </c>
      <c r="AH124" t="s">
        <v>50</v>
      </c>
      <c r="AI124" t="s">
        <v>50</v>
      </c>
      <c r="AJ124" t="s">
        <v>46</v>
      </c>
      <c r="AK124" t="s">
        <v>43</v>
      </c>
    </row>
    <row r="125" spans="1:37" x14ac:dyDescent="0.25">
      <c r="A125" t="s">
        <v>305</v>
      </c>
      <c r="B125" t="s">
        <v>136</v>
      </c>
      <c r="C125" t="s">
        <v>38</v>
      </c>
      <c r="D125" t="s">
        <v>39</v>
      </c>
      <c r="E125" t="s">
        <v>40</v>
      </c>
      <c r="F125" t="s">
        <v>41</v>
      </c>
      <c r="G125" t="s">
        <v>42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306</v>
      </c>
      <c r="P125" t="s">
        <v>43</v>
      </c>
      <c r="Q125" t="s">
        <v>46</v>
      </c>
      <c r="R125" t="s">
        <v>46</v>
      </c>
      <c r="S125" t="s">
        <v>43</v>
      </c>
      <c r="T125" t="s">
        <v>52</v>
      </c>
      <c r="U125" t="s">
        <v>52</v>
      </c>
      <c r="V125" t="s">
        <v>52</v>
      </c>
      <c r="W125" t="s">
        <v>52</v>
      </c>
      <c r="X125" t="s">
        <v>52</v>
      </c>
      <c r="Y125" t="s">
        <v>52</v>
      </c>
      <c r="Z125" t="s">
        <v>45</v>
      </c>
      <c r="AB125" t="s">
        <v>43</v>
      </c>
      <c r="AC125" t="s">
        <v>46</v>
      </c>
      <c r="AD125" t="s">
        <v>50</v>
      </c>
      <c r="AE125" t="s">
        <v>43</v>
      </c>
      <c r="AF125" t="s">
        <v>43</v>
      </c>
      <c r="AG125" t="s">
        <v>46</v>
      </c>
      <c r="AH125" t="s">
        <v>43</v>
      </c>
      <c r="AI125" t="s">
        <v>46</v>
      </c>
      <c r="AJ125" t="s">
        <v>43</v>
      </c>
      <c r="AK125" t="s">
        <v>46</v>
      </c>
    </row>
    <row r="126" spans="1:37" x14ac:dyDescent="0.25">
      <c r="A126" t="s">
        <v>307</v>
      </c>
      <c r="B126" t="s">
        <v>241</v>
      </c>
      <c r="C126" t="s">
        <v>49</v>
      </c>
      <c r="D126" t="s">
        <v>55</v>
      </c>
      <c r="E126" t="s">
        <v>60</v>
      </c>
      <c r="F126" t="s">
        <v>56</v>
      </c>
      <c r="G126" t="s">
        <v>61</v>
      </c>
      <c r="H126" t="s">
        <v>50</v>
      </c>
      <c r="I126" t="s">
        <v>43</v>
      </c>
      <c r="J126" t="s">
        <v>43</v>
      </c>
      <c r="K126" t="s">
        <v>43</v>
      </c>
      <c r="L126" t="s">
        <v>43</v>
      </c>
      <c r="M126" t="s">
        <v>46</v>
      </c>
      <c r="N126" t="s">
        <v>46</v>
      </c>
      <c r="O126" t="s">
        <v>98</v>
      </c>
      <c r="P126" t="s">
        <v>46</v>
      </c>
      <c r="Q126" t="s">
        <v>46</v>
      </c>
      <c r="R126" t="s">
        <v>46</v>
      </c>
      <c r="S126" t="s">
        <v>46</v>
      </c>
      <c r="T126" t="s">
        <v>43</v>
      </c>
      <c r="U126" t="s">
        <v>46</v>
      </c>
      <c r="V126" t="s">
        <v>46</v>
      </c>
      <c r="W126" t="s">
        <v>46</v>
      </c>
      <c r="X126" t="s">
        <v>46</v>
      </c>
      <c r="Y126" t="s">
        <v>50</v>
      </c>
      <c r="Z126" t="s">
        <v>46</v>
      </c>
      <c r="AB126" t="s">
        <v>46</v>
      </c>
      <c r="AC126" t="s">
        <v>46</v>
      </c>
      <c r="AD126" t="s">
        <v>46</v>
      </c>
      <c r="AE126" t="s">
        <v>43</v>
      </c>
      <c r="AF126" t="s">
        <v>52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</row>
    <row r="127" spans="1:37" x14ac:dyDescent="0.25">
      <c r="A127" t="s">
        <v>308</v>
      </c>
      <c r="B127" t="s">
        <v>241</v>
      </c>
      <c r="C127" t="s">
        <v>49</v>
      </c>
      <c r="D127" t="s">
        <v>88</v>
      </c>
      <c r="E127" t="s">
        <v>112</v>
      </c>
      <c r="F127" t="s">
        <v>73</v>
      </c>
      <c r="G127" t="s">
        <v>85</v>
      </c>
      <c r="H127" t="s">
        <v>43</v>
      </c>
      <c r="I127" t="s">
        <v>50</v>
      </c>
      <c r="J127" t="s">
        <v>43</v>
      </c>
      <c r="K127" t="s">
        <v>43</v>
      </c>
      <c r="L127" t="s">
        <v>43</v>
      </c>
      <c r="M127" t="s">
        <v>50</v>
      </c>
      <c r="N127" t="s">
        <v>43</v>
      </c>
      <c r="O127" t="s">
        <v>207</v>
      </c>
      <c r="P127" t="s">
        <v>43</v>
      </c>
      <c r="Q127" t="s">
        <v>46</v>
      </c>
      <c r="R127" t="s">
        <v>46</v>
      </c>
      <c r="S127" t="s">
        <v>43</v>
      </c>
      <c r="T127" t="s">
        <v>45</v>
      </c>
      <c r="U127" t="s">
        <v>46</v>
      </c>
      <c r="V127" t="s">
        <v>46</v>
      </c>
      <c r="W127" t="s">
        <v>45</v>
      </c>
      <c r="X127" t="s">
        <v>45</v>
      </c>
      <c r="Y127" t="s">
        <v>45</v>
      </c>
      <c r="Z127" t="s">
        <v>43</v>
      </c>
      <c r="AA127" t="s">
        <v>119</v>
      </c>
      <c r="AB127" t="s">
        <v>45</v>
      </c>
      <c r="AC127" t="s">
        <v>52</v>
      </c>
      <c r="AD127" t="s">
        <v>46</v>
      </c>
      <c r="AE127" t="s">
        <v>52</v>
      </c>
      <c r="AF127" t="s">
        <v>45</v>
      </c>
      <c r="AG127" t="s">
        <v>50</v>
      </c>
      <c r="AH127" t="s">
        <v>46</v>
      </c>
      <c r="AI127" t="s">
        <v>46</v>
      </c>
      <c r="AJ127" t="s">
        <v>50</v>
      </c>
      <c r="AK127" t="s">
        <v>46</v>
      </c>
    </row>
    <row r="128" spans="1:37" x14ac:dyDescent="0.25">
      <c r="A128" t="s">
        <v>309</v>
      </c>
      <c r="B128" t="s">
        <v>241</v>
      </c>
      <c r="C128" t="s">
        <v>38</v>
      </c>
      <c r="D128" t="s">
        <v>55</v>
      </c>
      <c r="E128" t="s">
        <v>112</v>
      </c>
      <c r="F128" t="s">
        <v>41</v>
      </c>
      <c r="G128" t="s">
        <v>42</v>
      </c>
      <c r="H128" t="s">
        <v>43</v>
      </c>
      <c r="I128" t="s">
        <v>50</v>
      </c>
      <c r="J128" t="s">
        <v>43</v>
      </c>
      <c r="K128" t="s">
        <v>50</v>
      </c>
      <c r="L128" t="s">
        <v>43</v>
      </c>
      <c r="M128" t="s">
        <v>45</v>
      </c>
      <c r="N128" t="s">
        <v>45</v>
      </c>
      <c r="P128" t="s">
        <v>45</v>
      </c>
      <c r="Q128" t="s">
        <v>43</v>
      </c>
      <c r="R128" t="s">
        <v>46</v>
      </c>
      <c r="S128" t="s">
        <v>43</v>
      </c>
      <c r="T128" t="s">
        <v>46</v>
      </c>
      <c r="U128" t="s">
        <v>46</v>
      </c>
      <c r="V128" t="s">
        <v>46</v>
      </c>
      <c r="W128" t="s">
        <v>46</v>
      </c>
      <c r="X128" t="s">
        <v>46</v>
      </c>
      <c r="Y128" t="s">
        <v>43</v>
      </c>
      <c r="Z128" t="s">
        <v>46</v>
      </c>
      <c r="AB128" t="s">
        <v>45</v>
      </c>
      <c r="AC128" t="s">
        <v>45</v>
      </c>
      <c r="AD128" t="s">
        <v>45</v>
      </c>
      <c r="AE128" t="s">
        <v>52</v>
      </c>
      <c r="AF128" t="s">
        <v>43</v>
      </c>
      <c r="AG128" t="s">
        <v>45</v>
      </c>
      <c r="AH128" t="s">
        <v>50</v>
      </c>
      <c r="AI128" t="s">
        <v>52</v>
      </c>
      <c r="AJ128" t="s">
        <v>46</v>
      </c>
      <c r="AK128" t="s">
        <v>46</v>
      </c>
    </row>
    <row r="129" spans="1:37" x14ac:dyDescent="0.25">
      <c r="A129" t="s">
        <v>310</v>
      </c>
      <c r="B129" t="s">
        <v>241</v>
      </c>
      <c r="C129" t="s">
        <v>49</v>
      </c>
      <c r="D129" t="s">
        <v>55</v>
      </c>
      <c r="E129" t="s">
        <v>112</v>
      </c>
      <c r="F129" t="s">
        <v>56</v>
      </c>
      <c r="G129" t="s">
        <v>42</v>
      </c>
      <c r="H129" t="s">
        <v>43</v>
      </c>
      <c r="I129" t="s">
        <v>43</v>
      </c>
      <c r="J129" t="s">
        <v>43</v>
      </c>
      <c r="K129" t="s">
        <v>46</v>
      </c>
      <c r="L129" t="s">
        <v>43</v>
      </c>
      <c r="M129" t="s">
        <v>46</v>
      </c>
      <c r="N129" t="s">
        <v>45</v>
      </c>
      <c r="O129" t="s">
        <v>51</v>
      </c>
      <c r="P129" t="s">
        <v>43</v>
      </c>
      <c r="Q129" t="s">
        <v>43</v>
      </c>
      <c r="R129" t="s">
        <v>43</v>
      </c>
      <c r="S129" t="s">
        <v>43</v>
      </c>
      <c r="T129" t="s">
        <v>46</v>
      </c>
      <c r="U129" t="s">
        <v>46</v>
      </c>
      <c r="V129" t="s">
        <v>46</v>
      </c>
      <c r="W129" t="s">
        <v>46</v>
      </c>
      <c r="X129" t="s">
        <v>45</v>
      </c>
      <c r="Y129" t="s">
        <v>45</v>
      </c>
      <c r="Z129" t="s">
        <v>45</v>
      </c>
      <c r="AB129" t="s">
        <v>45</v>
      </c>
      <c r="AC129" t="s">
        <v>43</v>
      </c>
      <c r="AD129" t="s">
        <v>45</v>
      </c>
      <c r="AE129" t="s">
        <v>43</v>
      </c>
      <c r="AF129" t="s">
        <v>46</v>
      </c>
      <c r="AG129" t="s">
        <v>45</v>
      </c>
      <c r="AH129" t="s">
        <v>46</v>
      </c>
      <c r="AI129" t="s">
        <v>46</v>
      </c>
      <c r="AJ129" t="s">
        <v>43</v>
      </c>
      <c r="AK129" t="s">
        <v>45</v>
      </c>
    </row>
    <row r="130" spans="1:37" x14ac:dyDescent="0.25">
      <c r="A130" t="s">
        <v>311</v>
      </c>
      <c r="B130" t="s">
        <v>241</v>
      </c>
      <c r="C130" t="s">
        <v>38</v>
      </c>
      <c r="D130" t="s">
        <v>39</v>
      </c>
      <c r="E130" t="s">
        <v>112</v>
      </c>
      <c r="F130" t="s">
        <v>56</v>
      </c>
      <c r="G130" t="s">
        <v>89</v>
      </c>
      <c r="H130" t="s">
        <v>43</v>
      </c>
      <c r="I130" t="s">
        <v>43</v>
      </c>
      <c r="J130" t="s">
        <v>43</v>
      </c>
      <c r="K130" t="s">
        <v>45</v>
      </c>
      <c r="L130" t="s">
        <v>43</v>
      </c>
      <c r="M130" t="s">
        <v>43</v>
      </c>
      <c r="N130" t="s">
        <v>43</v>
      </c>
      <c r="O130" t="s">
        <v>70</v>
      </c>
      <c r="P130" t="s">
        <v>43</v>
      </c>
      <c r="Q130" t="s">
        <v>43</v>
      </c>
      <c r="R130" t="s">
        <v>46</v>
      </c>
      <c r="S130" t="s">
        <v>46</v>
      </c>
      <c r="T130" t="s">
        <v>43</v>
      </c>
      <c r="U130" t="s">
        <v>45</v>
      </c>
      <c r="V130" t="s">
        <v>45</v>
      </c>
      <c r="W130" t="s">
        <v>45</v>
      </c>
      <c r="X130" t="s">
        <v>43</v>
      </c>
      <c r="Y130" t="s">
        <v>43</v>
      </c>
      <c r="Z130" t="s">
        <v>43</v>
      </c>
      <c r="AB130" t="s">
        <v>43</v>
      </c>
      <c r="AC130" t="s">
        <v>43</v>
      </c>
      <c r="AD130" t="s">
        <v>45</v>
      </c>
      <c r="AE130" t="s">
        <v>43</v>
      </c>
      <c r="AF130" t="s">
        <v>43</v>
      </c>
      <c r="AG130" t="s">
        <v>43</v>
      </c>
      <c r="AH130" t="s">
        <v>43</v>
      </c>
      <c r="AI130" t="s">
        <v>43</v>
      </c>
      <c r="AJ130" t="s">
        <v>43</v>
      </c>
      <c r="AK130" t="s">
        <v>43</v>
      </c>
    </row>
    <row r="131" spans="1:37" x14ac:dyDescent="0.25">
      <c r="A131" t="s">
        <v>312</v>
      </c>
      <c r="B131" t="s">
        <v>241</v>
      </c>
      <c r="C131" t="s">
        <v>49</v>
      </c>
      <c r="D131" t="s">
        <v>39</v>
      </c>
      <c r="E131" t="s">
        <v>112</v>
      </c>
      <c r="F131" t="s">
        <v>56</v>
      </c>
      <c r="G131" t="s">
        <v>89</v>
      </c>
      <c r="H131" t="s">
        <v>43</v>
      </c>
      <c r="I131" t="s">
        <v>43</v>
      </c>
      <c r="J131" t="s">
        <v>43</v>
      </c>
      <c r="K131" t="s">
        <v>45</v>
      </c>
      <c r="L131" t="s">
        <v>43</v>
      </c>
      <c r="M131" t="s">
        <v>43</v>
      </c>
      <c r="N131" t="s">
        <v>43</v>
      </c>
      <c r="O131" t="s">
        <v>70</v>
      </c>
      <c r="P131" t="s">
        <v>43</v>
      </c>
      <c r="Q131" t="s">
        <v>43</v>
      </c>
      <c r="R131" t="s">
        <v>46</v>
      </c>
      <c r="S131" t="s">
        <v>46</v>
      </c>
      <c r="T131" t="s">
        <v>43</v>
      </c>
      <c r="U131" t="s">
        <v>45</v>
      </c>
      <c r="V131" t="s">
        <v>45</v>
      </c>
      <c r="W131" t="s">
        <v>45</v>
      </c>
      <c r="X131" t="s">
        <v>43</v>
      </c>
      <c r="Y131" t="s">
        <v>43</v>
      </c>
      <c r="Z131" t="s">
        <v>43</v>
      </c>
      <c r="AB131" t="s">
        <v>43</v>
      </c>
      <c r="AC131" t="s">
        <v>43</v>
      </c>
      <c r="AD131" t="s">
        <v>45</v>
      </c>
      <c r="AE131" t="s">
        <v>43</v>
      </c>
      <c r="AF131" t="s">
        <v>43</v>
      </c>
      <c r="AG131" t="s">
        <v>43</v>
      </c>
      <c r="AH131" t="s">
        <v>43</v>
      </c>
      <c r="AI131" t="s">
        <v>43</v>
      </c>
      <c r="AJ131" t="s">
        <v>43</v>
      </c>
      <c r="AK131" t="s">
        <v>43</v>
      </c>
    </row>
    <row r="132" spans="1:37" x14ac:dyDescent="0.25">
      <c r="A132" t="s">
        <v>313</v>
      </c>
      <c r="B132" t="s">
        <v>241</v>
      </c>
      <c r="C132" t="s">
        <v>38</v>
      </c>
      <c r="D132" t="s">
        <v>39</v>
      </c>
      <c r="E132" t="s">
        <v>112</v>
      </c>
      <c r="F132" t="s">
        <v>56</v>
      </c>
      <c r="G132" t="s">
        <v>89</v>
      </c>
      <c r="H132" t="s">
        <v>43</v>
      </c>
      <c r="I132" t="s">
        <v>43</v>
      </c>
      <c r="J132" t="s">
        <v>43</v>
      </c>
      <c r="K132" t="s">
        <v>43</v>
      </c>
      <c r="L132" t="s">
        <v>46</v>
      </c>
      <c r="M132" t="s">
        <v>45</v>
      </c>
      <c r="N132" t="s">
        <v>46</v>
      </c>
      <c r="O132" t="s">
        <v>62</v>
      </c>
      <c r="P132" t="s">
        <v>43</v>
      </c>
      <c r="Q132" t="s">
        <v>43</v>
      </c>
      <c r="R132" t="s">
        <v>43</v>
      </c>
      <c r="S132" t="s">
        <v>43</v>
      </c>
      <c r="T132" t="s">
        <v>45</v>
      </c>
      <c r="U132" t="s">
        <v>46</v>
      </c>
      <c r="V132" t="s">
        <v>46</v>
      </c>
      <c r="W132" t="s">
        <v>52</v>
      </c>
      <c r="X132" t="s">
        <v>50</v>
      </c>
      <c r="Y132" t="s">
        <v>45</v>
      </c>
      <c r="Z132" t="s">
        <v>45</v>
      </c>
      <c r="AB132" t="s">
        <v>52</v>
      </c>
      <c r="AC132" t="s">
        <v>45</v>
      </c>
      <c r="AD132" t="s">
        <v>52</v>
      </c>
      <c r="AE132" t="s">
        <v>43</v>
      </c>
      <c r="AF132" t="s">
        <v>50</v>
      </c>
      <c r="AG132" t="s">
        <v>43</v>
      </c>
      <c r="AH132" t="s">
        <v>43</v>
      </c>
      <c r="AI132" t="s">
        <v>50</v>
      </c>
      <c r="AJ132" t="s">
        <v>43</v>
      </c>
      <c r="AK132" t="s">
        <v>45</v>
      </c>
    </row>
    <row r="133" spans="1:37" x14ac:dyDescent="0.25">
      <c r="A133" t="s">
        <v>314</v>
      </c>
      <c r="B133" t="s">
        <v>241</v>
      </c>
      <c r="C133" t="s">
        <v>49</v>
      </c>
      <c r="D133" t="s">
        <v>55</v>
      </c>
      <c r="E133" t="s">
        <v>125</v>
      </c>
      <c r="F133" t="s">
        <v>56</v>
      </c>
      <c r="G133" t="s">
        <v>61</v>
      </c>
      <c r="H133" t="s">
        <v>43</v>
      </c>
      <c r="I133" t="s">
        <v>43</v>
      </c>
      <c r="J133" t="s">
        <v>43</v>
      </c>
      <c r="K133" t="s">
        <v>46</v>
      </c>
      <c r="L133" t="s">
        <v>43</v>
      </c>
      <c r="M133" t="s">
        <v>45</v>
      </c>
      <c r="N133" t="s">
        <v>45</v>
      </c>
      <c r="O133" t="s">
        <v>70</v>
      </c>
      <c r="P133" t="s">
        <v>46</v>
      </c>
      <c r="Q133" t="s">
        <v>46</v>
      </c>
      <c r="R133" t="s">
        <v>45</v>
      </c>
      <c r="S133" t="s">
        <v>46</v>
      </c>
      <c r="T133" t="s">
        <v>43</v>
      </c>
      <c r="U133" t="s">
        <v>43</v>
      </c>
      <c r="V133" t="s">
        <v>43</v>
      </c>
      <c r="W133" t="s">
        <v>45</v>
      </c>
      <c r="X133" t="s">
        <v>45</v>
      </c>
      <c r="Y133" t="s">
        <v>45</v>
      </c>
      <c r="Z133" t="s">
        <v>46</v>
      </c>
      <c r="AA133" t="s">
        <v>70</v>
      </c>
      <c r="AB133" t="s">
        <v>45</v>
      </c>
      <c r="AC133" t="s">
        <v>46</v>
      </c>
      <c r="AD133" t="s">
        <v>45</v>
      </c>
      <c r="AE133" t="s">
        <v>45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</row>
    <row r="134" spans="1:37" x14ac:dyDescent="0.25">
      <c r="A134" t="s">
        <v>315</v>
      </c>
      <c r="B134" t="s">
        <v>241</v>
      </c>
      <c r="C134" t="s">
        <v>38</v>
      </c>
      <c r="D134" t="s">
        <v>39</v>
      </c>
      <c r="E134" t="s">
        <v>125</v>
      </c>
      <c r="F134" t="s">
        <v>41</v>
      </c>
      <c r="G134" t="s">
        <v>89</v>
      </c>
      <c r="H134" t="s">
        <v>43</v>
      </c>
      <c r="I134" t="s">
        <v>43</v>
      </c>
      <c r="J134" t="s">
        <v>43</v>
      </c>
      <c r="K134" t="s">
        <v>46</v>
      </c>
      <c r="L134" t="s">
        <v>43</v>
      </c>
      <c r="M134" t="s">
        <v>45</v>
      </c>
      <c r="N134" t="s">
        <v>45</v>
      </c>
      <c r="O134" t="s">
        <v>66</v>
      </c>
      <c r="P134" t="s">
        <v>43</v>
      </c>
      <c r="Q134" t="s">
        <v>43</v>
      </c>
      <c r="R134" t="s">
        <v>45</v>
      </c>
      <c r="S134" t="s">
        <v>46</v>
      </c>
      <c r="T134" t="s">
        <v>43</v>
      </c>
      <c r="U134" t="s">
        <v>43</v>
      </c>
      <c r="V134" t="s">
        <v>43</v>
      </c>
      <c r="W134" t="s">
        <v>45</v>
      </c>
      <c r="X134" t="s">
        <v>45</v>
      </c>
      <c r="Y134" t="s">
        <v>45</v>
      </c>
      <c r="Z134" t="s">
        <v>46</v>
      </c>
      <c r="AA134" t="s">
        <v>119</v>
      </c>
      <c r="AB134" t="s">
        <v>45</v>
      </c>
      <c r="AC134" t="s">
        <v>46</v>
      </c>
      <c r="AD134" t="s">
        <v>45</v>
      </c>
      <c r="AE134" t="s">
        <v>45</v>
      </c>
      <c r="AF134" t="s">
        <v>43</v>
      </c>
      <c r="AG134" t="s">
        <v>50</v>
      </c>
      <c r="AH134" t="s">
        <v>50</v>
      </c>
      <c r="AI134" t="s">
        <v>43</v>
      </c>
      <c r="AJ134" t="s">
        <v>50</v>
      </c>
      <c r="AK134" t="s">
        <v>43</v>
      </c>
    </row>
    <row r="135" spans="1:37" x14ac:dyDescent="0.25">
      <c r="A135" t="s">
        <v>316</v>
      </c>
      <c r="B135" t="s">
        <v>241</v>
      </c>
      <c r="C135" t="s">
        <v>49</v>
      </c>
      <c r="D135" t="s">
        <v>55</v>
      </c>
      <c r="E135" t="s">
        <v>112</v>
      </c>
      <c r="F135" t="s">
        <v>41</v>
      </c>
      <c r="G135" t="s">
        <v>89</v>
      </c>
      <c r="H135" t="s">
        <v>43</v>
      </c>
      <c r="I135" t="s">
        <v>43</v>
      </c>
      <c r="J135" t="s">
        <v>43</v>
      </c>
      <c r="K135" t="s">
        <v>45</v>
      </c>
      <c r="L135" t="s">
        <v>43</v>
      </c>
      <c r="M135" t="s">
        <v>43</v>
      </c>
      <c r="N135" t="s">
        <v>43</v>
      </c>
      <c r="O135" t="s">
        <v>70</v>
      </c>
      <c r="P135" t="s">
        <v>43</v>
      </c>
      <c r="Q135" t="s">
        <v>43</v>
      </c>
      <c r="R135" t="s">
        <v>43</v>
      </c>
      <c r="S135" t="s">
        <v>43</v>
      </c>
      <c r="T135" t="s">
        <v>43</v>
      </c>
      <c r="U135" t="s">
        <v>45</v>
      </c>
      <c r="V135" t="s">
        <v>45</v>
      </c>
      <c r="W135" t="s">
        <v>45</v>
      </c>
      <c r="X135" t="s">
        <v>43</v>
      </c>
      <c r="Y135" t="s">
        <v>43</v>
      </c>
      <c r="Z135" t="s">
        <v>43</v>
      </c>
      <c r="AB135" t="s">
        <v>43</v>
      </c>
      <c r="AC135" t="s">
        <v>43</v>
      </c>
      <c r="AD135" t="s">
        <v>45</v>
      </c>
      <c r="AE135" t="s">
        <v>43</v>
      </c>
      <c r="AF135" t="s">
        <v>43</v>
      </c>
      <c r="AG135" t="s">
        <v>43</v>
      </c>
      <c r="AH135" t="s">
        <v>43</v>
      </c>
      <c r="AI135" t="s">
        <v>43</v>
      </c>
      <c r="AJ135" t="s">
        <v>43</v>
      </c>
      <c r="AK135" t="s">
        <v>43</v>
      </c>
    </row>
    <row r="136" spans="1:37" x14ac:dyDescent="0.25">
      <c r="A136" t="s">
        <v>317</v>
      </c>
      <c r="B136" t="s">
        <v>241</v>
      </c>
      <c r="C136" t="s">
        <v>38</v>
      </c>
      <c r="D136" t="s">
        <v>55</v>
      </c>
      <c r="E136" t="s">
        <v>65</v>
      </c>
      <c r="F136" t="s">
        <v>79</v>
      </c>
      <c r="G136" t="s">
        <v>42</v>
      </c>
      <c r="H136" t="s">
        <v>50</v>
      </c>
      <c r="I136" t="s">
        <v>50</v>
      </c>
      <c r="J136" t="s">
        <v>43</v>
      </c>
      <c r="K136" t="s">
        <v>50</v>
      </c>
      <c r="L136" t="s">
        <v>43</v>
      </c>
      <c r="M136" t="s">
        <v>43</v>
      </c>
      <c r="N136" t="s">
        <v>43</v>
      </c>
      <c r="O136" t="s">
        <v>81</v>
      </c>
      <c r="P136" t="s">
        <v>50</v>
      </c>
      <c r="Q136" t="s">
        <v>50</v>
      </c>
      <c r="R136" t="s">
        <v>43</v>
      </c>
      <c r="S136" t="s">
        <v>45</v>
      </c>
      <c r="T136" t="s">
        <v>45</v>
      </c>
      <c r="U136" t="s">
        <v>45</v>
      </c>
      <c r="V136" t="s">
        <v>52</v>
      </c>
      <c r="W136" t="s">
        <v>52</v>
      </c>
      <c r="X136" t="s">
        <v>52</v>
      </c>
      <c r="Y136" t="s">
        <v>52</v>
      </c>
      <c r="Z136" t="s">
        <v>43</v>
      </c>
      <c r="AA136" t="s">
        <v>89</v>
      </c>
      <c r="AB136" t="s">
        <v>43</v>
      </c>
      <c r="AC136" t="s">
        <v>50</v>
      </c>
      <c r="AD136" t="s">
        <v>45</v>
      </c>
      <c r="AE136" t="s">
        <v>46</v>
      </c>
      <c r="AF136" t="s">
        <v>46</v>
      </c>
      <c r="AG136" t="s">
        <v>43</v>
      </c>
      <c r="AH136" t="s">
        <v>50</v>
      </c>
      <c r="AI136" t="s">
        <v>46</v>
      </c>
      <c r="AJ136" t="s">
        <v>50</v>
      </c>
      <c r="AK136" t="s">
        <v>43</v>
      </c>
    </row>
    <row r="137" spans="1:37" x14ac:dyDescent="0.25">
      <c r="A137" t="s">
        <v>318</v>
      </c>
      <c r="B137" t="s">
        <v>241</v>
      </c>
      <c r="C137" t="s">
        <v>38</v>
      </c>
      <c r="D137" t="s">
        <v>39</v>
      </c>
      <c r="E137" t="s">
        <v>125</v>
      </c>
      <c r="F137" t="s">
        <v>41</v>
      </c>
      <c r="G137" t="s">
        <v>89</v>
      </c>
      <c r="H137" t="s">
        <v>43</v>
      </c>
      <c r="I137" t="s">
        <v>43</v>
      </c>
      <c r="J137" t="s">
        <v>43</v>
      </c>
      <c r="K137" t="s">
        <v>46</v>
      </c>
      <c r="L137" t="s">
        <v>43</v>
      </c>
      <c r="M137" t="s">
        <v>45</v>
      </c>
      <c r="N137" t="s">
        <v>45</v>
      </c>
      <c r="O137" t="s">
        <v>66</v>
      </c>
      <c r="P137" t="s">
        <v>43</v>
      </c>
      <c r="Q137" t="s">
        <v>43</v>
      </c>
      <c r="R137" t="s">
        <v>45</v>
      </c>
      <c r="S137" t="s">
        <v>46</v>
      </c>
      <c r="T137" t="s">
        <v>43</v>
      </c>
      <c r="U137" t="s">
        <v>43</v>
      </c>
      <c r="V137" t="s">
        <v>43</v>
      </c>
      <c r="W137" t="s">
        <v>45</v>
      </c>
      <c r="X137" t="s">
        <v>45</v>
      </c>
      <c r="Y137" t="s">
        <v>45</v>
      </c>
      <c r="Z137" t="s">
        <v>46</v>
      </c>
      <c r="AA137" t="s">
        <v>119</v>
      </c>
      <c r="AB137" t="s">
        <v>45</v>
      </c>
      <c r="AC137" t="s">
        <v>46</v>
      </c>
      <c r="AD137" t="s">
        <v>45</v>
      </c>
      <c r="AE137" t="s">
        <v>45</v>
      </c>
      <c r="AF137" t="s">
        <v>43</v>
      </c>
      <c r="AG137" t="s">
        <v>50</v>
      </c>
      <c r="AH137" t="s">
        <v>50</v>
      </c>
      <c r="AI137" t="s">
        <v>43</v>
      </c>
      <c r="AJ137" t="s">
        <v>50</v>
      </c>
      <c r="AK137" t="s">
        <v>43</v>
      </c>
    </row>
    <row r="138" spans="1:37" x14ac:dyDescent="0.25">
      <c r="A138" t="s">
        <v>319</v>
      </c>
      <c r="B138" t="s">
        <v>241</v>
      </c>
      <c r="C138" t="s">
        <v>49</v>
      </c>
      <c r="D138" t="s">
        <v>88</v>
      </c>
      <c r="E138" t="s">
        <v>78</v>
      </c>
      <c r="F138" t="s">
        <v>102</v>
      </c>
      <c r="G138" t="s">
        <v>42</v>
      </c>
      <c r="H138" t="s">
        <v>50</v>
      </c>
      <c r="I138" t="s">
        <v>50</v>
      </c>
      <c r="J138" t="s">
        <v>46</v>
      </c>
      <c r="K138" t="s">
        <v>50</v>
      </c>
      <c r="L138" t="s">
        <v>50</v>
      </c>
      <c r="M138" t="s">
        <v>52</v>
      </c>
      <c r="N138" t="s">
        <v>52</v>
      </c>
      <c r="O138" t="s">
        <v>320</v>
      </c>
      <c r="P138" t="s">
        <v>50</v>
      </c>
      <c r="Q138" t="s">
        <v>43</v>
      </c>
      <c r="R138" t="s">
        <v>50</v>
      </c>
      <c r="S138" t="s">
        <v>50</v>
      </c>
      <c r="T138" t="s">
        <v>52</v>
      </c>
      <c r="U138" t="s">
        <v>50</v>
      </c>
      <c r="V138" t="s">
        <v>50</v>
      </c>
      <c r="W138" t="s">
        <v>50</v>
      </c>
      <c r="X138" t="s">
        <v>52</v>
      </c>
      <c r="Y138" t="s">
        <v>52</v>
      </c>
      <c r="Z138" t="s">
        <v>52</v>
      </c>
      <c r="AB138" t="s">
        <v>50</v>
      </c>
      <c r="AC138" t="s">
        <v>43</v>
      </c>
      <c r="AD138" t="s">
        <v>50</v>
      </c>
      <c r="AE138" t="s">
        <v>52</v>
      </c>
      <c r="AF138" t="s">
        <v>50</v>
      </c>
      <c r="AG138" t="s">
        <v>43</v>
      </c>
      <c r="AH138" t="s">
        <v>50</v>
      </c>
      <c r="AI138" t="s">
        <v>45</v>
      </c>
      <c r="AJ138" t="s">
        <v>50</v>
      </c>
      <c r="AK138" t="s">
        <v>50</v>
      </c>
    </row>
    <row r="139" spans="1:37" x14ac:dyDescent="0.25">
      <c r="A139" t="s">
        <v>321</v>
      </c>
      <c r="B139" t="s">
        <v>241</v>
      </c>
      <c r="C139" t="s">
        <v>38</v>
      </c>
      <c r="D139" t="s">
        <v>77</v>
      </c>
      <c r="E139" t="s">
        <v>78</v>
      </c>
      <c r="F139" t="s">
        <v>102</v>
      </c>
      <c r="G139" t="s">
        <v>85</v>
      </c>
      <c r="H139" t="s">
        <v>43</v>
      </c>
      <c r="I139" t="s">
        <v>50</v>
      </c>
      <c r="J139" t="s">
        <v>43</v>
      </c>
      <c r="K139" t="s">
        <v>43</v>
      </c>
      <c r="L139" t="s">
        <v>43</v>
      </c>
      <c r="M139" t="s">
        <v>50</v>
      </c>
      <c r="N139" t="s">
        <v>43</v>
      </c>
      <c r="O139" t="s">
        <v>90</v>
      </c>
      <c r="P139" t="s">
        <v>43</v>
      </c>
      <c r="Q139" t="s">
        <v>43</v>
      </c>
      <c r="R139" t="s">
        <v>52</v>
      </c>
      <c r="S139" t="s">
        <v>43</v>
      </c>
      <c r="T139" t="s">
        <v>45</v>
      </c>
      <c r="U139" t="s">
        <v>46</v>
      </c>
      <c r="V139" t="s">
        <v>46</v>
      </c>
      <c r="W139" t="s">
        <v>45</v>
      </c>
      <c r="X139" t="s">
        <v>45</v>
      </c>
      <c r="Y139" t="s">
        <v>43</v>
      </c>
      <c r="Z139" t="s">
        <v>43</v>
      </c>
      <c r="AA139" t="s">
        <v>128</v>
      </c>
      <c r="AB139" t="s">
        <v>46</v>
      </c>
      <c r="AC139" t="s">
        <v>43</v>
      </c>
      <c r="AD139" t="s">
        <v>46</v>
      </c>
      <c r="AE139" t="s">
        <v>46</v>
      </c>
      <c r="AF139" t="s">
        <v>46</v>
      </c>
      <c r="AG139" t="s">
        <v>43</v>
      </c>
      <c r="AH139" t="s">
        <v>43</v>
      </c>
      <c r="AI139" t="s">
        <v>46</v>
      </c>
      <c r="AJ139" t="s">
        <v>43</v>
      </c>
      <c r="AK139" t="s">
        <v>43</v>
      </c>
    </row>
    <row r="140" spans="1:37" x14ac:dyDescent="0.25">
      <c r="A140" t="s">
        <v>322</v>
      </c>
      <c r="B140" t="s">
        <v>241</v>
      </c>
      <c r="C140" t="s">
        <v>38</v>
      </c>
      <c r="D140" t="s">
        <v>39</v>
      </c>
      <c r="E140" t="s">
        <v>60</v>
      </c>
      <c r="F140" t="s">
        <v>41</v>
      </c>
      <c r="G140" t="s">
        <v>61</v>
      </c>
      <c r="H140" t="s">
        <v>43</v>
      </c>
      <c r="I140" t="s">
        <v>43</v>
      </c>
      <c r="J140" t="s">
        <v>45</v>
      </c>
      <c r="K140" t="s">
        <v>45</v>
      </c>
      <c r="L140" t="s">
        <v>52</v>
      </c>
      <c r="M140" t="s">
        <v>46</v>
      </c>
      <c r="N140" t="s">
        <v>43</v>
      </c>
      <c r="O140" t="s">
        <v>323</v>
      </c>
      <c r="P140" t="s">
        <v>43</v>
      </c>
      <c r="Q140" t="s">
        <v>50</v>
      </c>
      <c r="R140" t="s">
        <v>43</v>
      </c>
      <c r="S140" t="s">
        <v>43</v>
      </c>
      <c r="T140" t="s">
        <v>52</v>
      </c>
      <c r="U140" t="s">
        <v>50</v>
      </c>
      <c r="V140" t="s">
        <v>50</v>
      </c>
      <c r="W140" t="s">
        <v>45</v>
      </c>
      <c r="X140" t="s">
        <v>50</v>
      </c>
      <c r="Y140" t="s">
        <v>46</v>
      </c>
      <c r="Z140" t="s">
        <v>50</v>
      </c>
      <c r="AA140" t="s">
        <v>99</v>
      </c>
      <c r="AB140" t="s">
        <v>46</v>
      </c>
      <c r="AC140" t="s">
        <v>43</v>
      </c>
      <c r="AD140" t="s">
        <v>46</v>
      </c>
      <c r="AE140" t="s">
        <v>43</v>
      </c>
      <c r="AF140" t="s">
        <v>50</v>
      </c>
      <c r="AG140" t="s">
        <v>43</v>
      </c>
      <c r="AH140" t="s">
        <v>52</v>
      </c>
      <c r="AI140" t="s">
        <v>45</v>
      </c>
      <c r="AJ140" t="s">
        <v>50</v>
      </c>
      <c r="AK140" t="s">
        <v>50</v>
      </c>
    </row>
    <row r="141" spans="1:37" x14ac:dyDescent="0.25">
      <c r="A141" t="s">
        <v>324</v>
      </c>
      <c r="B141" t="s">
        <v>241</v>
      </c>
      <c r="C141" t="s">
        <v>38</v>
      </c>
      <c r="D141" t="s">
        <v>55</v>
      </c>
      <c r="E141" t="s">
        <v>65</v>
      </c>
      <c r="F141" t="s">
        <v>56</v>
      </c>
      <c r="G141" t="s">
        <v>85</v>
      </c>
      <c r="H141" t="s">
        <v>43</v>
      </c>
      <c r="I141" t="s">
        <v>50</v>
      </c>
      <c r="J141" t="s">
        <v>43</v>
      </c>
      <c r="K141" t="s">
        <v>43</v>
      </c>
      <c r="L141" t="s">
        <v>43</v>
      </c>
      <c r="M141" t="s">
        <v>50</v>
      </c>
      <c r="N141" t="s">
        <v>50</v>
      </c>
      <c r="O141" t="s">
        <v>325</v>
      </c>
      <c r="P141" t="s">
        <v>43</v>
      </c>
      <c r="Q141" t="s">
        <v>43</v>
      </c>
      <c r="R141" t="s">
        <v>43</v>
      </c>
      <c r="S141" t="s">
        <v>43</v>
      </c>
      <c r="T141" t="s">
        <v>52</v>
      </c>
      <c r="U141" t="s">
        <v>52</v>
      </c>
      <c r="V141" t="s">
        <v>52</v>
      </c>
      <c r="W141" t="s">
        <v>52</v>
      </c>
      <c r="X141" t="s">
        <v>45</v>
      </c>
      <c r="Y141" t="s">
        <v>43</v>
      </c>
      <c r="Z141" t="s">
        <v>43</v>
      </c>
      <c r="AA141" t="s">
        <v>95</v>
      </c>
      <c r="AB141" t="s">
        <v>50</v>
      </c>
      <c r="AC141" t="s">
        <v>43</v>
      </c>
      <c r="AD141" t="s">
        <v>52</v>
      </c>
      <c r="AE141" t="s">
        <v>43</v>
      </c>
      <c r="AF141" t="s">
        <v>50</v>
      </c>
      <c r="AG141" t="s">
        <v>43</v>
      </c>
      <c r="AH141" t="s">
        <v>50</v>
      </c>
      <c r="AI141" t="s">
        <v>50</v>
      </c>
      <c r="AJ141" t="s">
        <v>50</v>
      </c>
      <c r="AK141" t="s">
        <v>43</v>
      </c>
    </row>
    <row r="142" spans="1:37" x14ac:dyDescent="0.25">
      <c r="A142" t="s">
        <v>326</v>
      </c>
      <c r="B142" t="s">
        <v>241</v>
      </c>
      <c r="C142" t="s">
        <v>49</v>
      </c>
      <c r="D142" t="s">
        <v>55</v>
      </c>
      <c r="E142" t="s">
        <v>78</v>
      </c>
      <c r="F142" t="s">
        <v>56</v>
      </c>
      <c r="G142" t="s">
        <v>42</v>
      </c>
      <c r="H142" t="s">
        <v>50</v>
      </c>
      <c r="I142" t="s">
        <v>50</v>
      </c>
      <c r="J142" t="s">
        <v>50</v>
      </c>
      <c r="K142" t="s">
        <v>50</v>
      </c>
      <c r="L142" t="s">
        <v>43</v>
      </c>
      <c r="M142" t="s">
        <v>43</v>
      </c>
      <c r="N142" t="s">
        <v>43</v>
      </c>
      <c r="O142" t="s">
        <v>325</v>
      </c>
      <c r="P142" t="s">
        <v>43</v>
      </c>
      <c r="Q142" t="s">
        <v>43</v>
      </c>
      <c r="R142" t="s">
        <v>43</v>
      </c>
      <c r="S142" t="s">
        <v>43</v>
      </c>
      <c r="T142" t="s">
        <v>52</v>
      </c>
      <c r="U142" t="s">
        <v>52</v>
      </c>
      <c r="V142" t="s">
        <v>45</v>
      </c>
      <c r="W142" t="s">
        <v>52</v>
      </c>
      <c r="X142" t="s">
        <v>52</v>
      </c>
      <c r="Y142" t="s">
        <v>45</v>
      </c>
      <c r="Z142" t="s">
        <v>43</v>
      </c>
      <c r="AA142" t="s">
        <v>67</v>
      </c>
      <c r="AB142" t="s">
        <v>43</v>
      </c>
      <c r="AC142" t="s">
        <v>43</v>
      </c>
      <c r="AD142" t="s">
        <v>52</v>
      </c>
      <c r="AE142" t="s">
        <v>43</v>
      </c>
      <c r="AF142" t="s">
        <v>50</v>
      </c>
      <c r="AG142" t="s">
        <v>50</v>
      </c>
      <c r="AH142" t="s">
        <v>50</v>
      </c>
      <c r="AI142" t="s">
        <v>50</v>
      </c>
      <c r="AJ142" t="s">
        <v>50</v>
      </c>
      <c r="AK142" t="s">
        <v>45</v>
      </c>
    </row>
    <row r="143" spans="1:37" x14ac:dyDescent="0.25">
      <c r="A143" t="s">
        <v>327</v>
      </c>
      <c r="B143" t="s">
        <v>241</v>
      </c>
      <c r="C143" t="s">
        <v>49</v>
      </c>
      <c r="D143" t="s">
        <v>39</v>
      </c>
      <c r="E143" t="s">
        <v>78</v>
      </c>
      <c r="F143" t="s">
        <v>41</v>
      </c>
      <c r="G143" t="s">
        <v>42</v>
      </c>
      <c r="H143" t="s">
        <v>50</v>
      </c>
      <c r="I143" t="s">
        <v>43</v>
      </c>
      <c r="J143" t="s">
        <v>43</v>
      </c>
      <c r="K143" t="s">
        <v>50</v>
      </c>
      <c r="L143" t="s">
        <v>43</v>
      </c>
      <c r="M143" t="s">
        <v>43</v>
      </c>
      <c r="N143" t="s">
        <v>50</v>
      </c>
      <c r="O143" t="s">
        <v>44</v>
      </c>
      <c r="P143" t="s">
        <v>43</v>
      </c>
      <c r="Q143" t="s">
        <v>43</v>
      </c>
      <c r="R143" t="s">
        <v>46</v>
      </c>
      <c r="S143" t="s">
        <v>43</v>
      </c>
      <c r="T143" t="s">
        <v>52</v>
      </c>
      <c r="U143" t="s">
        <v>52</v>
      </c>
      <c r="V143" t="s">
        <v>52</v>
      </c>
      <c r="W143" t="s">
        <v>52</v>
      </c>
      <c r="X143" t="s">
        <v>46</v>
      </c>
      <c r="Y143" t="s">
        <v>45</v>
      </c>
      <c r="Z143" t="s">
        <v>43</v>
      </c>
      <c r="AA143" t="s">
        <v>67</v>
      </c>
      <c r="AB143" t="s">
        <v>50</v>
      </c>
      <c r="AC143" t="s">
        <v>43</v>
      </c>
      <c r="AD143" t="s">
        <v>52</v>
      </c>
      <c r="AE143" t="s">
        <v>43</v>
      </c>
      <c r="AF143" t="s">
        <v>50</v>
      </c>
      <c r="AG143" t="s">
        <v>43</v>
      </c>
      <c r="AH143" t="s">
        <v>50</v>
      </c>
      <c r="AI143" t="s">
        <v>50</v>
      </c>
      <c r="AJ143" t="s">
        <v>50</v>
      </c>
      <c r="AK143" t="s">
        <v>45</v>
      </c>
    </row>
    <row r="144" spans="1:37" x14ac:dyDescent="0.25">
      <c r="A144" t="s">
        <v>328</v>
      </c>
      <c r="B144" t="s">
        <v>241</v>
      </c>
      <c r="C144" t="s">
        <v>49</v>
      </c>
      <c r="D144" t="s">
        <v>39</v>
      </c>
      <c r="E144" t="s">
        <v>78</v>
      </c>
      <c r="F144" t="s">
        <v>41</v>
      </c>
      <c r="G144" t="s">
        <v>80</v>
      </c>
      <c r="H144" t="s">
        <v>50</v>
      </c>
      <c r="I144" t="s">
        <v>43</v>
      </c>
      <c r="J144" t="s">
        <v>43</v>
      </c>
      <c r="K144" t="s">
        <v>50</v>
      </c>
      <c r="L144" t="s">
        <v>43</v>
      </c>
      <c r="M144" t="s">
        <v>45</v>
      </c>
      <c r="N144" t="s">
        <v>43</v>
      </c>
      <c r="O144" t="s">
        <v>57</v>
      </c>
      <c r="P144" t="s">
        <v>43</v>
      </c>
      <c r="Q144" t="s">
        <v>43</v>
      </c>
      <c r="R144" t="s">
        <v>43</v>
      </c>
      <c r="S144" t="s">
        <v>43</v>
      </c>
      <c r="T144" t="s">
        <v>52</v>
      </c>
      <c r="U144" t="s">
        <v>52</v>
      </c>
      <c r="V144" t="s">
        <v>45</v>
      </c>
      <c r="W144" t="s">
        <v>52</v>
      </c>
      <c r="X144" t="s">
        <v>46</v>
      </c>
      <c r="Y144" t="s">
        <v>45</v>
      </c>
      <c r="Z144" t="s">
        <v>45</v>
      </c>
      <c r="AB144" t="s">
        <v>43</v>
      </c>
      <c r="AC144" t="s">
        <v>45</v>
      </c>
      <c r="AD144" t="s">
        <v>45</v>
      </c>
      <c r="AE144" t="s">
        <v>46</v>
      </c>
      <c r="AF144" t="s">
        <v>50</v>
      </c>
      <c r="AG144" t="s">
        <v>43</v>
      </c>
      <c r="AH144" t="s">
        <v>50</v>
      </c>
      <c r="AI144" t="s">
        <v>43</v>
      </c>
      <c r="AJ144" t="s">
        <v>50</v>
      </c>
      <c r="AK144" t="s">
        <v>43</v>
      </c>
    </row>
    <row r="145" spans="1:37" x14ac:dyDescent="0.25">
      <c r="A145" t="s">
        <v>329</v>
      </c>
      <c r="B145" t="s">
        <v>241</v>
      </c>
      <c r="C145" t="s">
        <v>38</v>
      </c>
      <c r="D145" t="s">
        <v>39</v>
      </c>
      <c r="E145" t="s">
        <v>65</v>
      </c>
      <c r="F145" t="s">
        <v>41</v>
      </c>
      <c r="G145" t="s">
        <v>42</v>
      </c>
      <c r="H145" t="s">
        <v>43</v>
      </c>
      <c r="I145" t="s">
        <v>50</v>
      </c>
      <c r="J145" t="s">
        <v>50</v>
      </c>
      <c r="K145" t="s">
        <v>50</v>
      </c>
      <c r="L145" t="s">
        <v>43</v>
      </c>
      <c r="M145" t="s">
        <v>43</v>
      </c>
      <c r="N145" t="s">
        <v>43</v>
      </c>
      <c r="O145" t="s">
        <v>158</v>
      </c>
      <c r="P145" t="s">
        <v>43</v>
      </c>
      <c r="Q145" t="s">
        <v>43</v>
      </c>
      <c r="R145" t="s">
        <v>43</v>
      </c>
      <c r="S145" t="s">
        <v>50</v>
      </c>
      <c r="T145" t="s">
        <v>45</v>
      </c>
      <c r="U145" t="s">
        <v>45</v>
      </c>
      <c r="V145" t="s">
        <v>52</v>
      </c>
      <c r="W145" t="s">
        <v>52</v>
      </c>
      <c r="X145" t="s">
        <v>45</v>
      </c>
      <c r="Y145" t="s">
        <v>43</v>
      </c>
      <c r="Z145" t="s">
        <v>45</v>
      </c>
      <c r="AB145" t="s">
        <v>50</v>
      </c>
      <c r="AC145" t="s">
        <v>45</v>
      </c>
      <c r="AD145" t="s">
        <v>52</v>
      </c>
      <c r="AE145" t="s">
        <v>43</v>
      </c>
      <c r="AF145" t="s">
        <v>50</v>
      </c>
      <c r="AG145" t="s">
        <v>43</v>
      </c>
      <c r="AH145" t="s">
        <v>50</v>
      </c>
      <c r="AI145" t="s">
        <v>50</v>
      </c>
      <c r="AJ145" t="s">
        <v>50</v>
      </c>
      <c r="AK145" t="s">
        <v>43</v>
      </c>
    </row>
    <row r="146" spans="1:37" x14ac:dyDescent="0.25">
      <c r="A146" t="s">
        <v>330</v>
      </c>
      <c r="B146" t="s">
        <v>331</v>
      </c>
      <c r="C146" t="s">
        <v>38</v>
      </c>
      <c r="D146" t="s">
        <v>39</v>
      </c>
      <c r="E146" t="s">
        <v>65</v>
      </c>
      <c r="F146" t="s">
        <v>41</v>
      </c>
      <c r="G146" t="s">
        <v>42</v>
      </c>
      <c r="H146" t="s">
        <v>50</v>
      </c>
      <c r="I146" t="s">
        <v>50</v>
      </c>
      <c r="J146" t="s">
        <v>43</v>
      </c>
      <c r="K146" t="s">
        <v>50</v>
      </c>
      <c r="L146" t="s">
        <v>43</v>
      </c>
      <c r="M146" t="s">
        <v>45</v>
      </c>
      <c r="N146" t="s">
        <v>46</v>
      </c>
      <c r="O146" t="s">
        <v>115</v>
      </c>
      <c r="P146" t="s">
        <v>43</v>
      </c>
      <c r="Q146" t="s">
        <v>43</v>
      </c>
      <c r="R146" t="s">
        <v>46</v>
      </c>
      <c r="S146" t="s">
        <v>46</v>
      </c>
      <c r="T146" t="s">
        <v>45</v>
      </c>
      <c r="U146" t="s">
        <v>46</v>
      </c>
      <c r="V146" t="s">
        <v>46</v>
      </c>
      <c r="W146" t="s">
        <v>45</v>
      </c>
      <c r="X146" t="s">
        <v>46</v>
      </c>
      <c r="Y146" t="s">
        <v>45</v>
      </c>
      <c r="Z146" t="s">
        <v>45</v>
      </c>
      <c r="AB146" t="s">
        <v>43</v>
      </c>
      <c r="AC146" t="s">
        <v>43</v>
      </c>
      <c r="AD146" t="s">
        <v>52</v>
      </c>
      <c r="AE146" t="s">
        <v>46</v>
      </c>
      <c r="AF146" t="s">
        <v>43</v>
      </c>
      <c r="AG146" t="s">
        <v>43</v>
      </c>
      <c r="AH146" t="s">
        <v>43</v>
      </c>
      <c r="AI146" t="s">
        <v>43</v>
      </c>
      <c r="AJ146" t="s">
        <v>46</v>
      </c>
      <c r="AK146" t="s">
        <v>43</v>
      </c>
    </row>
    <row r="147" spans="1:37" x14ac:dyDescent="0.25">
      <c r="A147" t="s">
        <v>332</v>
      </c>
      <c r="B147" t="s">
        <v>333</v>
      </c>
      <c r="C147" t="s">
        <v>49</v>
      </c>
      <c r="D147" t="s">
        <v>39</v>
      </c>
      <c r="E147" t="s">
        <v>40</v>
      </c>
      <c r="F147" t="s">
        <v>41</v>
      </c>
      <c r="G147" t="s">
        <v>42</v>
      </c>
      <c r="H147" t="s">
        <v>43</v>
      </c>
      <c r="I147" t="s">
        <v>50</v>
      </c>
      <c r="J147" t="s">
        <v>43</v>
      </c>
      <c r="K147" t="s">
        <v>50</v>
      </c>
      <c r="L147" t="s">
        <v>46</v>
      </c>
      <c r="M147" t="s">
        <v>46</v>
      </c>
      <c r="N147" t="s">
        <v>46</v>
      </c>
      <c r="O147" t="s">
        <v>104</v>
      </c>
      <c r="P147" t="s">
        <v>43</v>
      </c>
      <c r="Q147" t="s">
        <v>43</v>
      </c>
      <c r="R147" t="s">
        <v>46</v>
      </c>
      <c r="S147" t="s">
        <v>43</v>
      </c>
      <c r="T147" t="s">
        <v>46</v>
      </c>
      <c r="U147" t="s">
        <v>45</v>
      </c>
      <c r="V147" t="s">
        <v>52</v>
      </c>
      <c r="W147" t="s">
        <v>45</v>
      </c>
      <c r="X147" t="s">
        <v>45</v>
      </c>
      <c r="Y147" t="s">
        <v>46</v>
      </c>
      <c r="Z147" t="s">
        <v>45</v>
      </c>
      <c r="AB147" t="s">
        <v>46</v>
      </c>
      <c r="AC147" t="s">
        <v>43</v>
      </c>
      <c r="AD147" t="s">
        <v>45</v>
      </c>
      <c r="AE147" t="s">
        <v>45</v>
      </c>
      <c r="AF147" t="s">
        <v>43</v>
      </c>
      <c r="AG147" t="s">
        <v>43</v>
      </c>
      <c r="AH147" t="s">
        <v>43</v>
      </c>
      <c r="AI147" t="s">
        <v>46</v>
      </c>
      <c r="AJ147" t="s">
        <v>46</v>
      </c>
      <c r="AK147" t="s">
        <v>43</v>
      </c>
    </row>
    <row r="148" spans="1:37" x14ac:dyDescent="0.25">
      <c r="A148" t="s">
        <v>334</v>
      </c>
      <c r="B148" t="s">
        <v>335</v>
      </c>
      <c r="C148" t="s">
        <v>38</v>
      </c>
      <c r="D148" t="s">
        <v>55</v>
      </c>
      <c r="E148" t="s">
        <v>65</v>
      </c>
      <c r="F148" t="s">
        <v>56</v>
      </c>
      <c r="G148" t="s">
        <v>103</v>
      </c>
      <c r="H148" t="s">
        <v>43</v>
      </c>
      <c r="I148" t="s">
        <v>50</v>
      </c>
      <c r="J148" t="s">
        <v>50</v>
      </c>
      <c r="K148" t="s">
        <v>50</v>
      </c>
      <c r="L148" t="s">
        <v>50</v>
      </c>
      <c r="M148" t="s">
        <v>50</v>
      </c>
      <c r="N148" t="s">
        <v>50</v>
      </c>
      <c r="O148" t="s">
        <v>70</v>
      </c>
      <c r="P148" t="s">
        <v>50</v>
      </c>
      <c r="Q148" t="s">
        <v>50</v>
      </c>
      <c r="R148" t="s">
        <v>50</v>
      </c>
      <c r="S148" t="s">
        <v>50</v>
      </c>
      <c r="T148" t="s">
        <v>52</v>
      </c>
      <c r="U148" t="s">
        <v>52</v>
      </c>
      <c r="V148" t="s">
        <v>52</v>
      </c>
      <c r="W148" t="s">
        <v>52</v>
      </c>
      <c r="X148" t="s">
        <v>52</v>
      </c>
      <c r="Y148" t="s">
        <v>52</v>
      </c>
      <c r="Z148" t="s">
        <v>45</v>
      </c>
      <c r="AA148" t="s">
        <v>89</v>
      </c>
      <c r="AB148" t="s">
        <v>50</v>
      </c>
      <c r="AC148" t="s">
        <v>50</v>
      </c>
      <c r="AD148" t="s">
        <v>52</v>
      </c>
      <c r="AE148" t="s">
        <v>50</v>
      </c>
      <c r="AF148" t="s">
        <v>50</v>
      </c>
      <c r="AG148" t="s">
        <v>50</v>
      </c>
      <c r="AH148" t="s">
        <v>50</v>
      </c>
      <c r="AI148" t="s">
        <v>50</v>
      </c>
      <c r="AJ148" t="s">
        <v>50</v>
      </c>
      <c r="AK148" t="s">
        <v>43</v>
      </c>
    </row>
    <row r="149" spans="1:37" x14ac:dyDescent="0.25">
      <c r="A149" t="s">
        <v>336</v>
      </c>
      <c r="B149" t="s">
        <v>337</v>
      </c>
      <c r="C149" t="s">
        <v>38</v>
      </c>
      <c r="D149" t="s">
        <v>88</v>
      </c>
      <c r="E149" t="s">
        <v>40</v>
      </c>
      <c r="F149" t="s">
        <v>73</v>
      </c>
      <c r="G149" t="s">
        <v>42</v>
      </c>
      <c r="H149" t="s">
        <v>50</v>
      </c>
      <c r="I149" t="s">
        <v>50</v>
      </c>
      <c r="J149" t="s">
        <v>50</v>
      </c>
      <c r="K149" t="s">
        <v>50</v>
      </c>
      <c r="L149" t="s">
        <v>45</v>
      </c>
      <c r="M149" t="s">
        <v>52</v>
      </c>
      <c r="N149" t="s">
        <v>50</v>
      </c>
      <c r="O149" t="s">
        <v>70</v>
      </c>
      <c r="P149" t="s">
        <v>50</v>
      </c>
      <c r="Q149" t="s">
        <v>50</v>
      </c>
      <c r="R149" t="s">
        <v>50</v>
      </c>
      <c r="S149" t="s">
        <v>50</v>
      </c>
      <c r="T149" t="s">
        <v>52</v>
      </c>
      <c r="U149" t="s">
        <v>52</v>
      </c>
      <c r="V149" t="s">
        <v>52</v>
      </c>
      <c r="W149" t="s">
        <v>52</v>
      </c>
      <c r="X149" t="s">
        <v>52</v>
      </c>
      <c r="Y149" t="s">
        <v>43</v>
      </c>
      <c r="Z149" t="s">
        <v>50</v>
      </c>
      <c r="AA149" t="s">
        <v>95</v>
      </c>
      <c r="AB149" t="s">
        <v>50</v>
      </c>
      <c r="AC149" t="s">
        <v>50</v>
      </c>
      <c r="AD149" t="s">
        <v>52</v>
      </c>
      <c r="AE149" t="s">
        <v>52</v>
      </c>
      <c r="AF149" t="s">
        <v>50</v>
      </c>
      <c r="AG149" t="s">
        <v>50</v>
      </c>
      <c r="AH149" t="s">
        <v>50</v>
      </c>
      <c r="AI149" t="s">
        <v>50</v>
      </c>
      <c r="AJ149" t="s">
        <v>50</v>
      </c>
      <c r="AK149" t="s">
        <v>43</v>
      </c>
    </row>
    <row r="150" spans="1:37" x14ac:dyDescent="0.25">
      <c r="A150" t="s">
        <v>338</v>
      </c>
      <c r="B150" t="s">
        <v>241</v>
      </c>
      <c r="C150" t="s">
        <v>38</v>
      </c>
      <c r="D150" t="s">
        <v>39</v>
      </c>
      <c r="E150" t="s">
        <v>65</v>
      </c>
      <c r="F150" t="s">
        <v>41</v>
      </c>
      <c r="G150" t="s">
        <v>42</v>
      </c>
      <c r="H150" t="s">
        <v>43</v>
      </c>
      <c r="I150" t="s">
        <v>43</v>
      </c>
      <c r="J150" t="s">
        <v>43</v>
      </c>
      <c r="K150" t="s">
        <v>46</v>
      </c>
      <c r="L150" t="s">
        <v>43</v>
      </c>
      <c r="M150" t="s">
        <v>43</v>
      </c>
      <c r="N150" t="s">
        <v>43</v>
      </c>
      <c r="O150" t="s">
        <v>44</v>
      </c>
      <c r="P150" t="s">
        <v>43</v>
      </c>
      <c r="Q150" t="s">
        <v>43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 t="s">
        <v>43</v>
      </c>
      <c r="AA150" t="s">
        <v>174</v>
      </c>
      <c r="AB150" t="s">
        <v>43</v>
      </c>
      <c r="AC150" t="s">
        <v>43</v>
      </c>
      <c r="AD150" t="s">
        <v>45</v>
      </c>
      <c r="AE150" t="s">
        <v>43</v>
      </c>
      <c r="AF150" t="s">
        <v>43</v>
      </c>
      <c r="AG150" t="s">
        <v>46</v>
      </c>
      <c r="AH150" t="s">
        <v>43</v>
      </c>
      <c r="AI150" t="s">
        <v>43</v>
      </c>
      <c r="AJ150" t="s">
        <v>43</v>
      </c>
      <c r="AK150" t="s">
        <v>43</v>
      </c>
    </row>
    <row r="151" spans="1:37" x14ac:dyDescent="0.25">
      <c r="A151" t="s">
        <v>339</v>
      </c>
      <c r="B151" t="s">
        <v>241</v>
      </c>
      <c r="C151" t="s">
        <v>38</v>
      </c>
      <c r="D151" t="s">
        <v>55</v>
      </c>
      <c r="E151" t="s">
        <v>40</v>
      </c>
      <c r="F151" t="s">
        <v>56</v>
      </c>
      <c r="G151" t="s">
        <v>42</v>
      </c>
      <c r="H151" t="s">
        <v>43</v>
      </c>
      <c r="I151" t="s">
        <v>43</v>
      </c>
      <c r="J151" t="s">
        <v>50</v>
      </c>
      <c r="K151" t="s">
        <v>50</v>
      </c>
      <c r="L151" t="s">
        <v>50</v>
      </c>
      <c r="M151" t="s">
        <v>43</v>
      </c>
      <c r="N151" t="s">
        <v>50</v>
      </c>
      <c r="O151" t="s">
        <v>325</v>
      </c>
      <c r="P151" t="s">
        <v>50</v>
      </c>
      <c r="Q151" t="s">
        <v>50</v>
      </c>
      <c r="R151" t="s">
        <v>43</v>
      </c>
      <c r="S151" t="s">
        <v>50</v>
      </c>
      <c r="T151" t="s">
        <v>45</v>
      </c>
      <c r="U151" t="s">
        <v>45</v>
      </c>
      <c r="V151" t="s">
        <v>52</v>
      </c>
      <c r="W151" t="s">
        <v>45</v>
      </c>
      <c r="X151" t="s">
        <v>46</v>
      </c>
      <c r="Y151" t="s">
        <v>45</v>
      </c>
      <c r="Z151" t="s">
        <v>45</v>
      </c>
      <c r="AB151" t="s">
        <v>43</v>
      </c>
      <c r="AC151" t="s">
        <v>52</v>
      </c>
      <c r="AD151" t="s">
        <v>52</v>
      </c>
      <c r="AE151" t="s">
        <v>50</v>
      </c>
      <c r="AF151" t="s">
        <v>50</v>
      </c>
      <c r="AG151" t="s">
        <v>43</v>
      </c>
      <c r="AH151" t="s">
        <v>50</v>
      </c>
      <c r="AI151" t="s">
        <v>50</v>
      </c>
      <c r="AJ151" t="s">
        <v>43</v>
      </c>
      <c r="AK151" t="s">
        <v>52</v>
      </c>
    </row>
    <row r="152" spans="1:37" x14ac:dyDescent="0.25">
      <c r="A152" t="s">
        <v>340</v>
      </c>
      <c r="B152" t="s">
        <v>241</v>
      </c>
      <c r="C152" t="s">
        <v>49</v>
      </c>
      <c r="D152" t="s">
        <v>55</v>
      </c>
      <c r="E152" t="s">
        <v>78</v>
      </c>
      <c r="F152" t="s">
        <v>56</v>
      </c>
      <c r="G152" t="s">
        <v>80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52</v>
      </c>
      <c r="N152" t="s">
        <v>52</v>
      </c>
      <c r="O152" t="s">
        <v>107</v>
      </c>
      <c r="P152" t="s">
        <v>46</v>
      </c>
      <c r="Q152" t="s">
        <v>46</v>
      </c>
      <c r="R152" t="s">
        <v>46</v>
      </c>
      <c r="S152" t="s">
        <v>46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  <c r="AJ152" t="s">
        <v>45</v>
      </c>
      <c r="AK152" t="s">
        <v>45</v>
      </c>
    </row>
    <row r="153" spans="1:37" x14ac:dyDescent="0.25">
      <c r="A153" t="s">
        <v>341</v>
      </c>
      <c r="B153" t="s">
        <v>241</v>
      </c>
      <c r="C153" t="s">
        <v>49</v>
      </c>
      <c r="D153" t="s">
        <v>39</v>
      </c>
      <c r="E153" t="s">
        <v>78</v>
      </c>
      <c r="F153" t="s">
        <v>41</v>
      </c>
      <c r="G153" t="s">
        <v>42</v>
      </c>
      <c r="H153" t="s">
        <v>50</v>
      </c>
      <c r="I153" t="s">
        <v>50</v>
      </c>
      <c r="J153" t="s">
        <v>50</v>
      </c>
      <c r="K153" t="s">
        <v>50</v>
      </c>
      <c r="L153" t="s">
        <v>50</v>
      </c>
      <c r="M153" t="s">
        <v>52</v>
      </c>
      <c r="N153" t="s">
        <v>52</v>
      </c>
      <c r="O153" t="s">
        <v>107</v>
      </c>
      <c r="P153" t="s">
        <v>46</v>
      </c>
      <c r="Q153" t="s">
        <v>46</v>
      </c>
      <c r="R153" t="s">
        <v>46</v>
      </c>
      <c r="S153" t="s">
        <v>46</v>
      </c>
      <c r="T153" t="s">
        <v>52</v>
      </c>
      <c r="U153" t="s">
        <v>52</v>
      </c>
      <c r="V153" t="s">
        <v>50</v>
      </c>
      <c r="W153" t="s">
        <v>52</v>
      </c>
      <c r="X153" t="s">
        <v>52</v>
      </c>
      <c r="Y153" t="s">
        <v>52</v>
      </c>
      <c r="Z153" t="s">
        <v>46</v>
      </c>
      <c r="AB153" t="s">
        <v>52</v>
      </c>
      <c r="AC153" t="s">
        <v>52</v>
      </c>
      <c r="AD153" t="s">
        <v>52</v>
      </c>
      <c r="AE153" t="s">
        <v>52</v>
      </c>
      <c r="AF153" t="s">
        <v>46</v>
      </c>
      <c r="AG153" t="s">
        <v>52</v>
      </c>
      <c r="AH153" t="s">
        <v>43</v>
      </c>
      <c r="AI153" t="s">
        <v>52</v>
      </c>
      <c r="AJ153" t="s">
        <v>46</v>
      </c>
      <c r="AK153" t="s">
        <v>43</v>
      </c>
    </row>
    <row r="154" spans="1:37" x14ac:dyDescent="0.25">
      <c r="A154" t="s">
        <v>342</v>
      </c>
      <c r="B154" t="s">
        <v>241</v>
      </c>
      <c r="C154" t="s">
        <v>49</v>
      </c>
      <c r="D154" t="s">
        <v>39</v>
      </c>
      <c r="E154" t="s">
        <v>65</v>
      </c>
      <c r="F154" t="s">
        <v>41</v>
      </c>
      <c r="G154" t="s">
        <v>42</v>
      </c>
      <c r="H154" t="s">
        <v>50</v>
      </c>
      <c r="I154" t="s">
        <v>50</v>
      </c>
      <c r="J154" t="s">
        <v>50</v>
      </c>
      <c r="K154" t="s">
        <v>50</v>
      </c>
      <c r="L154" t="s">
        <v>50</v>
      </c>
      <c r="M154" t="s">
        <v>43</v>
      </c>
      <c r="N154" t="s">
        <v>43</v>
      </c>
      <c r="O154" t="s">
        <v>174</v>
      </c>
      <c r="P154" t="s">
        <v>43</v>
      </c>
      <c r="Q154" t="s">
        <v>43</v>
      </c>
      <c r="R154" t="s">
        <v>43</v>
      </c>
      <c r="S154" t="s">
        <v>43</v>
      </c>
      <c r="T154" t="s">
        <v>52</v>
      </c>
      <c r="U154" t="s">
        <v>45</v>
      </c>
      <c r="V154" t="s">
        <v>52</v>
      </c>
      <c r="W154" t="s">
        <v>52</v>
      </c>
      <c r="X154" t="s">
        <v>52</v>
      </c>
      <c r="Y154" t="s">
        <v>52</v>
      </c>
      <c r="Z154" t="s">
        <v>43</v>
      </c>
      <c r="AA154" t="s">
        <v>67</v>
      </c>
      <c r="AB154" t="s">
        <v>43</v>
      </c>
      <c r="AC154" t="s">
        <v>43</v>
      </c>
      <c r="AD154" t="s">
        <v>52</v>
      </c>
      <c r="AE154" t="s">
        <v>46</v>
      </c>
      <c r="AF154" t="s">
        <v>43</v>
      </c>
      <c r="AG154" t="s">
        <v>43</v>
      </c>
      <c r="AH154" t="s">
        <v>43</v>
      </c>
      <c r="AI154" t="s">
        <v>43</v>
      </c>
      <c r="AJ154" t="s">
        <v>50</v>
      </c>
      <c r="AK154" t="s">
        <v>45</v>
      </c>
    </row>
    <row r="155" spans="1:37" x14ac:dyDescent="0.25">
      <c r="A155" t="s">
        <v>343</v>
      </c>
      <c r="B155" t="s">
        <v>241</v>
      </c>
      <c r="C155" t="s">
        <v>49</v>
      </c>
      <c r="D155" t="s">
        <v>39</v>
      </c>
      <c r="E155" t="s">
        <v>65</v>
      </c>
      <c r="F155" t="s">
        <v>41</v>
      </c>
      <c r="G155" t="s">
        <v>42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174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  <c r="Z155" t="s">
        <v>43</v>
      </c>
      <c r="AA155" t="s">
        <v>95</v>
      </c>
      <c r="AB155" t="s">
        <v>43</v>
      </c>
      <c r="AC155" t="s">
        <v>43</v>
      </c>
      <c r="AD155" t="s">
        <v>45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</row>
    <row r="156" spans="1:37" x14ac:dyDescent="0.25">
      <c r="A156" t="s">
        <v>344</v>
      </c>
      <c r="B156" t="s">
        <v>241</v>
      </c>
      <c r="C156" t="s">
        <v>38</v>
      </c>
      <c r="D156" t="s">
        <v>39</v>
      </c>
      <c r="E156" t="s">
        <v>40</v>
      </c>
      <c r="F156" t="s">
        <v>41</v>
      </c>
      <c r="G156" t="s">
        <v>42</v>
      </c>
      <c r="H156" t="s">
        <v>43</v>
      </c>
      <c r="I156" t="s">
        <v>43</v>
      </c>
      <c r="J156" t="s">
        <v>43</v>
      </c>
      <c r="K156" t="s">
        <v>43</v>
      </c>
      <c r="L156" t="s">
        <v>43</v>
      </c>
      <c r="M156" t="s">
        <v>45</v>
      </c>
      <c r="N156" t="s">
        <v>43</v>
      </c>
      <c r="O156" t="s">
        <v>115</v>
      </c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45</v>
      </c>
      <c r="V156" t="s">
        <v>45</v>
      </c>
      <c r="W156" t="s">
        <v>45</v>
      </c>
      <c r="X156" t="s">
        <v>43</v>
      </c>
      <c r="Y156" t="s">
        <v>45</v>
      </c>
      <c r="Z156" t="s">
        <v>45</v>
      </c>
      <c r="AB156" t="s">
        <v>43</v>
      </c>
      <c r="AC156" t="s">
        <v>43</v>
      </c>
      <c r="AD156" t="s">
        <v>45</v>
      </c>
      <c r="AE156" t="s">
        <v>43</v>
      </c>
      <c r="AF156" t="s">
        <v>43</v>
      </c>
      <c r="AG156" t="s">
        <v>43</v>
      </c>
      <c r="AH156" t="s">
        <v>43</v>
      </c>
      <c r="AI156" t="s">
        <v>43</v>
      </c>
      <c r="AJ156" t="s">
        <v>43</v>
      </c>
      <c r="AK156" t="s">
        <v>45</v>
      </c>
    </row>
    <row r="157" spans="1:37" x14ac:dyDescent="0.25">
      <c r="A157" t="s">
        <v>345</v>
      </c>
      <c r="B157" t="s">
        <v>241</v>
      </c>
      <c r="C157" t="s">
        <v>49</v>
      </c>
      <c r="D157" t="s">
        <v>55</v>
      </c>
      <c r="E157" t="s">
        <v>112</v>
      </c>
      <c r="F157" t="s">
        <v>56</v>
      </c>
      <c r="G157" t="s">
        <v>42</v>
      </c>
      <c r="H157" t="s">
        <v>43</v>
      </c>
      <c r="I157" t="s">
        <v>50</v>
      </c>
      <c r="J157" t="s">
        <v>50</v>
      </c>
      <c r="K157" t="s">
        <v>50</v>
      </c>
      <c r="L157" t="s">
        <v>50</v>
      </c>
      <c r="M157" t="s">
        <v>50</v>
      </c>
      <c r="N157" t="s">
        <v>50</v>
      </c>
      <c r="O157" t="s">
        <v>325</v>
      </c>
      <c r="P157" t="s">
        <v>43</v>
      </c>
      <c r="Q157" t="s">
        <v>43</v>
      </c>
      <c r="R157" t="s">
        <v>43</v>
      </c>
      <c r="S157" t="s">
        <v>50</v>
      </c>
      <c r="T157" t="s">
        <v>52</v>
      </c>
      <c r="U157" t="s">
        <v>52</v>
      </c>
      <c r="V157" t="s">
        <v>52</v>
      </c>
      <c r="W157" t="s">
        <v>45</v>
      </c>
      <c r="X157" t="s">
        <v>45</v>
      </c>
      <c r="Y157" t="s">
        <v>45</v>
      </c>
      <c r="Z157" t="s">
        <v>45</v>
      </c>
      <c r="AB157" t="s">
        <v>43</v>
      </c>
      <c r="AC157" t="s">
        <v>43</v>
      </c>
      <c r="AD157" t="s">
        <v>52</v>
      </c>
      <c r="AE157" t="s">
        <v>45</v>
      </c>
      <c r="AF157" t="s">
        <v>50</v>
      </c>
      <c r="AG157" t="s">
        <v>43</v>
      </c>
      <c r="AH157" t="s">
        <v>43</v>
      </c>
      <c r="AI157" t="s">
        <v>50</v>
      </c>
      <c r="AJ157" t="s">
        <v>50</v>
      </c>
      <c r="AK157" t="s">
        <v>50</v>
      </c>
    </row>
    <row r="158" spans="1:37" x14ac:dyDescent="0.25">
      <c r="A158" t="s">
        <v>346</v>
      </c>
      <c r="B158" t="s">
        <v>241</v>
      </c>
      <c r="C158" t="s">
        <v>49</v>
      </c>
      <c r="D158" t="s">
        <v>39</v>
      </c>
      <c r="E158" t="s">
        <v>112</v>
      </c>
      <c r="F158" t="s">
        <v>56</v>
      </c>
      <c r="G158" t="s">
        <v>42</v>
      </c>
      <c r="H158" t="s">
        <v>50</v>
      </c>
      <c r="I158" t="s">
        <v>43</v>
      </c>
      <c r="J158" t="s">
        <v>50</v>
      </c>
      <c r="K158" t="s">
        <v>50</v>
      </c>
      <c r="L158" t="s">
        <v>50</v>
      </c>
      <c r="M158" t="s">
        <v>46</v>
      </c>
      <c r="N158" t="s">
        <v>45</v>
      </c>
      <c r="O158" t="s">
        <v>66</v>
      </c>
      <c r="P158" t="s">
        <v>50</v>
      </c>
      <c r="Q158" t="s">
        <v>43</v>
      </c>
      <c r="R158" t="s">
        <v>45</v>
      </c>
      <c r="S158" t="s">
        <v>46</v>
      </c>
      <c r="T158" t="s">
        <v>52</v>
      </c>
      <c r="U158" t="s">
        <v>46</v>
      </c>
      <c r="V158" t="s">
        <v>45</v>
      </c>
      <c r="W158" t="s">
        <v>52</v>
      </c>
      <c r="X158" t="s">
        <v>43</v>
      </c>
      <c r="Y158" t="s">
        <v>52</v>
      </c>
      <c r="Z158" t="s">
        <v>45</v>
      </c>
      <c r="AB158" t="s">
        <v>45</v>
      </c>
      <c r="AC158" t="s">
        <v>45</v>
      </c>
      <c r="AD158" t="s">
        <v>45</v>
      </c>
      <c r="AE158" t="s">
        <v>52</v>
      </c>
      <c r="AF158" t="s">
        <v>46</v>
      </c>
      <c r="AG158" t="s">
        <v>45</v>
      </c>
      <c r="AH158" t="s">
        <v>43</v>
      </c>
      <c r="AI158" t="s">
        <v>50</v>
      </c>
      <c r="AJ158" t="s">
        <v>43</v>
      </c>
      <c r="AK158" t="s">
        <v>43</v>
      </c>
    </row>
    <row r="159" spans="1:37" x14ac:dyDescent="0.25">
      <c r="A159" t="s">
        <v>347</v>
      </c>
      <c r="B159" t="s">
        <v>241</v>
      </c>
      <c r="C159" t="s">
        <v>38</v>
      </c>
      <c r="D159" t="s">
        <v>39</v>
      </c>
      <c r="E159" t="s">
        <v>60</v>
      </c>
      <c r="F159" t="s">
        <v>41</v>
      </c>
      <c r="G159" t="s">
        <v>61</v>
      </c>
      <c r="H159" t="s">
        <v>50</v>
      </c>
      <c r="I159" t="s">
        <v>50</v>
      </c>
      <c r="J159" t="s">
        <v>50</v>
      </c>
      <c r="K159" t="s">
        <v>50</v>
      </c>
      <c r="L159" t="s">
        <v>50</v>
      </c>
      <c r="M159" t="s">
        <v>46</v>
      </c>
      <c r="N159" t="s">
        <v>46</v>
      </c>
      <c r="O159" t="s">
        <v>90</v>
      </c>
      <c r="P159" t="s">
        <v>43</v>
      </c>
      <c r="Q159" t="s">
        <v>45</v>
      </c>
      <c r="R159" t="s">
        <v>43</v>
      </c>
      <c r="S159" t="s">
        <v>50</v>
      </c>
      <c r="T159" t="s">
        <v>50</v>
      </c>
      <c r="U159" t="s">
        <v>45</v>
      </c>
      <c r="V159" t="s">
        <v>45</v>
      </c>
      <c r="W159" t="s">
        <v>46</v>
      </c>
      <c r="X159" t="s">
        <v>45</v>
      </c>
      <c r="Y159" t="s">
        <v>43</v>
      </c>
      <c r="Z159" t="s">
        <v>46</v>
      </c>
      <c r="AA159" t="s">
        <v>119</v>
      </c>
      <c r="AB159" t="s">
        <v>46</v>
      </c>
      <c r="AC159" t="s">
        <v>45</v>
      </c>
      <c r="AD159" t="s">
        <v>52</v>
      </c>
      <c r="AE159" t="s">
        <v>50</v>
      </c>
      <c r="AF159" t="s">
        <v>43</v>
      </c>
      <c r="AG159" t="s">
        <v>45</v>
      </c>
      <c r="AH159" t="s">
        <v>50</v>
      </c>
      <c r="AI159" t="s">
        <v>50</v>
      </c>
      <c r="AJ159" t="s">
        <v>43</v>
      </c>
      <c r="AK159" t="s">
        <v>50</v>
      </c>
    </row>
    <row r="160" spans="1:37" x14ac:dyDescent="0.25">
      <c r="A160" t="s">
        <v>348</v>
      </c>
      <c r="B160" t="s">
        <v>241</v>
      </c>
      <c r="C160" t="s">
        <v>38</v>
      </c>
      <c r="D160" t="s">
        <v>39</v>
      </c>
      <c r="E160" t="s">
        <v>112</v>
      </c>
      <c r="F160" t="s">
        <v>41</v>
      </c>
      <c r="G160" t="s">
        <v>42</v>
      </c>
      <c r="H160" t="s">
        <v>43</v>
      </c>
      <c r="I160" t="s">
        <v>46</v>
      </c>
      <c r="J160" t="s">
        <v>50</v>
      </c>
      <c r="K160" t="s">
        <v>50</v>
      </c>
      <c r="L160" t="s">
        <v>43</v>
      </c>
      <c r="M160" t="s">
        <v>45</v>
      </c>
      <c r="N160" t="s">
        <v>45</v>
      </c>
      <c r="O160" t="s">
        <v>70</v>
      </c>
      <c r="P160" t="s">
        <v>50</v>
      </c>
      <c r="Q160" t="s">
        <v>46</v>
      </c>
      <c r="R160" t="s">
        <v>46</v>
      </c>
      <c r="S160" t="s">
        <v>50</v>
      </c>
      <c r="T160" t="s">
        <v>46</v>
      </c>
      <c r="U160" t="s">
        <v>43</v>
      </c>
      <c r="V160" t="s">
        <v>52</v>
      </c>
      <c r="W160" t="s">
        <v>45</v>
      </c>
      <c r="X160" t="s">
        <v>46</v>
      </c>
      <c r="Y160" t="s">
        <v>43</v>
      </c>
      <c r="Z160" t="s">
        <v>46</v>
      </c>
      <c r="AB160" t="s">
        <v>43</v>
      </c>
      <c r="AC160" t="s">
        <v>45</v>
      </c>
      <c r="AD160" t="s">
        <v>45</v>
      </c>
      <c r="AE160" t="s">
        <v>43</v>
      </c>
      <c r="AF160" t="s">
        <v>45</v>
      </c>
      <c r="AG160" t="s">
        <v>52</v>
      </c>
      <c r="AH160" t="s">
        <v>43</v>
      </c>
      <c r="AI160" t="s">
        <v>46</v>
      </c>
      <c r="AJ160" t="s">
        <v>46</v>
      </c>
      <c r="AK160" t="s">
        <v>45</v>
      </c>
    </row>
    <row r="161" spans="1:37" x14ac:dyDescent="0.25">
      <c r="A161" t="s">
        <v>349</v>
      </c>
      <c r="B161" t="s">
        <v>350</v>
      </c>
      <c r="C161" t="s">
        <v>38</v>
      </c>
      <c r="D161" t="s">
        <v>39</v>
      </c>
      <c r="E161" t="s">
        <v>112</v>
      </c>
      <c r="F161" t="s">
        <v>41</v>
      </c>
      <c r="G161" t="s">
        <v>42</v>
      </c>
      <c r="H161" t="s">
        <v>50</v>
      </c>
      <c r="I161" t="s">
        <v>43</v>
      </c>
      <c r="J161" t="s">
        <v>43</v>
      </c>
      <c r="K161" t="s">
        <v>43</v>
      </c>
      <c r="L161" t="s">
        <v>43</v>
      </c>
      <c r="M161" t="s">
        <v>46</v>
      </c>
      <c r="N161" t="s">
        <v>46</v>
      </c>
      <c r="O161" t="s">
        <v>94</v>
      </c>
      <c r="P161" t="s">
        <v>43</v>
      </c>
      <c r="Q161" t="s">
        <v>46</v>
      </c>
      <c r="R161" t="s">
        <v>43</v>
      </c>
      <c r="S161" t="s">
        <v>43</v>
      </c>
      <c r="T161" t="s">
        <v>45</v>
      </c>
      <c r="U161" t="s">
        <v>45</v>
      </c>
      <c r="V161" t="s">
        <v>52</v>
      </c>
      <c r="W161" t="s">
        <v>52</v>
      </c>
      <c r="X161" t="s">
        <v>52</v>
      </c>
      <c r="Y161" t="s">
        <v>45</v>
      </c>
      <c r="Z161" t="s">
        <v>45</v>
      </c>
      <c r="AB161" t="s">
        <v>46</v>
      </c>
      <c r="AC161" t="s">
        <v>45</v>
      </c>
      <c r="AD161" t="s">
        <v>45</v>
      </c>
      <c r="AE161" t="s">
        <v>45</v>
      </c>
      <c r="AF161" t="s">
        <v>50</v>
      </c>
      <c r="AG161" t="s">
        <v>46</v>
      </c>
      <c r="AH161" t="s">
        <v>43</v>
      </c>
      <c r="AI161" t="s">
        <v>43</v>
      </c>
      <c r="AJ161" t="s">
        <v>43</v>
      </c>
      <c r="AK161" t="s">
        <v>46</v>
      </c>
    </row>
    <row r="162" spans="1:37" x14ac:dyDescent="0.25">
      <c r="A162" t="s">
        <v>351</v>
      </c>
      <c r="B162" t="s">
        <v>352</v>
      </c>
      <c r="C162" t="s">
        <v>49</v>
      </c>
      <c r="D162" t="s">
        <v>39</v>
      </c>
      <c r="E162" t="s">
        <v>40</v>
      </c>
      <c r="F162" t="s">
        <v>41</v>
      </c>
      <c r="G162" t="s">
        <v>42</v>
      </c>
      <c r="H162" t="s">
        <v>43</v>
      </c>
      <c r="I162" t="s">
        <v>43</v>
      </c>
      <c r="J162" t="s">
        <v>43</v>
      </c>
      <c r="K162" t="s">
        <v>43</v>
      </c>
      <c r="L162" t="s">
        <v>43</v>
      </c>
      <c r="M162" t="s">
        <v>43</v>
      </c>
      <c r="N162" t="s">
        <v>43</v>
      </c>
      <c r="O162" t="s">
        <v>203</v>
      </c>
      <c r="P162" t="s">
        <v>43</v>
      </c>
      <c r="Q162" t="s">
        <v>43</v>
      </c>
      <c r="R162" t="s">
        <v>43</v>
      </c>
      <c r="S162" t="s">
        <v>43</v>
      </c>
      <c r="T162" t="s">
        <v>45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  <c r="Z162" t="s">
        <v>45</v>
      </c>
      <c r="AB162" t="s">
        <v>43</v>
      </c>
      <c r="AC162" t="s">
        <v>43</v>
      </c>
      <c r="AD162" t="s">
        <v>45</v>
      </c>
      <c r="AE162" t="s">
        <v>43</v>
      </c>
      <c r="AF162" t="s">
        <v>43</v>
      </c>
      <c r="AG162" t="s">
        <v>43</v>
      </c>
      <c r="AH162" t="s">
        <v>43</v>
      </c>
      <c r="AI162" t="s">
        <v>43</v>
      </c>
      <c r="AJ162" t="s">
        <v>43</v>
      </c>
      <c r="AK162" t="s">
        <v>46</v>
      </c>
    </row>
    <row r="163" spans="1:37" x14ac:dyDescent="0.25">
      <c r="A163" t="s">
        <v>353</v>
      </c>
      <c r="B163" t="s">
        <v>354</v>
      </c>
      <c r="C163" t="s">
        <v>49</v>
      </c>
      <c r="D163" t="s">
        <v>55</v>
      </c>
      <c r="E163" t="s">
        <v>40</v>
      </c>
      <c r="F163" t="s">
        <v>73</v>
      </c>
      <c r="G163" t="s">
        <v>103</v>
      </c>
      <c r="H163" t="s">
        <v>43</v>
      </c>
      <c r="I163" t="s">
        <v>43</v>
      </c>
      <c r="J163" t="s">
        <v>43</v>
      </c>
      <c r="K163" t="s">
        <v>50</v>
      </c>
      <c r="L163" t="s">
        <v>43</v>
      </c>
      <c r="M163" t="s">
        <v>45</v>
      </c>
      <c r="N163" t="s">
        <v>45</v>
      </c>
      <c r="O163" t="s">
        <v>107</v>
      </c>
      <c r="P163" t="s">
        <v>43</v>
      </c>
      <c r="Q163" t="s">
        <v>43</v>
      </c>
      <c r="R163" t="s">
        <v>46</v>
      </c>
      <c r="S163" t="s">
        <v>43</v>
      </c>
      <c r="T163" t="s">
        <v>52</v>
      </c>
      <c r="U163" t="s">
        <v>52</v>
      </c>
      <c r="V163" t="s">
        <v>52</v>
      </c>
      <c r="W163" t="s">
        <v>52</v>
      </c>
      <c r="X163" t="s">
        <v>45</v>
      </c>
      <c r="Y163" t="s">
        <v>52</v>
      </c>
      <c r="Z163" t="s">
        <v>45</v>
      </c>
      <c r="AB163" t="s">
        <v>46</v>
      </c>
      <c r="AC163" t="s">
        <v>46</v>
      </c>
      <c r="AD163" t="s">
        <v>46</v>
      </c>
      <c r="AE163" t="s">
        <v>46</v>
      </c>
      <c r="AF163" t="s">
        <v>43</v>
      </c>
      <c r="AG163" t="s">
        <v>46</v>
      </c>
      <c r="AH163" t="s">
        <v>43</v>
      </c>
      <c r="AI163" t="s">
        <v>45</v>
      </c>
      <c r="AJ163" t="s">
        <v>46</v>
      </c>
      <c r="AK163" t="s">
        <v>46</v>
      </c>
    </row>
    <row r="164" spans="1:37" x14ac:dyDescent="0.25">
      <c r="A164" t="s">
        <v>355</v>
      </c>
      <c r="B164" t="s">
        <v>356</v>
      </c>
      <c r="C164" t="s">
        <v>38</v>
      </c>
      <c r="D164" t="s">
        <v>55</v>
      </c>
      <c r="E164" t="s">
        <v>65</v>
      </c>
      <c r="F164" t="s">
        <v>56</v>
      </c>
      <c r="G164" t="s">
        <v>89</v>
      </c>
      <c r="H164" t="s">
        <v>50</v>
      </c>
      <c r="I164" t="s">
        <v>50</v>
      </c>
      <c r="J164" t="s">
        <v>43</v>
      </c>
      <c r="K164" t="s">
        <v>50</v>
      </c>
      <c r="L164" t="s">
        <v>43</v>
      </c>
      <c r="M164" t="s">
        <v>50</v>
      </c>
      <c r="N164" t="s">
        <v>50</v>
      </c>
      <c r="O164" t="s">
        <v>70</v>
      </c>
      <c r="P164" t="s">
        <v>50</v>
      </c>
      <c r="Q164" t="s">
        <v>50</v>
      </c>
      <c r="R164" t="s">
        <v>43</v>
      </c>
      <c r="S164" t="s">
        <v>43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43</v>
      </c>
      <c r="AA164" t="s">
        <v>95</v>
      </c>
      <c r="AB164" t="s">
        <v>50</v>
      </c>
      <c r="AC164" t="s">
        <v>43</v>
      </c>
      <c r="AD164" t="s">
        <v>45</v>
      </c>
      <c r="AE164" t="s">
        <v>43</v>
      </c>
      <c r="AF164" t="s">
        <v>43</v>
      </c>
      <c r="AG164" t="s">
        <v>43</v>
      </c>
      <c r="AH164" t="s">
        <v>43</v>
      </c>
      <c r="AI164" t="s">
        <v>50</v>
      </c>
      <c r="AJ164" t="s">
        <v>43</v>
      </c>
      <c r="AK164" t="s">
        <v>45</v>
      </c>
    </row>
    <row r="165" spans="1:37" x14ac:dyDescent="0.25">
      <c r="A165" t="s">
        <v>357</v>
      </c>
      <c r="B165" t="s">
        <v>358</v>
      </c>
      <c r="C165" t="s">
        <v>49</v>
      </c>
      <c r="D165" t="s">
        <v>39</v>
      </c>
      <c r="E165" t="s">
        <v>78</v>
      </c>
      <c r="F165" t="s">
        <v>41</v>
      </c>
      <c r="G165" t="s">
        <v>42</v>
      </c>
      <c r="H165" t="s">
        <v>43</v>
      </c>
      <c r="I165" t="s">
        <v>43</v>
      </c>
      <c r="J165" t="s">
        <v>43</v>
      </c>
      <c r="K165" t="s">
        <v>43</v>
      </c>
      <c r="L165" t="s">
        <v>43</v>
      </c>
      <c r="M165" t="s">
        <v>45</v>
      </c>
      <c r="N165" t="s">
        <v>45</v>
      </c>
      <c r="O165" t="s">
        <v>107</v>
      </c>
      <c r="P165" t="s">
        <v>43</v>
      </c>
      <c r="Q165" t="s">
        <v>43</v>
      </c>
      <c r="R165" t="s">
        <v>46</v>
      </c>
      <c r="S165" t="s">
        <v>43</v>
      </c>
      <c r="T165" t="s">
        <v>43</v>
      </c>
      <c r="U165" t="s">
        <v>45</v>
      </c>
      <c r="V165" t="s">
        <v>45</v>
      </c>
      <c r="W165" t="s">
        <v>45</v>
      </c>
      <c r="X165" t="s">
        <v>43</v>
      </c>
      <c r="Y165" t="s">
        <v>45</v>
      </c>
      <c r="Z165" t="s">
        <v>45</v>
      </c>
      <c r="AA165" t="s">
        <v>119</v>
      </c>
      <c r="AB165" t="s">
        <v>45</v>
      </c>
      <c r="AC165" t="s">
        <v>45</v>
      </c>
      <c r="AD165" t="s">
        <v>45</v>
      </c>
      <c r="AE165" t="s">
        <v>45</v>
      </c>
      <c r="AF165" t="s">
        <v>43</v>
      </c>
      <c r="AG165" t="s">
        <v>45</v>
      </c>
      <c r="AH165" t="s">
        <v>46</v>
      </c>
      <c r="AI165" t="s">
        <v>45</v>
      </c>
      <c r="AJ165" t="s">
        <v>43</v>
      </c>
      <c r="AK165" t="s">
        <v>43</v>
      </c>
    </row>
    <row r="166" spans="1:37" x14ac:dyDescent="0.25">
      <c r="A166" t="s">
        <v>359</v>
      </c>
      <c r="B166" t="s">
        <v>360</v>
      </c>
      <c r="C166" t="s">
        <v>49</v>
      </c>
      <c r="D166" t="s">
        <v>39</v>
      </c>
      <c r="E166" t="s">
        <v>78</v>
      </c>
      <c r="F166" t="s">
        <v>41</v>
      </c>
      <c r="G166" t="s">
        <v>42</v>
      </c>
      <c r="H166" t="s">
        <v>50</v>
      </c>
      <c r="I166" t="s">
        <v>50</v>
      </c>
      <c r="J166" t="s">
        <v>43</v>
      </c>
      <c r="K166" t="s">
        <v>43</v>
      </c>
      <c r="L166" t="s">
        <v>43</v>
      </c>
      <c r="M166" t="s">
        <v>43</v>
      </c>
      <c r="N166" t="s">
        <v>50</v>
      </c>
      <c r="O166" t="s">
        <v>239</v>
      </c>
      <c r="P166" t="s">
        <v>43</v>
      </c>
      <c r="Q166" t="s">
        <v>50</v>
      </c>
      <c r="R166" t="s">
        <v>46</v>
      </c>
      <c r="S166" t="s">
        <v>50</v>
      </c>
      <c r="T166" t="s">
        <v>46</v>
      </c>
      <c r="U166" t="s">
        <v>52</v>
      </c>
      <c r="V166" t="s">
        <v>52</v>
      </c>
      <c r="W166" t="s">
        <v>45</v>
      </c>
      <c r="X166" t="s">
        <v>52</v>
      </c>
      <c r="Y166" t="s">
        <v>43</v>
      </c>
      <c r="Z166" t="s">
        <v>50</v>
      </c>
      <c r="AA166" t="s">
        <v>89</v>
      </c>
      <c r="AB166" t="s">
        <v>52</v>
      </c>
      <c r="AC166" t="s">
        <v>50</v>
      </c>
      <c r="AD166" t="s">
        <v>52</v>
      </c>
      <c r="AE166" t="s">
        <v>50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46</v>
      </c>
    </row>
    <row r="167" spans="1:37" x14ac:dyDescent="0.25">
      <c r="A167" t="s">
        <v>361</v>
      </c>
      <c r="B167" t="s">
        <v>241</v>
      </c>
      <c r="C167" t="s">
        <v>49</v>
      </c>
      <c r="D167" t="s">
        <v>39</v>
      </c>
      <c r="E167" t="s">
        <v>65</v>
      </c>
      <c r="F167" t="s">
        <v>41</v>
      </c>
      <c r="G167" t="s">
        <v>42</v>
      </c>
      <c r="H167" t="s">
        <v>50</v>
      </c>
      <c r="I167" t="s">
        <v>43</v>
      </c>
      <c r="J167" t="s">
        <v>50</v>
      </c>
      <c r="K167" t="s">
        <v>50</v>
      </c>
      <c r="L167" t="s">
        <v>50</v>
      </c>
      <c r="M167" t="s">
        <v>43</v>
      </c>
      <c r="N167" t="s">
        <v>43</v>
      </c>
      <c r="O167" t="s">
        <v>174</v>
      </c>
      <c r="P167" t="s">
        <v>50</v>
      </c>
      <c r="Q167" t="s">
        <v>50</v>
      </c>
      <c r="R167" t="s">
        <v>43</v>
      </c>
      <c r="S167" t="s">
        <v>50</v>
      </c>
      <c r="T167" t="s">
        <v>45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  <c r="Z167" t="s">
        <v>52</v>
      </c>
      <c r="AB167" t="s">
        <v>43</v>
      </c>
      <c r="AC167" t="s">
        <v>50</v>
      </c>
      <c r="AD167" t="s">
        <v>52</v>
      </c>
      <c r="AE167" t="s">
        <v>50</v>
      </c>
      <c r="AF167" t="s">
        <v>50</v>
      </c>
      <c r="AG167" t="s">
        <v>43</v>
      </c>
      <c r="AH167" t="s">
        <v>43</v>
      </c>
      <c r="AI167" t="s">
        <v>43</v>
      </c>
      <c r="AJ167" t="s">
        <v>43</v>
      </c>
      <c r="AK167" t="s">
        <v>43</v>
      </c>
    </row>
    <row r="168" spans="1:37" x14ac:dyDescent="0.25">
      <c r="A168" t="s">
        <v>362</v>
      </c>
      <c r="B168" t="s">
        <v>241</v>
      </c>
      <c r="C168" t="s">
        <v>38</v>
      </c>
      <c r="D168" t="s">
        <v>55</v>
      </c>
      <c r="E168" t="s">
        <v>78</v>
      </c>
      <c r="F168" t="s">
        <v>56</v>
      </c>
      <c r="G168" t="s">
        <v>42</v>
      </c>
      <c r="H168" t="s">
        <v>43</v>
      </c>
      <c r="I168" t="s">
        <v>43</v>
      </c>
      <c r="J168" t="s">
        <v>50</v>
      </c>
      <c r="K168" t="s">
        <v>50</v>
      </c>
      <c r="L168" t="s">
        <v>50</v>
      </c>
      <c r="M168" t="s">
        <v>43</v>
      </c>
      <c r="N168" t="s">
        <v>43</v>
      </c>
      <c r="O168" t="s">
        <v>90</v>
      </c>
      <c r="P168" t="s">
        <v>50</v>
      </c>
      <c r="Q168" t="s">
        <v>43</v>
      </c>
      <c r="R168" t="s">
        <v>43</v>
      </c>
      <c r="S168" t="s">
        <v>43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B168" t="s">
        <v>43</v>
      </c>
      <c r="AC168" t="s">
        <v>43</v>
      </c>
      <c r="AD168" t="s">
        <v>52</v>
      </c>
      <c r="AE168" t="s">
        <v>43</v>
      </c>
      <c r="AF168" t="s">
        <v>43</v>
      </c>
      <c r="AG168" t="s">
        <v>43</v>
      </c>
      <c r="AH168" t="s">
        <v>50</v>
      </c>
      <c r="AI168" t="s">
        <v>43</v>
      </c>
      <c r="AJ168" t="s">
        <v>50</v>
      </c>
      <c r="AK168" t="s">
        <v>45</v>
      </c>
    </row>
    <row r="169" spans="1:37" x14ac:dyDescent="0.25">
      <c r="A169" t="s">
        <v>363</v>
      </c>
      <c r="B169" t="s">
        <v>241</v>
      </c>
      <c r="C169" t="s">
        <v>49</v>
      </c>
      <c r="D169" t="s">
        <v>39</v>
      </c>
      <c r="E169" t="s">
        <v>78</v>
      </c>
      <c r="F169" t="s">
        <v>41</v>
      </c>
      <c r="G169" t="s">
        <v>42</v>
      </c>
      <c r="H169" t="s">
        <v>43</v>
      </c>
      <c r="I169" t="s">
        <v>50</v>
      </c>
      <c r="J169" t="s">
        <v>50</v>
      </c>
      <c r="K169" t="s">
        <v>50</v>
      </c>
      <c r="L169" t="s">
        <v>50</v>
      </c>
      <c r="M169" t="s">
        <v>50</v>
      </c>
      <c r="N169" t="s">
        <v>50</v>
      </c>
      <c r="O169" t="s">
        <v>323</v>
      </c>
      <c r="P169" t="s">
        <v>50</v>
      </c>
      <c r="Q169" t="s">
        <v>43</v>
      </c>
      <c r="R169" t="s">
        <v>43</v>
      </c>
      <c r="S169" t="s">
        <v>50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52</v>
      </c>
      <c r="Z169" t="s">
        <v>43</v>
      </c>
      <c r="AA169" t="s">
        <v>119</v>
      </c>
      <c r="AB169" t="s">
        <v>50</v>
      </c>
      <c r="AC169" t="s">
        <v>50</v>
      </c>
      <c r="AD169" t="s">
        <v>50</v>
      </c>
      <c r="AE169" t="s">
        <v>50</v>
      </c>
      <c r="AF169" t="s">
        <v>50</v>
      </c>
      <c r="AG169" t="s">
        <v>43</v>
      </c>
      <c r="AH169" t="s">
        <v>43</v>
      </c>
      <c r="AI169" t="s">
        <v>43</v>
      </c>
      <c r="AJ169" t="s">
        <v>50</v>
      </c>
      <c r="AK169" t="s">
        <v>43</v>
      </c>
    </row>
    <row r="170" spans="1:37" x14ac:dyDescent="0.25">
      <c r="A170" t="s">
        <v>364</v>
      </c>
      <c r="B170" t="s">
        <v>241</v>
      </c>
      <c r="C170" t="s">
        <v>49</v>
      </c>
      <c r="D170" t="s">
        <v>55</v>
      </c>
      <c r="E170" t="s">
        <v>78</v>
      </c>
      <c r="F170" t="s">
        <v>56</v>
      </c>
      <c r="G170" t="s">
        <v>42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43</v>
      </c>
      <c r="N170" t="s">
        <v>43</v>
      </c>
      <c r="O170" t="s">
        <v>239</v>
      </c>
      <c r="P170" t="s">
        <v>50</v>
      </c>
      <c r="Q170" t="s">
        <v>43</v>
      </c>
      <c r="R170" t="s">
        <v>43</v>
      </c>
      <c r="S170" t="s">
        <v>50</v>
      </c>
      <c r="T170" t="s">
        <v>52</v>
      </c>
      <c r="U170" t="s">
        <v>52</v>
      </c>
      <c r="V170" t="s">
        <v>52</v>
      </c>
      <c r="W170" t="s">
        <v>52</v>
      </c>
      <c r="X170" t="s">
        <v>52</v>
      </c>
      <c r="Y170" t="s">
        <v>45</v>
      </c>
      <c r="Z170" t="s">
        <v>52</v>
      </c>
      <c r="AB170" t="s">
        <v>43</v>
      </c>
      <c r="AC170" t="s">
        <v>43</v>
      </c>
      <c r="AD170" t="s">
        <v>45</v>
      </c>
      <c r="AE170" t="s">
        <v>50</v>
      </c>
      <c r="AF170" t="s">
        <v>50</v>
      </c>
      <c r="AG170" t="s">
        <v>43</v>
      </c>
      <c r="AH170" t="s">
        <v>50</v>
      </c>
      <c r="AI170" t="s">
        <v>43</v>
      </c>
      <c r="AJ170" t="s">
        <v>43</v>
      </c>
      <c r="AK170" t="s">
        <v>45</v>
      </c>
    </row>
    <row r="171" spans="1:37" x14ac:dyDescent="0.25">
      <c r="A171" t="s">
        <v>365</v>
      </c>
      <c r="B171" t="s">
        <v>241</v>
      </c>
      <c r="C171" t="s">
        <v>49</v>
      </c>
      <c r="D171" t="s">
        <v>39</v>
      </c>
      <c r="E171" t="s">
        <v>78</v>
      </c>
      <c r="F171" t="s">
        <v>41</v>
      </c>
      <c r="G171" t="s">
        <v>80</v>
      </c>
      <c r="H171" t="s">
        <v>43</v>
      </c>
      <c r="I171" t="s">
        <v>43</v>
      </c>
      <c r="J171" t="s">
        <v>43</v>
      </c>
      <c r="K171" t="s">
        <v>43</v>
      </c>
      <c r="L171" t="s">
        <v>43</v>
      </c>
      <c r="M171" t="s">
        <v>43</v>
      </c>
      <c r="N171" t="s">
        <v>43</v>
      </c>
      <c r="O171" t="s">
        <v>115</v>
      </c>
      <c r="P171" t="s">
        <v>43</v>
      </c>
      <c r="Q171" t="s">
        <v>43</v>
      </c>
      <c r="R171" t="s">
        <v>43</v>
      </c>
      <c r="S171" t="s">
        <v>50</v>
      </c>
      <c r="T171" t="s">
        <v>52</v>
      </c>
      <c r="U171" t="s">
        <v>52</v>
      </c>
      <c r="V171" t="s">
        <v>52</v>
      </c>
      <c r="W171" t="s">
        <v>45</v>
      </c>
      <c r="X171" t="s">
        <v>52</v>
      </c>
      <c r="Y171" t="s">
        <v>43</v>
      </c>
      <c r="Z171" t="s">
        <v>43</v>
      </c>
      <c r="AA171" t="s">
        <v>95</v>
      </c>
      <c r="AB171" t="s">
        <v>43</v>
      </c>
      <c r="AC171" t="s">
        <v>45</v>
      </c>
      <c r="AD171" t="s">
        <v>52</v>
      </c>
      <c r="AE171" t="s">
        <v>43</v>
      </c>
      <c r="AF171" t="s">
        <v>50</v>
      </c>
      <c r="AG171" t="s">
        <v>50</v>
      </c>
      <c r="AH171" t="s">
        <v>50</v>
      </c>
      <c r="AI171" t="s">
        <v>43</v>
      </c>
      <c r="AJ171" t="s">
        <v>50</v>
      </c>
      <c r="AK171" t="s">
        <v>43</v>
      </c>
    </row>
    <row r="172" spans="1:37" x14ac:dyDescent="0.25">
      <c r="A172" t="s">
        <v>366</v>
      </c>
      <c r="B172" t="s">
        <v>241</v>
      </c>
      <c r="C172" t="s">
        <v>49</v>
      </c>
      <c r="D172" t="s">
        <v>39</v>
      </c>
      <c r="E172" t="s">
        <v>125</v>
      </c>
      <c r="F172" t="s">
        <v>41</v>
      </c>
      <c r="G172" t="s">
        <v>61</v>
      </c>
      <c r="H172" t="s">
        <v>50</v>
      </c>
      <c r="I172" t="s">
        <v>50</v>
      </c>
      <c r="J172" t="s">
        <v>50</v>
      </c>
      <c r="K172" t="s">
        <v>50</v>
      </c>
      <c r="L172" t="s">
        <v>50</v>
      </c>
      <c r="M172" t="s">
        <v>50</v>
      </c>
      <c r="N172" t="s">
        <v>50</v>
      </c>
      <c r="O172" t="s">
        <v>94</v>
      </c>
      <c r="P172" t="s">
        <v>50</v>
      </c>
      <c r="Q172" t="s">
        <v>50</v>
      </c>
      <c r="R172" t="s">
        <v>50</v>
      </c>
      <c r="S172" t="s">
        <v>50</v>
      </c>
      <c r="T172" t="s">
        <v>45</v>
      </c>
      <c r="U172" t="s">
        <v>52</v>
      </c>
      <c r="V172" t="s">
        <v>52</v>
      </c>
      <c r="W172" t="s">
        <v>52</v>
      </c>
      <c r="X172" t="s">
        <v>45</v>
      </c>
      <c r="Y172" t="s">
        <v>43</v>
      </c>
      <c r="Z172" t="s">
        <v>43</v>
      </c>
      <c r="AA172" t="s">
        <v>67</v>
      </c>
      <c r="AB172" t="s">
        <v>43</v>
      </c>
      <c r="AC172" t="s">
        <v>43</v>
      </c>
      <c r="AD172" t="s">
        <v>52</v>
      </c>
      <c r="AE172" t="s">
        <v>50</v>
      </c>
      <c r="AF172" t="s">
        <v>43</v>
      </c>
      <c r="AG172" t="s">
        <v>43</v>
      </c>
      <c r="AH172" t="s">
        <v>43</v>
      </c>
      <c r="AI172" t="s">
        <v>43</v>
      </c>
      <c r="AJ172" t="s">
        <v>43</v>
      </c>
      <c r="AK172" t="s">
        <v>45</v>
      </c>
    </row>
    <row r="173" spans="1:37" x14ac:dyDescent="0.25">
      <c r="A173" t="s">
        <v>367</v>
      </c>
      <c r="B173" t="s">
        <v>241</v>
      </c>
      <c r="C173" t="s">
        <v>49</v>
      </c>
      <c r="D173" t="s">
        <v>55</v>
      </c>
      <c r="E173" t="s">
        <v>125</v>
      </c>
      <c r="F173" t="s">
        <v>56</v>
      </c>
      <c r="G173" t="s">
        <v>61</v>
      </c>
      <c r="H173" t="s">
        <v>50</v>
      </c>
      <c r="I173" t="s">
        <v>43</v>
      </c>
      <c r="J173" t="s">
        <v>50</v>
      </c>
      <c r="K173" t="s">
        <v>50</v>
      </c>
      <c r="L173" t="s">
        <v>50</v>
      </c>
      <c r="M173" t="s">
        <v>43</v>
      </c>
      <c r="N173" t="s">
        <v>43</v>
      </c>
      <c r="O173" t="s">
        <v>51</v>
      </c>
      <c r="P173" t="s">
        <v>43</v>
      </c>
      <c r="Q173" t="s">
        <v>43</v>
      </c>
      <c r="R173" t="s">
        <v>43</v>
      </c>
      <c r="S173" t="s">
        <v>43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43</v>
      </c>
      <c r="AA173" t="s">
        <v>119</v>
      </c>
      <c r="AB173" t="s">
        <v>50</v>
      </c>
      <c r="AC173" t="s">
        <v>43</v>
      </c>
      <c r="AD173" t="s">
        <v>45</v>
      </c>
      <c r="AE173" t="s">
        <v>43</v>
      </c>
      <c r="AF173" t="s">
        <v>50</v>
      </c>
      <c r="AG173" t="s">
        <v>43</v>
      </c>
      <c r="AH173" t="s">
        <v>43</v>
      </c>
      <c r="AI173" t="s">
        <v>43</v>
      </c>
      <c r="AJ173" t="s">
        <v>43</v>
      </c>
      <c r="AK173" t="s">
        <v>52</v>
      </c>
    </row>
    <row r="174" spans="1:37" x14ac:dyDescent="0.25">
      <c r="A174" t="s">
        <v>368</v>
      </c>
      <c r="B174" t="s">
        <v>241</v>
      </c>
      <c r="C174" t="s">
        <v>49</v>
      </c>
      <c r="D174" t="s">
        <v>39</v>
      </c>
      <c r="E174" t="s">
        <v>78</v>
      </c>
      <c r="F174" t="s">
        <v>41</v>
      </c>
      <c r="G174" t="s">
        <v>80</v>
      </c>
      <c r="H174" t="s">
        <v>43</v>
      </c>
      <c r="I174" t="s">
        <v>43</v>
      </c>
      <c r="J174" t="s">
        <v>43</v>
      </c>
      <c r="K174" t="s">
        <v>43</v>
      </c>
      <c r="L174" t="s">
        <v>43</v>
      </c>
      <c r="M174" t="s">
        <v>43</v>
      </c>
      <c r="N174" t="s">
        <v>43</v>
      </c>
      <c r="O174" t="s">
        <v>44</v>
      </c>
      <c r="P174" t="s">
        <v>43</v>
      </c>
      <c r="Q174" t="s">
        <v>43</v>
      </c>
      <c r="R174" t="s">
        <v>43</v>
      </c>
      <c r="S174" t="s">
        <v>43</v>
      </c>
      <c r="T174" t="s">
        <v>52</v>
      </c>
      <c r="U174" t="s">
        <v>45</v>
      </c>
      <c r="V174" t="s">
        <v>52</v>
      </c>
      <c r="W174" t="s">
        <v>45</v>
      </c>
      <c r="X174" t="s">
        <v>52</v>
      </c>
      <c r="Y174" t="s">
        <v>45</v>
      </c>
      <c r="Z174" t="s">
        <v>45</v>
      </c>
      <c r="AB174" t="s">
        <v>43</v>
      </c>
      <c r="AC174" t="s">
        <v>52</v>
      </c>
      <c r="AD174" t="s">
        <v>52</v>
      </c>
      <c r="AE174" t="s">
        <v>43</v>
      </c>
      <c r="AF174" t="s">
        <v>50</v>
      </c>
      <c r="AG174" t="s">
        <v>43</v>
      </c>
      <c r="AH174" t="s">
        <v>50</v>
      </c>
      <c r="AI174" t="s">
        <v>50</v>
      </c>
      <c r="AJ174" t="s">
        <v>50</v>
      </c>
      <c r="AK174" t="s">
        <v>43</v>
      </c>
    </row>
    <row r="175" spans="1:37" x14ac:dyDescent="0.25">
      <c r="A175" t="s">
        <v>369</v>
      </c>
      <c r="B175" t="s">
        <v>241</v>
      </c>
      <c r="C175" t="s">
        <v>49</v>
      </c>
      <c r="D175" t="s">
        <v>39</v>
      </c>
      <c r="E175" t="s">
        <v>112</v>
      </c>
      <c r="F175" t="s">
        <v>41</v>
      </c>
      <c r="G175" t="s">
        <v>42</v>
      </c>
      <c r="H175" t="s">
        <v>50</v>
      </c>
      <c r="I175" t="s">
        <v>50</v>
      </c>
      <c r="J175" t="s">
        <v>50</v>
      </c>
      <c r="K175" t="s">
        <v>50</v>
      </c>
      <c r="L175" t="s">
        <v>50</v>
      </c>
      <c r="M175" t="s">
        <v>50</v>
      </c>
      <c r="N175" t="s">
        <v>43</v>
      </c>
      <c r="O175" t="s">
        <v>137</v>
      </c>
      <c r="P175" t="s">
        <v>50</v>
      </c>
      <c r="Q175" t="s">
        <v>43</v>
      </c>
      <c r="R175" t="s">
        <v>50</v>
      </c>
      <c r="S175" t="s">
        <v>50</v>
      </c>
      <c r="T175" t="s">
        <v>52</v>
      </c>
      <c r="U175" t="s">
        <v>52</v>
      </c>
      <c r="V175" t="s">
        <v>52</v>
      </c>
      <c r="W175" t="s">
        <v>52</v>
      </c>
      <c r="X175" t="s">
        <v>52</v>
      </c>
      <c r="Y175" t="s">
        <v>43</v>
      </c>
      <c r="Z175" t="s">
        <v>45</v>
      </c>
      <c r="AB175" t="s">
        <v>43</v>
      </c>
      <c r="AC175" t="s">
        <v>45</v>
      </c>
      <c r="AD175" t="s">
        <v>45</v>
      </c>
      <c r="AE175" t="s">
        <v>43</v>
      </c>
      <c r="AF175" t="s">
        <v>50</v>
      </c>
      <c r="AG175" t="s">
        <v>43</v>
      </c>
      <c r="AH175" t="s">
        <v>50</v>
      </c>
      <c r="AI175" t="s">
        <v>50</v>
      </c>
      <c r="AJ175" t="s">
        <v>43</v>
      </c>
      <c r="AK175" t="s">
        <v>50</v>
      </c>
    </row>
    <row r="176" spans="1:37" x14ac:dyDescent="0.25">
      <c r="A176" t="s">
        <v>370</v>
      </c>
      <c r="B176" t="s">
        <v>241</v>
      </c>
      <c r="C176" t="s">
        <v>49</v>
      </c>
      <c r="D176" t="s">
        <v>88</v>
      </c>
      <c r="E176" t="s">
        <v>78</v>
      </c>
      <c r="F176" t="s">
        <v>73</v>
      </c>
      <c r="G176" t="s">
        <v>42</v>
      </c>
      <c r="H176" t="s">
        <v>50</v>
      </c>
      <c r="I176" t="s">
        <v>50</v>
      </c>
      <c r="J176" t="s">
        <v>43</v>
      </c>
      <c r="K176" t="s">
        <v>43</v>
      </c>
      <c r="L176" t="s">
        <v>43</v>
      </c>
      <c r="M176" t="s">
        <v>46</v>
      </c>
      <c r="N176" t="s">
        <v>45</v>
      </c>
      <c r="O176" t="s">
        <v>90</v>
      </c>
      <c r="P176" t="s">
        <v>45</v>
      </c>
      <c r="Q176" t="s">
        <v>43</v>
      </c>
      <c r="R176" t="s">
        <v>43</v>
      </c>
      <c r="S176" t="s">
        <v>43</v>
      </c>
      <c r="T176" t="s">
        <v>43</v>
      </c>
      <c r="U176" t="s">
        <v>43</v>
      </c>
      <c r="V176" t="s">
        <v>46</v>
      </c>
      <c r="W176" t="s">
        <v>43</v>
      </c>
      <c r="X176" t="s">
        <v>43</v>
      </c>
      <c r="Y176" t="s">
        <v>43</v>
      </c>
      <c r="Z176" t="s">
        <v>43</v>
      </c>
      <c r="AA176" t="s">
        <v>371</v>
      </c>
      <c r="AB176" t="s">
        <v>43</v>
      </c>
      <c r="AC176" t="s">
        <v>46</v>
      </c>
      <c r="AD176" t="s">
        <v>43</v>
      </c>
      <c r="AE176" t="s">
        <v>43</v>
      </c>
      <c r="AF176" t="s">
        <v>45</v>
      </c>
      <c r="AG176" t="s">
        <v>43</v>
      </c>
      <c r="AH176" t="s">
        <v>43</v>
      </c>
      <c r="AI176" t="s">
        <v>45</v>
      </c>
      <c r="AJ176" t="s">
        <v>43</v>
      </c>
      <c r="AK176" t="s">
        <v>43</v>
      </c>
    </row>
    <row r="177" spans="1:37" x14ac:dyDescent="0.25">
      <c r="A177" t="s">
        <v>372</v>
      </c>
      <c r="B177" t="s">
        <v>241</v>
      </c>
      <c r="C177" t="s">
        <v>38</v>
      </c>
      <c r="D177" t="s">
        <v>55</v>
      </c>
      <c r="E177" t="s">
        <v>65</v>
      </c>
      <c r="F177" t="s">
        <v>56</v>
      </c>
      <c r="G177" t="s">
        <v>85</v>
      </c>
      <c r="H177" t="s">
        <v>50</v>
      </c>
      <c r="I177" t="s">
        <v>50</v>
      </c>
      <c r="J177" t="s">
        <v>50</v>
      </c>
      <c r="K177" t="s">
        <v>43</v>
      </c>
      <c r="L177" t="s">
        <v>43</v>
      </c>
      <c r="M177" t="s">
        <v>50</v>
      </c>
      <c r="N177" t="s">
        <v>50</v>
      </c>
      <c r="O177" t="s">
        <v>239</v>
      </c>
      <c r="P177" t="s">
        <v>43</v>
      </c>
      <c r="Q177" t="s">
        <v>50</v>
      </c>
      <c r="R177" t="s">
        <v>50</v>
      </c>
      <c r="S177" t="s">
        <v>50</v>
      </c>
      <c r="T177" t="s">
        <v>45</v>
      </c>
      <c r="U177" t="s">
        <v>52</v>
      </c>
      <c r="V177" t="s">
        <v>52</v>
      </c>
      <c r="W177" t="s">
        <v>52</v>
      </c>
      <c r="X177" t="s">
        <v>45</v>
      </c>
      <c r="Y177" t="s">
        <v>45</v>
      </c>
      <c r="Z177" t="s">
        <v>45</v>
      </c>
      <c r="AB177" t="s">
        <v>43</v>
      </c>
      <c r="AC177" t="s">
        <v>50</v>
      </c>
      <c r="AD177" t="s">
        <v>45</v>
      </c>
      <c r="AE177" t="s">
        <v>50</v>
      </c>
      <c r="AF177" t="s">
        <v>50</v>
      </c>
      <c r="AG177" t="s">
        <v>43</v>
      </c>
      <c r="AH177" t="s">
        <v>50</v>
      </c>
      <c r="AI177" t="s">
        <v>43</v>
      </c>
      <c r="AJ177" t="s">
        <v>43</v>
      </c>
      <c r="AK177" t="s">
        <v>45</v>
      </c>
    </row>
    <row r="178" spans="1:37" x14ac:dyDescent="0.25">
      <c r="A178" t="s">
        <v>373</v>
      </c>
      <c r="B178" t="s">
        <v>241</v>
      </c>
      <c r="C178" t="s">
        <v>49</v>
      </c>
      <c r="D178" t="s">
        <v>55</v>
      </c>
      <c r="E178" t="s">
        <v>78</v>
      </c>
      <c r="F178" t="s">
        <v>56</v>
      </c>
      <c r="G178" t="s">
        <v>80</v>
      </c>
      <c r="H178" t="s">
        <v>43</v>
      </c>
      <c r="I178" t="s">
        <v>50</v>
      </c>
      <c r="J178" t="s">
        <v>50</v>
      </c>
      <c r="K178" t="s">
        <v>50</v>
      </c>
      <c r="L178" t="s">
        <v>50</v>
      </c>
      <c r="M178" t="s">
        <v>43</v>
      </c>
      <c r="N178" t="s">
        <v>43</v>
      </c>
      <c r="O178" t="s">
        <v>94</v>
      </c>
      <c r="P178" t="s">
        <v>43</v>
      </c>
      <c r="Q178" t="s">
        <v>43</v>
      </c>
      <c r="R178" t="s">
        <v>43</v>
      </c>
      <c r="S178" t="s">
        <v>43</v>
      </c>
      <c r="T178" t="s">
        <v>45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  <c r="Z178" t="s">
        <v>43</v>
      </c>
      <c r="AA178" t="s">
        <v>67</v>
      </c>
      <c r="AB178" t="s">
        <v>43</v>
      </c>
      <c r="AC178" t="s">
        <v>43</v>
      </c>
      <c r="AD178" t="s">
        <v>50</v>
      </c>
      <c r="AE178" t="s">
        <v>43</v>
      </c>
      <c r="AF178" t="s">
        <v>50</v>
      </c>
      <c r="AG178" t="s">
        <v>43</v>
      </c>
      <c r="AH178" t="s">
        <v>50</v>
      </c>
      <c r="AI178" t="s">
        <v>50</v>
      </c>
      <c r="AJ178" t="s">
        <v>50</v>
      </c>
      <c r="AK178" t="s">
        <v>45</v>
      </c>
    </row>
    <row r="179" spans="1:37" x14ac:dyDescent="0.25">
      <c r="A179" t="s">
        <v>374</v>
      </c>
      <c r="B179" t="s">
        <v>241</v>
      </c>
      <c r="C179" t="s">
        <v>38</v>
      </c>
      <c r="D179" t="s">
        <v>88</v>
      </c>
      <c r="E179" t="s">
        <v>112</v>
      </c>
      <c r="F179" t="s">
        <v>73</v>
      </c>
      <c r="G179" t="s">
        <v>85</v>
      </c>
      <c r="H179" t="s">
        <v>50</v>
      </c>
      <c r="I179" t="s">
        <v>50</v>
      </c>
      <c r="J179" t="s">
        <v>50</v>
      </c>
      <c r="K179" t="s">
        <v>50</v>
      </c>
      <c r="L179" t="s">
        <v>50</v>
      </c>
      <c r="M179" t="s">
        <v>50</v>
      </c>
      <c r="N179" t="s">
        <v>50</v>
      </c>
      <c r="O179" t="s">
        <v>179</v>
      </c>
      <c r="P179" t="s">
        <v>43</v>
      </c>
      <c r="Q179" t="s">
        <v>43</v>
      </c>
      <c r="R179" t="s">
        <v>43</v>
      </c>
      <c r="S179" t="s">
        <v>43</v>
      </c>
      <c r="T179" t="s">
        <v>52</v>
      </c>
      <c r="U179" t="s">
        <v>52</v>
      </c>
      <c r="V179" t="s">
        <v>52</v>
      </c>
      <c r="W179" t="s">
        <v>52</v>
      </c>
      <c r="X179" t="s">
        <v>52</v>
      </c>
      <c r="Y179" t="s">
        <v>43</v>
      </c>
      <c r="Z179" t="s">
        <v>43</v>
      </c>
      <c r="AA179" t="s">
        <v>67</v>
      </c>
      <c r="AB179" t="s">
        <v>43</v>
      </c>
      <c r="AC179" t="s">
        <v>50</v>
      </c>
      <c r="AD179" t="s">
        <v>52</v>
      </c>
      <c r="AE179" t="s">
        <v>50</v>
      </c>
      <c r="AF179" t="s">
        <v>50</v>
      </c>
      <c r="AG179" t="s">
        <v>43</v>
      </c>
      <c r="AH179" t="s">
        <v>50</v>
      </c>
      <c r="AI179" t="s">
        <v>43</v>
      </c>
      <c r="AJ179" t="s">
        <v>50</v>
      </c>
      <c r="AK179" t="s">
        <v>43</v>
      </c>
    </row>
    <row r="180" spans="1:37" x14ac:dyDescent="0.25">
      <c r="A180" t="s">
        <v>375</v>
      </c>
      <c r="B180" t="s">
        <v>241</v>
      </c>
      <c r="C180" t="s">
        <v>49</v>
      </c>
      <c r="D180" t="s">
        <v>39</v>
      </c>
      <c r="E180" t="s">
        <v>65</v>
      </c>
      <c r="F180" t="s">
        <v>41</v>
      </c>
      <c r="G180" t="s">
        <v>42</v>
      </c>
      <c r="H180" t="s">
        <v>43</v>
      </c>
      <c r="I180" t="s">
        <v>50</v>
      </c>
      <c r="J180" t="s">
        <v>50</v>
      </c>
      <c r="K180" t="s">
        <v>50</v>
      </c>
      <c r="L180" t="s">
        <v>43</v>
      </c>
      <c r="M180" t="s">
        <v>43</v>
      </c>
      <c r="N180" t="s">
        <v>50</v>
      </c>
      <c r="O180" t="s">
        <v>66</v>
      </c>
      <c r="P180" t="s">
        <v>50</v>
      </c>
      <c r="Q180" t="s">
        <v>43</v>
      </c>
      <c r="R180" t="s">
        <v>43</v>
      </c>
      <c r="S180" t="s">
        <v>43</v>
      </c>
      <c r="T180" t="s">
        <v>45</v>
      </c>
      <c r="U180" t="s">
        <v>45</v>
      </c>
      <c r="V180" t="s">
        <v>52</v>
      </c>
      <c r="W180" t="s">
        <v>45</v>
      </c>
      <c r="X180" t="s">
        <v>45</v>
      </c>
      <c r="Y180" t="s">
        <v>43</v>
      </c>
      <c r="Z180" t="s">
        <v>43</v>
      </c>
      <c r="AA180" t="s">
        <v>67</v>
      </c>
      <c r="AB180" t="s">
        <v>43</v>
      </c>
      <c r="AC180" t="s">
        <v>45</v>
      </c>
      <c r="AD180" t="s">
        <v>52</v>
      </c>
      <c r="AE180" t="s">
        <v>43</v>
      </c>
      <c r="AF180" t="s">
        <v>43</v>
      </c>
      <c r="AG180" t="s">
        <v>43</v>
      </c>
      <c r="AH180" t="s">
        <v>43</v>
      </c>
      <c r="AI180" t="s">
        <v>50</v>
      </c>
      <c r="AJ180" t="s">
        <v>50</v>
      </c>
      <c r="AK180" t="s">
        <v>43</v>
      </c>
    </row>
    <row r="181" spans="1:37" x14ac:dyDescent="0.25">
      <c r="A181" t="s">
        <v>376</v>
      </c>
      <c r="B181" t="s">
        <v>241</v>
      </c>
      <c r="C181" t="s">
        <v>38</v>
      </c>
      <c r="D181" t="s">
        <v>88</v>
      </c>
      <c r="E181" t="s">
        <v>65</v>
      </c>
      <c r="F181" t="s">
        <v>73</v>
      </c>
      <c r="G181" t="s">
        <v>377</v>
      </c>
      <c r="H181" t="s">
        <v>50</v>
      </c>
      <c r="I181" t="s">
        <v>50</v>
      </c>
      <c r="J181" t="s">
        <v>43</v>
      </c>
      <c r="K181" t="s">
        <v>50</v>
      </c>
      <c r="L181" t="s">
        <v>43</v>
      </c>
      <c r="M181" t="s">
        <v>50</v>
      </c>
      <c r="N181" t="s">
        <v>43</v>
      </c>
      <c r="O181" t="s">
        <v>179</v>
      </c>
      <c r="P181" t="s">
        <v>43</v>
      </c>
      <c r="Q181" t="s">
        <v>43</v>
      </c>
      <c r="R181" t="s">
        <v>50</v>
      </c>
      <c r="S181" t="s">
        <v>50</v>
      </c>
      <c r="T181" t="s">
        <v>45</v>
      </c>
      <c r="U181" t="s">
        <v>52</v>
      </c>
      <c r="V181" t="s">
        <v>52</v>
      </c>
      <c r="W181" t="s">
        <v>45</v>
      </c>
      <c r="X181" t="s">
        <v>52</v>
      </c>
      <c r="Y181" t="s">
        <v>45</v>
      </c>
      <c r="Z181" t="s">
        <v>52</v>
      </c>
      <c r="AB181" t="s">
        <v>50</v>
      </c>
      <c r="AC181" t="s">
        <v>50</v>
      </c>
      <c r="AD181" t="s">
        <v>45</v>
      </c>
      <c r="AE181" t="s">
        <v>43</v>
      </c>
      <c r="AF181" t="s">
        <v>50</v>
      </c>
      <c r="AG181" t="s">
        <v>43</v>
      </c>
      <c r="AH181" t="s">
        <v>50</v>
      </c>
      <c r="AI181" t="s">
        <v>50</v>
      </c>
      <c r="AJ181" t="s">
        <v>43</v>
      </c>
      <c r="AK181" t="s">
        <v>45</v>
      </c>
    </row>
    <row r="182" spans="1:37" x14ac:dyDescent="0.25">
      <c r="A182" t="s">
        <v>378</v>
      </c>
      <c r="B182" t="s">
        <v>241</v>
      </c>
      <c r="C182" t="s">
        <v>38</v>
      </c>
      <c r="D182" t="s">
        <v>55</v>
      </c>
      <c r="E182" t="s">
        <v>65</v>
      </c>
      <c r="F182" t="s">
        <v>56</v>
      </c>
      <c r="G182" t="s">
        <v>85</v>
      </c>
      <c r="H182" t="s">
        <v>43</v>
      </c>
      <c r="I182" t="s">
        <v>43</v>
      </c>
      <c r="J182" t="s">
        <v>43</v>
      </c>
      <c r="K182" t="s">
        <v>43</v>
      </c>
      <c r="L182" t="s">
        <v>43</v>
      </c>
      <c r="M182" t="s">
        <v>43</v>
      </c>
      <c r="N182" t="s">
        <v>43</v>
      </c>
      <c r="O182" t="s">
        <v>325</v>
      </c>
      <c r="P182" t="s">
        <v>43</v>
      </c>
      <c r="Q182" t="s">
        <v>43</v>
      </c>
      <c r="R182" t="s">
        <v>43</v>
      </c>
      <c r="S182" t="s">
        <v>50</v>
      </c>
      <c r="T182" t="s">
        <v>52</v>
      </c>
      <c r="U182" t="s">
        <v>52</v>
      </c>
      <c r="V182" t="s">
        <v>52</v>
      </c>
      <c r="W182" t="s">
        <v>52</v>
      </c>
      <c r="X182" t="s">
        <v>52</v>
      </c>
      <c r="Y182" t="s">
        <v>52</v>
      </c>
      <c r="Z182" t="s">
        <v>45</v>
      </c>
      <c r="AB182" t="s">
        <v>50</v>
      </c>
      <c r="AC182" t="s">
        <v>43</v>
      </c>
      <c r="AD182" t="s">
        <v>52</v>
      </c>
      <c r="AE182" t="s">
        <v>43</v>
      </c>
      <c r="AF182" t="s">
        <v>50</v>
      </c>
      <c r="AG182" t="s">
        <v>50</v>
      </c>
      <c r="AH182" t="s">
        <v>50</v>
      </c>
      <c r="AI182" t="s">
        <v>50</v>
      </c>
      <c r="AJ182" t="s">
        <v>50</v>
      </c>
      <c r="AK182" t="s">
        <v>52</v>
      </c>
    </row>
    <row r="183" spans="1:37" x14ac:dyDescent="0.25">
      <c r="A183" t="s">
        <v>379</v>
      </c>
      <c r="B183" t="s">
        <v>241</v>
      </c>
      <c r="C183" t="s">
        <v>49</v>
      </c>
      <c r="D183" t="s">
        <v>55</v>
      </c>
      <c r="E183" t="s">
        <v>65</v>
      </c>
      <c r="F183" t="s">
        <v>56</v>
      </c>
      <c r="G183" t="s">
        <v>85</v>
      </c>
      <c r="H183" t="s">
        <v>50</v>
      </c>
      <c r="I183" t="s">
        <v>50</v>
      </c>
      <c r="J183" t="s">
        <v>43</v>
      </c>
      <c r="K183" t="s">
        <v>50</v>
      </c>
      <c r="L183" t="s">
        <v>43</v>
      </c>
      <c r="M183" t="s">
        <v>43</v>
      </c>
      <c r="N183" t="s">
        <v>43</v>
      </c>
      <c r="O183" t="s">
        <v>44</v>
      </c>
      <c r="P183" t="s">
        <v>50</v>
      </c>
      <c r="Q183" t="s">
        <v>46</v>
      </c>
      <c r="R183" t="s">
        <v>43</v>
      </c>
      <c r="S183" t="s">
        <v>43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43</v>
      </c>
      <c r="AA183" t="s">
        <v>91</v>
      </c>
      <c r="AB183" t="s">
        <v>50</v>
      </c>
      <c r="AC183" t="s">
        <v>43</v>
      </c>
      <c r="AD183" t="s">
        <v>45</v>
      </c>
      <c r="AE183" t="s">
        <v>43</v>
      </c>
      <c r="AF183" t="s">
        <v>50</v>
      </c>
      <c r="AG183" t="s">
        <v>43</v>
      </c>
      <c r="AH183" t="s">
        <v>50</v>
      </c>
      <c r="AI183" t="s">
        <v>50</v>
      </c>
      <c r="AJ183" t="s">
        <v>50</v>
      </c>
      <c r="AK183" t="s">
        <v>45</v>
      </c>
    </row>
    <row r="184" spans="1:37" x14ac:dyDescent="0.25">
      <c r="A184" t="s">
        <v>380</v>
      </c>
      <c r="B184" t="s">
        <v>241</v>
      </c>
      <c r="C184" t="s">
        <v>38</v>
      </c>
      <c r="D184" t="s">
        <v>55</v>
      </c>
      <c r="E184" t="s">
        <v>65</v>
      </c>
      <c r="F184" t="s">
        <v>56</v>
      </c>
      <c r="G184" t="s">
        <v>85</v>
      </c>
      <c r="H184" t="s">
        <v>50</v>
      </c>
      <c r="I184" t="s">
        <v>50</v>
      </c>
      <c r="J184" t="s">
        <v>50</v>
      </c>
      <c r="K184" t="s">
        <v>50</v>
      </c>
      <c r="L184" t="s">
        <v>43</v>
      </c>
      <c r="M184" t="s">
        <v>50</v>
      </c>
      <c r="N184" t="s">
        <v>50</v>
      </c>
      <c r="O184" t="s">
        <v>174</v>
      </c>
      <c r="P184" t="s">
        <v>50</v>
      </c>
      <c r="Q184" t="s">
        <v>43</v>
      </c>
      <c r="R184" t="s">
        <v>43</v>
      </c>
      <c r="S184" t="s">
        <v>43</v>
      </c>
      <c r="T184" t="s">
        <v>43</v>
      </c>
      <c r="U184" t="s">
        <v>52</v>
      </c>
      <c r="V184" t="s">
        <v>52</v>
      </c>
      <c r="W184" t="s">
        <v>52</v>
      </c>
      <c r="X184" t="s">
        <v>52</v>
      </c>
      <c r="Y184" t="s">
        <v>45</v>
      </c>
      <c r="Z184" t="s">
        <v>52</v>
      </c>
      <c r="AB184" t="s">
        <v>43</v>
      </c>
      <c r="AC184" t="s">
        <v>50</v>
      </c>
      <c r="AD184" t="s">
        <v>52</v>
      </c>
      <c r="AE184" t="s">
        <v>43</v>
      </c>
      <c r="AF184" t="s">
        <v>43</v>
      </c>
      <c r="AG184" t="s">
        <v>43</v>
      </c>
      <c r="AH184" t="s">
        <v>43</v>
      </c>
      <c r="AI184" t="s">
        <v>43</v>
      </c>
      <c r="AJ184" t="s">
        <v>43</v>
      </c>
      <c r="AK184" t="s">
        <v>43</v>
      </c>
    </row>
    <row r="185" spans="1:37" x14ac:dyDescent="0.25">
      <c r="A185" t="s">
        <v>381</v>
      </c>
      <c r="B185" t="s">
        <v>241</v>
      </c>
      <c r="C185" t="s">
        <v>38</v>
      </c>
      <c r="D185" t="s">
        <v>88</v>
      </c>
      <c r="E185" t="s">
        <v>65</v>
      </c>
      <c r="F185" t="s">
        <v>73</v>
      </c>
      <c r="G185" t="s">
        <v>377</v>
      </c>
      <c r="H185" t="s">
        <v>43</v>
      </c>
      <c r="I185" t="s">
        <v>43</v>
      </c>
      <c r="J185" t="s">
        <v>50</v>
      </c>
      <c r="K185" t="s">
        <v>50</v>
      </c>
      <c r="L185" t="s">
        <v>50</v>
      </c>
      <c r="M185" t="s">
        <v>50</v>
      </c>
      <c r="N185" t="s">
        <v>43</v>
      </c>
      <c r="O185" t="s">
        <v>179</v>
      </c>
      <c r="P185" t="s">
        <v>43</v>
      </c>
      <c r="Q185" t="s">
        <v>50</v>
      </c>
      <c r="R185" t="s">
        <v>50</v>
      </c>
      <c r="S185" t="s">
        <v>43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43</v>
      </c>
      <c r="AA185" t="s">
        <v>95</v>
      </c>
      <c r="AB185" t="s">
        <v>50</v>
      </c>
      <c r="AC185" t="s">
        <v>50</v>
      </c>
      <c r="AD185" t="s">
        <v>52</v>
      </c>
      <c r="AE185" t="s">
        <v>43</v>
      </c>
      <c r="AF185" t="s">
        <v>43</v>
      </c>
      <c r="AG185" t="s">
        <v>50</v>
      </c>
      <c r="AH185" t="s">
        <v>43</v>
      </c>
      <c r="AI185" t="s">
        <v>43</v>
      </c>
      <c r="AJ185" t="s">
        <v>43</v>
      </c>
      <c r="AK185" t="s">
        <v>52</v>
      </c>
    </row>
    <row r="186" spans="1:37" x14ac:dyDescent="0.25">
      <c r="A186" t="s">
        <v>382</v>
      </c>
      <c r="B186" t="s">
        <v>241</v>
      </c>
      <c r="C186" t="s">
        <v>49</v>
      </c>
      <c r="D186" t="s">
        <v>39</v>
      </c>
      <c r="E186" t="s">
        <v>65</v>
      </c>
      <c r="F186" t="s">
        <v>41</v>
      </c>
      <c r="G186" t="s">
        <v>42</v>
      </c>
      <c r="H186" t="s">
        <v>43</v>
      </c>
      <c r="I186" t="s">
        <v>43</v>
      </c>
      <c r="J186" t="s">
        <v>43</v>
      </c>
      <c r="K186" t="s">
        <v>43</v>
      </c>
      <c r="L186" t="s">
        <v>43</v>
      </c>
      <c r="M186" t="s">
        <v>43</v>
      </c>
      <c r="N186" t="s">
        <v>43</v>
      </c>
      <c r="O186" t="s">
        <v>70</v>
      </c>
      <c r="P186" t="s">
        <v>43</v>
      </c>
      <c r="Q186" t="s">
        <v>43</v>
      </c>
      <c r="R186" t="s">
        <v>43</v>
      </c>
      <c r="S186" t="s">
        <v>43</v>
      </c>
      <c r="T186" t="s">
        <v>50</v>
      </c>
      <c r="U186" t="s">
        <v>52</v>
      </c>
      <c r="V186" t="s">
        <v>45</v>
      </c>
      <c r="W186" t="s">
        <v>52</v>
      </c>
      <c r="X186" t="s">
        <v>52</v>
      </c>
      <c r="Y186" t="s">
        <v>43</v>
      </c>
      <c r="Z186" t="s">
        <v>43</v>
      </c>
      <c r="AA186" t="s">
        <v>67</v>
      </c>
      <c r="AB186" t="s">
        <v>50</v>
      </c>
      <c r="AC186" t="s">
        <v>45</v>
      </c>
      <c r="AD186" t="s">
        <v>52</v>
      </c>
      <c r="AE186" t="s">
        <v>43</v>
      </c>
      <c r="AF186" t="s">
        <v>43</v>
      </c>
      <c r="AG186" t="s">
        <v>50</v>
      </c>
      <c r="AH186" t="s">
        <v>50</v>
      </c>
      <c r="AI186" t="s">
        <v>50</v>
      </c>
      <c r="AJ186" t="s">
        <v>50</v>
      </c>
      <c r="AK186" t="s">
        <v>50</v>
      </c>
    </row>
    <row r="187" spans="1:37" x14ac:dyDescent="0.25">
      <c r="A187" t="s">
        <v>383</v>
      </c>
      <c r="B187" t="s">
        <v>241</v>
      </c>
      <c r="C187" t="s">
        <v>49</v>
      </c>
      <c r="D187" t="s">
        <v>55</v>
      </c>
      <c r="E187" t="s">
        <v>112</v>
      </c>
      <c r="F187" t="s">
        <v>56</v>
      </c>
      <c r="G187" t="s">
        <v>42</v>
      </c>
      <c r="H187" t="s">
        <v>50</v>
      </c>
      <c r="I187" t="s">
        <v>43</v>
      </c>
      <c r="J187" t="s">
        <v>43</v>
      </c>
      <c r="K187" t="s">
        <v>46</v>
      </c>
      <c r="L187" t="s">
        <v>43</v>
      </c>
      <c r="M187" t="s">
        <v>52</v>
      </c>
      <c r="N187" t="s">
        <v>52</v>
      </c>
      <c r="O187" t="s">
        <v>98</v>
      </c>
      <c r="P187" t="s">
        <v>43</v>
      </c>
      <c r="Q187" t="s">
        <v>43</v>
      </c>
      <c r="R187" t="s">
        <v>43</v>
      </c>
      <c r="S187" t="s">
        <v>46</v>
      </c>
      <c r="T187" t="s">
        <v>45</v>
      </c>
      <c r="U187" t="s">
        <v>52</v>
      </c>
      <c r="V187" t="s">
        <v>52</v>
      </c>
      <c r="W187" t="s">
        <v>52</v>
      </c>
      <c r="X187" t="s">
        <v>52</v>
      </c>
      <c r="Y187" t="s">
        <v>52</v>
      </c>
      <c r="Z187" t="s">
        <v>43</v>
      </c>
      <c r="AA187" t="s">
        <v>89</v>
      </c>
      <c r="AB187" t="s">
        <v>45</v>
      </c>
      <c r="AC187" t="s">
        <v>52</v>
      </c>
      <c r="AD187" t="s">
        <v>52</v>
      </c>
      <c r="AE187" t="s">
        <v>52</v>
      </c>
      <c r="AF187" t="s">
        <v>46</v>
      </c>
      <c r="AG187" t="s">
        <v>45</v>
      </c>
      <c r="AH187" t="s">
        <v>46</v>
      </c>
      <c r="AI187" t="s">
        <v>52</v>
      </c>
      <c r="AJ187" t="s">
        <v>46</v>
      </c>
      <c r="AK187" t="s">
        <v>46</v>
      </c>
    </row>
    <row r="188" spans="1:37" x14ac:dyDescent="0.25">
      <c r="A188" t="s">
        <v>384</v>
      </c>
      <c r="B188" t="s">
        <v>241</v>
      </c>
      <c r="C188" t="s">
        <v>38</v>
      </c>
      <c r="D188" t="s">
        <v>39</v>
      </c>
      <c r="E188" t="s">
        <v>125</v>
      </c>
      <c r="F188" t="s">
        <v>41</v>
      </c>
      <c r="G188" t="s">
        <v>61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45</v>
      </c>
      <c r="N188" t="s">
        <v>46</v>
      </c>
      <c r="O188" t="s">
        <v>98</v>
      </c>
      <c r="P188" t="s">
        <v>43</v>
      </c>
      <c r="Q188" t="s">
        <v>43</v>
      </c>
      <c r="R188" t="s">
        <v>43</v>
      </c>
      <c r="S188" t="s">
        <v>43</v>
      </c>
      <c r="T188" t="s">
        <v>52</v>
      </c>
      <c r="U188" t="s">
        <v>52</v>
      </c>
      <c r="V188" t="s">
        <v>45</v>
      </c>
      <c r="W188" t="s">
        <v>45</v>
      </c>
      <c r="X188" t="s">
        <v>52</v>
      </c>
      <c r="Y188" t="s">
        <v>52</v>
      </c>
      <c r="Z188" t="s">
        <v>50</v>
      </c>
      <c r="AA188" t="s">
        <v>67</v>
      </c>
      <c r="AB188" t="s">
        <v>45</v>
      </c>
      <c r="AC188" t="s">
        <v>45</v>
      </c>
      <c r="AD188" t="s">
        <v>52</v>
      </c>
      <c r="AE188" t="s">
        <v>50</v>
      </c>
      <c r="AF188" t="s">
        <v>43</v>
      </c>
      <c r="AG188" t="s">
        <v>46</v>
      </c>
      <c r="AH188" t="s">
        <v>43</v>
      </c>
      <c r="AI188" t="s">
        <v>52</v>
      </c>
      <c r="AJ188" t="s">
        <v>52</v>
      </c>
      <c r="AK188" t="s">
        <v>43</v>
      </c>
    </row>
    <row r="189" spans="1:37" x14ac:dyDescent="0.25">
      <c r="A189" t="s">
        <v>385</v>
      </c>
      <c r="B189" t="s">
        <v>241</v>
      </c>
      <c r="C189" t="s">
        <v>49</v>
      </c>
      <c r="D189" t="s">
        <v>77</v>
      </c>
      <c r="E189" t="s">
        <v>65</v>
      </c>
      <c r="F189" t="s">
        <v>102</v>
      </c>
      <c r="G189" t="s">
        <v>377</v>
      </c>
      <c r="H189" t="s">
        <v>50</v>
      </c>
      <c r="I189" t="s">
        <v>50</v>
      </c>
      <c r="J189" t="s">
        <v>50</v>
      </c>
      <c r="K189" t="s">
        <v>50</v>
      </c>
      <c r="L189" t="s">
        <v>50</v>
      </c>
      <c r="M189" t="s">
        <v>43</v>
      </c>
      <c r="N189" t="s">
        <v>43</v>
      </c>
      <c r="O189" t="s">
        <v>218</v>
      </c>
      <c r="P189" t="s">
        <v>50</v>
      </c>
      <c r="Q189" t="s">
        <v>50</v>
      </c>
      <c r="R189" t="s">
        <v>50</v>
      </c>
      <c r="S189" t="s">
        <v>43</v>
      </c>
      <c r="T189" t="s">
        <v>52</v>
      </c>
      <c r="U189" t="s">
        <v>52</v>
      </c>
      <c r="V189" t="s">
        <v>52</v>
      </c>
      <c r="W189" t="s">
        <v>52</v>
      </c>
      <c r="X189" t="s">
        <v>52</v>
      </c>
      <c r="Y189" t="s">
        <v>52</v>
      </c>
      <c r="Z189" t="s">
        <v>43</v>
      </c>
      <c r="AB189" t="s">
        <v>43</v>
      </c>
      <c r="AC189" t="s">
        <v>43</v>
      </c>
      <c r="AD189" t="s">
        <v>45</v>
      </c>
      <c r="AE189" t="s">
        <v>52</v>
      </c>
      <c r="AF189" t="s">
        <v>43</v>
      </c>
      <c r="AG189" t="s">
        <v>43</v>
      </c>
      <c r="AH189" t="s">
        <v>50</v>
      </c>
      <c r="AI189" t="s">
        <v>43</v>
      </c>
      <c r="AJ189" t="s">
        <v>46</v>
      </c>
      <c r="AK189" t="s">
        <v>46</v>
      </c>
    </row>
    <row r="190" spans="1:37" x14ac:dyDescent="0.25">
      <c r="A190" t="s">
        <v>386</v>
      </c>
      <c r="B190" t="s">
        <v>241</v>
      </c>
      <c r="C190" t="s">
        <v>49</v>
      </c>
      <c r="D190" t="s">
        <v>55</v>
      </c>
      <c r="E190" t="s">
        <v>112</v>
      </c>
      <c r="F190" t="s">
        <v>41</v>
      </c>
      <c r="G190" t="s">
        <v>42</v>
      </c>
      <c r="H190" t="s">
        <v>43</v>
      </c>
      <c r="I190" t="s">
        <v>43</v>
      </c>
      <c r="J190" t="s">
        <v>43</v>
      </c>
      <c r="K190" t="s">
        <v>50</v>
      </c>
      <c r="L190" t="s">
        <v>50</v>
      </c>
      <c r="M190" t="s">
        <v>52</v>
      </c>
      <c r="N190" t="s">
        <v>52</v>
      </c>
      <c r="O190" t="s">
        <v>62</v>
      </c>
      <c r="P190" t="s">
        <v>43</v>
      </c>
      <c r="Q190" t="s">
        <v>43</v>
      </c>
      <c r="R190" t="s">
        <v>43</v>
      </c>
      <c r="S190" t="s">
        <v>43</v>
      </c>
      <c r="T190" t="s">
        <v>45</v>
      </c>
      <c r="U190" t="s">
        <v>45</v>
      </c>
      <c r="V190" t="s">
        <v>52</v>
      </c>
      <c r="W190" t="s">
        <v>52</v>
      </c>
      <c r="X190" t="s">
        <v>52</v>
      </c>
      <c r="Y190" t="s">
        <v>52</v>
      </c>
      <c r="Z190" t="s">
        <v>52</v>
      </c>
      <c r="AB190" t="s">
        <v>45</v>
      </c>
      <c r="AC190" t="s">
        <v>52</v>
      </c>
      <c r="AD190" t="s">
        <v>52</v>
      </c>
      <c r="AE190" t="s">
        <v>52</v>
      </c>
      <c r="AF190" t="s">
        <v>43</v>
      </c>
      <c r="AG190" t="s">
        <v>45</v>
      </c>
      <c r="AH190" t="s">
        <v>43</v>
      </c>
      <c r="AI190" t="s">
        <v>52</v>
      </c>
      <c r="AJ190" t="s">
        <v>52</v>
      </c>
      <c r="AK190" t="s">
        <v>43</v>
      </c>
    </row>
    <row r="191" spans="1:37" x14ac:dyDescent="0.25">
      <c r="A191" t="s">
        <v>387</v>
      </c>
      <c r="B191" t="s">
        <v>241</v>
      </c>
      <c r="C191" t="s">
        <v>38</v>
      </c>
      <c r="D191" t="s">
        <v>55</v>
      </c>
      <c r="E191" t="s">
        <v>125</v>
      </c>
      <c r="F191" t="s">
        <v>56</v>
      </c>
      <c r="G191" t="s">
        <v>61</v>
      </c>
      <c r="H191" t="s">
        <v>50</v>
      </c>
      <c r="I191" t="s">
        <v>50</v>
      </c>
      <c r="J191" t="s">
        <v>43</v>
      </c>
      <c r="K191" t="s">
        <v>50</v>
      </c>
      <c r="L191" t="s">
        <v>43</v>
      </c>
      <c r="M191" t="s">
        <v>45</v>
      </c>
      <c r="N191" t="s">
        <v>45</v>
      </c>
      <c r="O191" t="s">
        <v>98</v>
      </c>
      <c r="P191" t="s">
        <v>43</v>
      </c>
      <c r="Q191" t="s">
        <v>43</v>
      </c>
      <c r="R191" t="s">
        <v>45</v>
      </c>
      <c r="S191" t="s">
        <v>45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B191" t="s">
        <v>45</v>
      </c>
      <c r="AC191" t="s">
        <v>45</v>
      </c>
      <c r="AD191" t="s">
        <v>45</v>
      </c>
      <c r="AE191" t="s">
        <v>45</v>
      </c>
      <c r="AF191" t="s">
        <v>43</v>
      </c>
      <c r="AG191" t="s">
        <v>43</v>
      </c>
      <c r="AH191" t="s">
        <v>43</v>
      </c>
      <c r="AI191" t="s">
        <v>45</v>
      </c>
      <c r="AJ191" t="s">
        <v>45</v>
      </c>
      <c r="AK191" t="s">
        <v>46</v>
      </c>
    </row>
    <row r="192" spans="1:37" x14ac:dyDescent="0.25">
      <c r="A192" t="s">
        <v>388</v>
      </c>
      <c r="B192" t="s">
        <v>241</v>
      </c>
      <c r="C192" t="s">
        <v>38</v>
      </c>
      <c r="D192" t="s">
        <v>88</v>
      </c>
      <c r="E192" t="s">
        <v>112</v>
      </c>
      <c r="F192" t="s">
        <v>79</v>
      </c>
      <c r="G192" t="s">
        <v>61</v>
      </c>
      <c r="H192" t="s">
        <v>50</v>
      </c>
      <c r="I192" t="s">
        <v>43</v>
      </c>
      <c r="J192" t="s">
        <v>46</v>
      </c>
      <c r="K192" t="s">
        <v>50</v>
      </c>
      <c r="L192" t="s">
        <v>46</v>
      </c>
      <c r="M192" t="s">
        <v>45</v>
      </c>
      <c r="N192" t="s">
        <v>45</v>
      </c>
      <c r="O192" t="s">
        <v>122</v>
      </c>
      <c r="P192" t="s">
        <v>50</v>
      </c>
      <c r="Q192" t="s">
        <v>50</v>
      </c>
      <c r="R192" t="s">
        <v>50</v>
      </c>
      <c r="S192" t="s">
        <v>43</v>
      </c>
      <c r="T192" t="s">
        <v>52</v>
      </c>
      <c r="U192" t="s">
        <v>46</v>
      </c>
      <c r="V192" t="s">
        <v>46</v>
      </c>
      <c r="W192" t="s">
        <v>52</v>
      </c>
      <c r="X192" t="s">
        <v>45</v>
      </c>
      <c r="Y192" t="s">
        <v>45</v>
      </c>
      <c r="Z192" t="s">
        <v>45</v>
      </c>
      <c r="AA192" t="s">
        <v>95</v>
      </c>
      <c r="AB192" t="s">
        <v>46</v>
      </c>
      <c r="AC192" t="s">
        <v>45</v>
      </c>
      <c r="AD192" t="s">
        <v>45</v>
      </c>
      <c r="AE192" t="s">
        <v>46</v>
      </c>
      <c r="AF192" t="s">
        <v>50</v>
      </c>
      <c r="AG192" t="s">
        <v>45</v>
      </c>
      <c r="AH192" t="s">
        <v>43</v>
      </c>
      <c r="AI192" t="s">
        <v>46</v>
      </c>
      <c r="AJ192" t="s">
        <v>46</v>
      </c>
      <c r="AK192" t="s">
        <v>46</v>
      </c>
    </row>
    <row r="193" spans="1:37" x14ac:dyDescent="0.25">
      <c r="A193" t="s">
        <v>389</v>
      </c>
      <c r="B193" t="s">
        <v>241</v>
      </c>
      <c r="C193" t="s">
        <v>38</v>
      </c>
      <c r="D193" t="s">
        <v>88</v>
      </c>
      <c r="E193" t="s">
        <v>65</v>
      </c>
      <c r="F193" t="s">
        <v>56</v>
      </c>
      <c r="G193" t="s">
        <v>89</v>
      </c>
      <c r="H193" t="s">
        <v>50</v>
      </c>
      <c r="I193" t="s">
        <v>50</v>
      </c>
      <c r="J193" t="s">
        <v>43</v>
      </c>
      <c r="K193" t="s">
        <v>50</v>
      </c>
      <c r="L193" t="s">
        <v>46</v>
      </c>
      <c r="M193" t="s">
        <v>45</v>
      </c>
      <c r="N193" t="s">
        <v>43</v>
      </c>
      <c r="O193" t="s">
        <v>390</v>
      </c>
      <c r="P193" t="s">
        <v>43</v>
      </c>
      <c r="Q193" t="s">
        <v>45</v>
      </c>
      <c r="R193" t="s">
        <v>43</v>
      </c>
      <c r="S193" t="s">
        <v>43</v>
      </c>
      <c r="T193" t="s">
        <v>52</v>
      </c>
      <c r="U193" t="s">
        <v>52</v>
      </c>
      <c r="V193" t="s">
        <v>46</v>
      </c>
      <c r="W193" t="s">
        <v>52</v>
      </c>
      <c r="X193" t="s">
        <v>46</v>
      </c>
      <c r="Y193" t="s">
        <v>45</v>
      </c>
      <c r="Z193" t="s">
        <v>43</v>
      </c>
      <c r="AA193" t="s">
        <v>391</v>
      </c>
      <c r="AB193" t="s">
        <v>43</v>
      </c>
      <c r="AC193" t="s">
        <v>43</v>
      </c>
      <c r="AD193" t="s">
        <v>52</v>
      </c>
      <c r="AE193" t="s">
        <v>45</v>
      </c>
      <c r="AF193" t="s">
        <v>46</v>
      </c>
      <c r="AG193" t="s">
        <v>45</v>
      </c>
      <c r="AH193" t="s">
        <v>43</v>
      </c>
      <c r="AI193" t="s">
        <v>43</v>
      </c>
      <c r="AJ193" t="s">
        <v>45</v>
      </c>
      <c r="AK193" t="s">
        <v>46</v>
      </c>
    </row>
    <row r="194" spans="1:37" x14ac:dyDescent="0.25">
      <c r="A194" t="s">
        <v>392</v>
      </c>
      <c r="B194" t="s">
        <v>241</v>
      </c>
      <c r="C194" t="s">
        <v>38</v>
      </c>
      <c r="D194" t="s">
        <v>88</v>
      </c>
      <c r="E194" t="s">
        <v>65</v>
      </c>
      <c r="F194" t="s">
        <v>73</v>
      </c>
      <c r="G194" t="s">
        <v>42</v>
      </c>
      <c r="H194" t="s">
        <v>46</v>
      </c>
      <c r="I194" t="s">
        <v>50</v>
      </c>
      <c r="J194" t="s">
        <v>43</v>
      </c>
      <c r="K194" t="s">
        <v>50</v>
      </c>
      <c r="L194" t="s">
        <v>43</v>
      </c>
      <c r="M194" t="s">
        <v>43</v>
      </c>
      <c r="N194" t="s">
        <v>43</v>
      </c>
      <c r="O194" t="s">
        <v>393</v>
      </c>
      <c r="P194" t="s">
        <v>50</v>
      </c>
      <c r="Q194" t="s">
        <v>43</v>
      </c>
      <c r="R194" t="s">
        <v>43</v>
      </c>
      <c r="S194" t="s">
        <v>46</v>
      </c>
      <c r="T194" t="s">
        <v>52</v>
      </c>
      <c r="U194" t="s">
        <v>52</v>
      </c>
      <c r="V194" t="s">
        <v>46</v>
      </c>
      <c r="W194" t="s">
        <v>45</v>
      </c>
      <c r="X194" t="s">
        <v>45</v>
      </c>
      <c r="Y194" t="s">
        <v>45</v>
      </c>
      <c r="Z194" t="s">
        <v>46</v>
      </c>
      <c r="AB194" t="s">
        <v>43</v>
      </c>
      <c r="AC194" t="s">
        <v>46</v>
      </c>
      <c r="AD194" t="s">
        <v>45</v>
      </c>
      <c r="AE194" t="s">
        <v>45</v>
      </c>
      <c r="AF194" t="s">
        <v>43</v>
      </c>
      <c r="AG194" t="s">
        <v>43</v>
      </c>
      <c r="AH194" t="s">
        <v>43</v>
      </c>
      <c r="AI194" t="s">
        <v>43</v>
      </c>
      <c r="AJ194" t="s">
        <v>45</v>
      </c>
      <c r="AK194" t="s">
        <v>46</v>
      </c>
    </row>
    <row r="195" spans="1:37" x14ac:dyDescent="0.25">
      <c r="A195" t="s">
        <v>394</v>
      </c>
      <c r="B195" t="s">
        <v>241</v>
      </c>
      <c r="C195" t="s">
        <v>38</v>
      </c>
      <c r="D195" t="s">
        <v>39</v>
      </c>
      <c r="E195" t="s">
        <v>78</v>
      </c>
      <c r="F195" t="s">
        <v>41</v>
      </c>
      <c r="G195" t="s">
        <v>80</v>
      </c>
      <c r="H195" t="s">
        <v>43</v>
      </c>
      <c r="I195" t="s">
        <v>43</v>
      </c>
      <c r="J195" t="s">
        <v>43</v>
      </c>
      <c r="K195" t="s">
        <v>43</v>
      </c>
      <c r="L195" t="s">
        <v>43</v>
      </c>
      <c r="M195" t="s">
        <v>45</v>
      </c>
      <c r="N195" t="s">
        <v>45</v>
      </c>
      <c r="O195" t="s">
        <v>107</v>
      </c>
      <c r="P195" t="s">
        <v>43</v>
      </c>
      <c r="Q195" t="s">
        <v>43</v>
      </c>
      <c r="R195" t="s">
        <v>43</v>
      </c>
      <c r="S195" t="s">
        <v>43</v>
      </c>
      <c r="T195" t="s">
        <v>43</v>
      </c>
      <c r="U195" t="s">
        <v>45</v>
      </c>
      <c r="V195" t="s">
        <v>46</v>
      </c>
      <c r="W195" t="s">
        <v>45</v>
      </c>
      <c r="X195" t="s">
        <v>45</v>
      </c>
      <c r="Y195" t="s">
        <v>45</v>
      </c>
      <c r="Z195" t="s">
        <v>45</v>
      </c>
      <c r="AB195" t="s">
        <v>43</v>
      </c>
      <c r="AC195" t="s">
        <v>45</v>
      </c>
      <c r="AD195" t="s">
        <v>45</v>
      </c>
      <c r="AE195" t="s">
        <v>45</v>
      </c>
      <c r="AF195" t="s">
        <v>43</v>
      </c>
      <c r="AG195" t="s">
        <v>43</v>
      </c>
      <c r="AH195" t="s">
        <v>43</v>
      </c>
      <c r="AI195" t="s">
        <v>43</v>
      </c>
      <c r="AJ195" t="s">
        <v>45</v>
      </c>
      <c r="AK195" t="s">
        <v>43</v>
      </c>
    </row>
    <row r="196" spans="1:37" x14ac:dyDescent="0.25">
      <c r="A196" t="s">
        <v>395</v>
      </c>
      <c r="B196" t="s">
        <v>241</v>
      </c>
      <c r="C196" t="s">
        <v>38</v>
      </c>
      <c r="D196" t="s">
        <v>39</v>
      </c>
      <c r="E196" t="s">
        <v>78</v>
      </c>
      <c r="F196" t="s">
        <v>41</v>
      </c>
      <c r="G196" t="s">
        <v>80</v>
      </c>
      <c r="H196" t="s">
        <v>43</v>
      </c>
      <c r="I196" t="s">
        <v>43</v>
      </c>
      <c r="J196" t="s">
        <v>43</v>
      </c>
      <c r="K196" t="s">
        <v>43</v>
      </c>
      <c r="L196" t="s">
        <v>43</v>
      </c>
      <c r="M196" t="s">
        <v>43</v>
      </c>
      <c r="N196" t="s">
        <v>43</v>
      </c>
      <c r="O196" t="s">
        <v>51</v>
      </c>
      <c r="P196" t="s">
        <v>43</v>
      </c>
      <c r="Q196" t="s">
        <v>43</v>
      </c>
      <c r="R196" t="s">
        <v>43</v>
      </c>
      <c r="S196" t="s">
        <v>43</v>
      </c>
      <c r="T196" t="s">
        <v>52</v>
      </c>
      <c r="U196" t="s">
        <v>52</v>
      </c>
      <c r="V196" t="s">
        <v>45</v>
      </c>
      <c r="W196" t="s">
        <v>45</v>
      </c>
      <c r="X196" t="s">
        <v>45</v>
      </c>
      <c r="Y196" t="s">
        <v>50</v>
      </c>
      <c r="Z196" t="s">
        <v>50</v>
      </c>
      <c r="AA196" t="s">
        <v>67</v>
      </c>
      <c r="AB196" t="s">
        <v>43</v>
      </c>
      <c r="AC196" t="s">
        <v>52</v>
      </c>
      <c r="AD196" t="s">
        <v>52</v>
      </c>
      <c r="AE196" t="s">
        <v>43</v>
      </c>
      <c r="AF196" t="s">
        <v>50</v>
      </c>
      <c r="AG196" t="s">
        <v>50</v>
      </c>
      <c r="AH196" t="s">
        <v>50</v>
      </c>
      <c r="AI196" t="s">
        <v>50</v>
      </c>
      <c r="AJ196" t="s">
        <v>50</v>
      </c>
      <c r="AK196" t="s">
        <v>45</v>
      </c>
    </row>
    <row r="197" spans="1:37" x14ac:dyDescent="0.25">
      <c r="A197" t="s">
        <v>396</v>
      </c>
      <c r="B197" t="s">
        <v>241</v>
      </c>
      <c r="C197" t="s">
        <v>38</v>
      </c>
      <c r="D197" t="s">
        <v>39</v>
      </c>
      <c r="E197" t="s">
        <v>65</v>
      </c>
      <c r="F197" t="s">
        <v>41</v>
      </c>
      <c r="G197" t="s">
        <v>42</v>
      </c>
      <c r="H197" t="s">
        <v>50</v>
      </c>
      <c r="I197" t="s">
        <v>50</v>
      </c>
      <c r="J197" t="s">
        <v>50</v>
      </c>
      <c r="K197" t="s">
        <v>50</v>
      </c>
      <c r="L197" t="s">
        <v>43</v>
      </c>
      <c r="M197" t="s">
        <v>43</v>
      </c>
      <c r="N197" t="s">
        <v>43</v>
      </c>
      <c r="O197" t="s">
        <v>94</v>
      </c>
      <c r="P197" t="s">
        <v>43</v>
      </c>
      <c r="Q197" t="s">
        <v>43</v>
      </c>
      <c r="R197" t="s">
        <v>43</v>
      </c>
      <c r="S197" t="s">
        <v>43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B197" t="s">
        <v>43</v>
      </c>
      <c r="AC197" t="s">
        <v>43</v>
      </c>
      <c r="AD197" t="s">
        <v>52</v>
      </c>
      <c r="AE197" t="s">
        <v>50</v>
      </c>
      <c r="AF197" t="s">
        <v>50</v>
      </c>
      <c r="AG197" t="s">
        <v>50</v>
      </c>
      <c r="AH197" t="s">
        <v>50</v>
      </c>
      <c r="AI197" t="s">
        <v>50</v>
      </c>
      <c r="AJ197" t="s">
        <v>43</v>
      </c>
      <c r="AK197" t="s">
        <v>43</v>
      </c>
    </row>
    <row r="198" spans="1:37" x14ac:dyDescent="0.25">
      <c r="A198" t="s">
        <v>397</v>
      </c>
      <c r="B198" t="s">
        <v>241</v>
      </c>
      <c r="C198" t="s">
        <v>49</v>
      </c>
      <c r="D198" t="s">
        <v>39</v>
      </c>
      <c r="E198" t="s">
        <v>65</v>
      </c>
      <c r="F198" t="s">
        <v>41</v>
      </c>
      <c r="G198" t="s">
        <v>42</v>
      </c>
      <c r="H198" t="s">
        <v>43</v>
      </c>
      <c r="I198" t="s">
        <v>43</v>
      </c>
      <c r="J198" t="s">
        <v>43</v>
      </c>
      <c r="K198" t="s">
        <v>43</v>
      </c>
      <c r="L198" t="s">
        <v>43</v>
      </c>
      <c r="M198" t="s">
        <v>43</v>
      </c>
      <c r="N198" t="s">
        <v>43</v>
      </c>
      <c r="O198" t="s">
        <v>90</v>
      </c>
      <c r="P198" t="s">
        <v>50</v>
      </c>
      <c r="Q198" t="s">
        <v>50</v>
      </c>
      <c r="R198" t="s">
        <v>43</v>
      </c>
      <c r="S198" t="s">
        <v>43</v>
      </c>
      <c r="T198" t="s">
        <v>43</v>
      </c>
      <c r="U198" t="s">
        <v>52</v>
      </c>
      <c r="V198" t="s">
        <v>52</v>
      </c>
      <c r="W198" t="s">
        <v>52</v>
      </c>
      <c r="X198" t="s">
        <v>45</v>
      </c>
      <c r="Y198" t="s">
        <v>45</v>
      </c>
      <c r="Z198" t="s">
        <v>43</v>
      </c>
      <c r="AA198" t="s">
        <v>67</v>
      </c>
      <c r="AB198" t="s">
        <v>50</v>
      </c>
      <c r="AC198" t="s">
        <v>50</v>
      </c>
      <c r="AD198" t="s">
        <v>45</v>
      </c>
      <c r="AE198" t="s">
        <v>43</v>
      </c>
      <c r="AF198" t="s">
        <v>43</v>
      </c>
      <c r="AG198" t="s">
        <v>43</v>
      </c>
      <c r="AH198" t="s">
        <v>43</v>
      </c>
      <c r="AI198" t="s">
        <v>43</v>
      </c>
      <c r="AJ198" t="s">
        <v>43</v>
      </c>
      <c r="AK198" t="s">
        <v>52</v>
      </c>
    </row>
    <row r="199" spans="1:37" x14ac:dyDescent="0.25">
      <c r="A199" t="s">
        <v>398</v>
      </c>
      <c r="B199" t="s">
        <v>241</v>
      </c>
      <c r="C199" t="s">
        <v>38</v>
      </c>
      <c r="D199" t="s">
        <v>55</v>
      </c>
      <c r="E199" t="s">
        <v>65</v>
      </c>
      <c r="F199" t="s">
        <v>56</v>
      </c>
      <c r="G199" t="s">
        <v>85</v>
      </c>
      <c r="H199" t="s">
        <v>50</v>
      </c>
      <c r="I199" t="s">
        <v>43</v>
      </c>
      <c r="J199" t="s">
        <v>43</v>
      </c>
      <c r="K199" t="s">
        <v>46</v>
      </c>
      <c r="L199" t="s">
        <v>50</v>
      </c>
      <c r="M199" t="s">
        <v>50</v>
      </c>
      <c r="N199" t="s">
        <v>50</v>
      </c>
      <c r="O199" t="s">
        <v>174</v>
      </c>
      <c r="P199" t="s">
        <v>43</v>
      </c>
      <c r="Q199" t="s">
        <v>43</v>
      </c>
      <c r="R199" t="s">
        <v>43</v>
      </c>
      <c r="S199" t="s">
        <v>43</v>
      </c>
      <c r="T199" t="s">
        <v>52</v>
      </c>
      <c r="U199" t="s">
        <v>52</v>
      </c>
      <c r="V199" t="s">
        <v>52</v>
      </c>
      <c r="W199" t="s">
        <v>52</v>
      </c>
      <c r="X199" t="s">
        <v>52</v>
      </c>
      <c r="Y199" t="s">
        <v>52</v>
      </c>
      <c r="Z199" t="s">
        <v>43</v>
      </c>
      <c r="AA199" t="s">
        <v>119</v>
      </c>
      <c r="AB199" t="s">
        <v>43</v>
      </c>
      <c r="AC199" t="s">
        <v>43</v>
      </c>
      <c r="AD199" t="s">
        <v>52</v>
      </c>
      <c r="AE199" t="s">
        <v>43</v>
      </c>
      <c r="AF199" t="s">
        <v>50</v>
      </c>
      <c r="AG199" t="s">
        <v>43</v>
      </c>
      <c r="AH199" t="s">
        <v>43</v>
      </c>
      <c r="AI199" t="s">
        <v>43</v>
      </c>
      <c r="AJ199" t="s">
        <v>43</v>
      </c>
      <c r="AK199" t="s">
        <v>52</v>
      </c>
    </row>
    <row r="200" spans="1:37" x14ac:dyDescent="0.25">
      <c r="A200" t="s">
        <v>399</v>
      </c>
      <c r="B200" t="s">
        <v>241</v>
      </c>
      <c r="C200" t="s">
        <v>49</v>
      </c>
      <c r="D200" t="s">
        <v>55</v>
      </c>
      <c r="E200" t="s">
        <v>65</v>
      </c>
      <c r="F200" t="s">
        <v>41</v>
      </c>
      <c r="G200" t="s">
        <v>42</v>
      </c>
      <c r="H200" t="s">
        <v>50</v>
      </c>
      <c r="I200" t="s">
        <v>50</v>
      </c>
      <c r="J200" t="s">
        <v>50</v>
      </c>
      <c r="K200" t="s">
        <v>50</v>
      </c>
      <c r="L200" t="s">
        <v>43</v>
      </c>
      <c r="M200" t="s">
        <v>43</v>
      </c>
      <c r="N200" t="s">
        <v>50</v>
      </c>
      <c r="O200" t="s">
        <v>70</v>
      </c>
      <c r="P200" t="s">
        <v>43</v>
      </c>
      <c r="Q200" t="s">
        <v>43</v>
      </c>
      <c r="R200" t="s">
        <v>43</v>
      </c>
      <c r="S200" t="s">
        <v>43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43</v>
      </c>
      <c r="Z200" t="s">
        <v>45</v>
      </c>
      <c r="AB200" t="s">
        <v>43</v>
      </c>
      <c r="AC200" t="s">
        <v>52</v>
      </c>
      <c r="AD200" t="s">
        <v>52</v>
      </c>
      <c r="AE200" t="s">
        <v>46</v>
      </c>
      <c r="AF200" t="s">
        <v>50</v>
      </c>
      <c r="AG200" t="s">
        <v>50</v>
      </c>
      <c r="AH200" t="s">
        <v>50</v>
      </c>
      <c r="AI200" t="s">
        <v>43</v>
      </c>
      <c r="AJ200" t="s">
        <v>50</v>
      </c>
      <c r="AK200" t="s">
        <v>50</v>
      </c>
    </row>
    <row r="201" spans="1:37" x14ac:dyDescent="0.25">
      <c r="A201" t="s">
        <v>400</v>
      </c>
      <c r="B201" t="s">
        <v>241</v>
      </c>
      <c r="C201" t="s">
        <v>38</v>
      </c>
      <c r="D201" t="s">
        <v>39</v>
      </c>
      <c r="E201" t="s">
        <v>65</v>
      </c>
      <c r="F201" t="s">
        <v>41</v>
      </c>
      <c r="G201" t="s">
        <v>42</v>
      </c>
      <c r="H201" t="s">
        <v>43</v>
      </c>
      <c r="I201" t="s">
        <v>50</v>
      </c>
      <c r="J201" t="s">
        <v>50</v>
      </c>
      <c r="K201" t="s">
        <v>50</v>
      </c>
      <c r="L201" t="s">
        <v>50</v>
      </c>
      <c r="M201" t="s">
        <v>50</v>
      </c>
      <c r="N201" t="s">
        <v>50</v>
      </c>
      <c r="O201" t="s">
        <v>90</v>
      </c>
      <c r="P201" t="s">
        <v>50</v>
      </c>
      <c r="Q201" t="s">
        <v>43</v>
      </c>
      <c r="R201" t="s">
        <v>43</v>
      </c>
      <c r="S201" t="s">
        <v>43</v>
      </c>
      <c r="T201" t="s">
        <v>45</v>
      </c>
      <c r="U201" t="s">
        <v>45</v>
      </c>
      <c r="V201" t="s">
        <v>45</v>
      </c>
      <c r="W201" t="s">
        <v>52</v>
      </c>
      <c r="X201" t="s">
        <v>45</v>
      </c>
      <c r="Y201" t="s">
        <v>52</v>
      </c>
      <c r="Z201" t="s">
        <v>43</v>
      </c>
      <c r="AA201" t="s">
        <v>119</v>
      </c>
      <c r="AB201" t="s">
        <v>43</v>
      </c>
      <c r="AC201" t="s">
        <v>50</v>
      </c>
      <c r="AD201" t="s">
        <v>52</v>
      </c>
      <c r="AE201" t="s">
        <v>43</v>
      </c>
      <c r="AF201" t="s">
        <v>43</v>
      </c>
      <c r="AG201" t="s">
        <v>50</v>
      </c>
      <c r="AH201" t="s">
        <v>50</v>
      </c>
      <c r="AI201" t="s">
        <v>43</v>
      </c>
      <c r="AJ201" t="s">
        <v>43</v>
      </c>
      <c r="AK201" t="s">
        <v>50</v>
      </c>
    </row>
    <row r="202" spans="1:37" x14ac:dyDescent="0.25">
      <c r="A202" t="s">
        <v>401</v>
      </c>
      <c r="B202" t="s">
        <v>402</v>
      </c>
      <c r="C202" t="s">
        <v>49</v>
      </c>
      <c r="D202" t="s">
        <v>55</v>
      </c>
      <c r="E202" t="s">
        <v>78</v>
      </c>
      <c r="F202" t="s">
        <v>56</v>
      </c>
      <c r="G202" t="s">
        <v>42</v>
      </c>
      <c r="H202" t="s">
        <v>43</v>
      </c>
      <c r="I202" t="s">
        <v>43</v>
      </c>
      <c r="J202" t="s">
        <v>43</v>
      </c>
      <c r="K202" t="s">
        <v>43</v>
      </c>
      <c r="L202" t="s">
        <v>43</v>
      </c>
      <c r="M202" t="s">
        <v>46</v>
      </c>
      <c r="N202" t="s">
        <v>43</v>
      </c>
      <c r="O202" t="s">
        <v>174</v>
      </c>
      <c r="P202" t="s">
        <v>43</v>
      </c>
      <c r="Q202" t="s">
        <v>45</v>
      </c>
      <c r="R202" t="s">
        <v>46</v>
      </c>
      <c r="S202" t="s">
        <v>43</v>
      </c>
      <c r="T202" t="s">
        <v>45</v>
      </c>
      <c r="U202" t="s">
        <v>45</v>
      </c>
      <c r="V202" t="s">
        <v>45</v>
      </c>
      <c r="W202" t="s">
        <v>46</v>
      </c>
      <c r="X202" t="s">
        <v>52</v>
      </c>
      <c r="Y202" t="s">
        <v>52</v>
      </c>
      <c r="Z202" t="s">
        <v>52</v>
      </c>
      <c r="AB202" t="s">
        <v>46</v>
      </c>
      <c r="AC202" t="s">
        <v>43</v>
      </c>
      <c r="AD202" t="s">
        <v>52</v>
      </c>
      <c r="AE202" t="s">
        <v>52</v>
      </c>
      <c r="AF202" t="s">
        <v>43</v>
      </c>
      <c r="AG202" t="s">
        <v>50</v>
      </c>
      <c r="AH202" t="s">
        <v>50</v>
      </c>
      <c r="AI202" t="s">
        <v>50</v>
      </c>
      <c r="AJ202" t="s">
        <v>43</v>
      </c>
      <c r="AK202" t="s">
        <v>46</v>
      </c>
    </row>
    <row r="203" spans="1:37" x14ac:dyDescent="0.25">
      <c r="A203" t="s">
        <v>403</v>
      </c>
      <c r="B203" t="s">
        <v>241</v>
      </c>
      <c r="C203" t="s">
        <v>49</v>
      </c>
      <c r="D203" t="s">
        <v>55</v>
      </c>
      <c r="E203" t="s">
        <v>78</v>
      </c>
      <c r="F203" t="s">
        <v>56</v>
      </c>
      <c r="G203" t="s">
        <v>42</v>
      </c>
      <c r="H203" t="s">
        <v>43</v>
      </c>
      <c r="I203" t="s">
        <v>43</v>
      </c>
      <c r="J203" t="s">
        <v>43</v>
      </c>
      <c r="K203" t="s">
        <v>50</v>
      </c>
      <c r="L203" t="s">
        <v>50</v>
      </c>
      <c r="M203" t="s">
        <v>43</v>
      </c>
      <c r="N203" t="s">
        <v>43</v>
      </c>
      <c r="O203" t="s">
        <v>118</v>
      </c>
      <c r="P203" t="s">
        <v>43</v>
      </c>
      <c r="Q203" t="s">
        <v>43</v>
      </c>
      <c r="R203" t="s">
        <v>43</v>
      </c>
      <c r="S203" t="s">
        <v>43</v>
      </c>
      <c r="T203" t="s">
        <v>52</v>
      </c>
      <c r="U203" t="s">
        <v>52</v>
      </c>
      <c r="V203" t="s">
        <v>52</v>
      </c>
      <c r="W203" t="s">
        <v>52</v>
      </c>
      <c r="X203" t="s">
        <v>52</v>
      </c>
      <c r="Y203" t="s">
        <v>43</v>
      </c>
      <c r="Z203" t="s">
        <v>43</v>
      </c>
      <c r="AA203" t="s">
        <v>67</v>
      </c>
      <c r="AB203" t="s">
        <v>50</v>
      </c>
      <c r="AC203" t="s">
        <v>43</v>
      </c>
      <c r="AD203" t="s">
        <v>52</v>
      </c>
      <c r="AE203" t="s">
        <v>50</v>
      </c>
      <c r="AF203" t="s">
        <v>43</v>
      </c>
      <c r="AG203" t="s">
        <v>43</v>
      </c>
      <c r="AH203" t="s">
        <v>50</v>
      </c>
      <c r="AI203" t="s">
        <v>50</v>
      </c>
      <c r="AJ203" t="s">
        <v>50</v>
      </c>
      <c r="AK203" t="s">
        <v>52</v>
      </c>
    </row>
    <row r="204" spans="1:37" x14ac:dyDescent="0.25">
      <c r="A204" t="s">
        <v>404</v>
      </c>
      <c r="B204" t="s">
        <v>241</v>
      </c>
      <c r="C204" t="s">
        <v>49</v>
      </c>
      <c r="D204" t="s">
        <v>88</v>
      </c>
      <c r="E204" t="s">
        <v>78</v>
      </c>
      <c r="F204" t="s">
        <v>79</v>
      </c>
      <c r="G204" t="s">
        <v>80</v>
      </c>
      <c r="H204" t="s">
        <v>50</v>
      </c>
      <c r="I204" t="s">
        <v>50</v>
      </c>
      <c r="J204" t="s">
        <v>50</v>
      </c>
      <c r="K204" t="s">
        <v>50</v>
      </c>
      <c r="L204" t="s">
        <v>50</v>
      </c>
      <c r="M204" t="s">
        <v>50</v>
      </c>
      <c r="N204" t="s">
        <v>50</v>
      </c>
      <c r="O204" t="s">
        <v>325</v>
      </c>
      <c r="P204" t="s">
        <v>43</v>
      </c>
      <c r="Q204" t="s">
        <v>43</v>
      </c>
      <c r="R204" t="s">
        <v>43</v>
      </c>
      <c r="S204" t="s">
        <v>50</v>
      </c>
      <c r="T204" t="s">
        <v>52</v>
      </c>
      <c r="U204" t="s">
        <v>52</v>
      </c>
      <c r="V204" t="s">
        <v>52</v>
      </c>
      <c r="W204" t="s">
        <v>52</v>
      </c>
      <c r="X204" t="s">
        <v>52</v>
      </c>
      <c r="Y204" t="s">
        <v>52</v>
      </c>
      <c r="Z204" t="s">
        <v>43</v>
      </c>
      <c r="AA204" t="s">
        <v>67</v>
      </c>
      <c r="AB204" t="s">
        <v>50</v>
      </c>
      <c r="AC204" t="s">
        <v>50</v>
      </c>
      <c r="AD204" t="s">
        <v>45</v>
      </c>
      <c r="AE204" t="s">
        <v>50</v>
      </c>
      <c r="AF204" t="s">
        <v>50</v>
      </c>
      <c r="AG204" t="s">
        <v>43</v>
      </c>
      <c r="AH204" t="s">
        <v>43</v>
      </c>
      <c r="AI204" t="s">
        <v>50</v>
      </c>
      <c r="AJ204" t="s">
        <v>50</v>
      </c>
      <c r="AK204" t="s">
        <v>50</v>
      </c>
    </row>
    <row r="205" spans="1:37" x14ac:dyDescent="0.25">
      <c r="A205" t="s">
        <v>405</v>
      </c>
      <c r="B205" t="s">
        <v>241</v>
      </c>
      <c r="C205" t="s">
        <v>38</v>
      </c>
      <c r="D205" t="s">
        <v>55</v>
      </c>
      <c r="E205" t="s">
        <v>78</v>
      </c>
      <c r="F205" t="s">
        <v>56</v>
      </c>
      <c r="G205" t="s">
        <v>42</v>
      </c>
      <c r="H205" t="s">
        <v>50</v>
      </c>
      <c r="I205" t="s">
        <v>50</v>
      </c>
      <c r="J205" t="s">
        <v>50</v>
      </c>
      <c r="K205" t="s">
        <v>43</v>
      </c>
      <c r="L205" t="s">
        <v>43</v>
      </c>
      <c r="M205" t="s">
        <v>43</v>
      </c>
      <c r="N205" t="s">
        <v>43</v>
      </c>
      <c r="O205" t="s">
        <v>323</v>
      </c>
      <c r="P205" t="s">
        <v>50</v>
      </c>
      <c r="Q205" t="s">
        <v>50</v>
      </c>
      <c r="R205" t="s">
        <v>43</v>
      </c>
      <c r="S205" t="s">
        <v>43</v>
      </c>
      <c r="T205" t="s">
        <v>45</v>
      </c>
      <c r="U205" t="s">
        <v>45</v>
      </c>
      <c r="V205" t="s">
        <v>45</v>
      </c>
      <c r="W205" t="s">
        <v>45</v>
      </c>
      <c r="X205" t="s">
        <v>45</v>
      </c>
      <c r="Y205" t="s">
        <v>43</v>
      </c>
      <c r="Z205" t="s">
        <v>43</v>
      </c>
      <c r="AA205" t="s">
        <v>67</v>
      </c>
      <c r="AB205" t="s">
        <v>43</v>
      </c>
      <c r="AC205" t="s">
        <v>43</v>
      </c>
      <c r="AD205" t="s">
        <v>52</v>
      </c>
      <c r="AE205" t="s">
        <v>50</v>
      </c>
      <c r="AF205" t="s">
        <v>43</v>
      </c>
      <c r="AG205" t="s">
        <v>43</v>
      </c>
      <c r="AH205" t="s">
        <v>43</v>
      </c>
      <c r="AI205" t="s">
        <v>43</v>
      </c>
      <c r="AJ205" t="s">
        <v>43</v>
      </c>
      <c r="AK205" t="s">
        <v>52</v>
      </c>
    </row>
    <row r="206" spans="1:37" x14ac:dyDescent="0.25">
      <c r="A206" t="s">
        <v>406</v>
      </c>
      <c r="B206" t="s">
        <v>241</v>
      </c>
      <c r="C206" t="s">
        <v>49</v>
      </c>
      <c r="D206" t="s">
        <v>39</v>
      </c>
      <c r="E206" t="s">
        <v>112</v>
      </c>
      <c r="F206" t="s">
        <v>41</v>
      </c>
      <c r="G206" t="s">
        <v>42</v>
      </c>
      <c r="H206" t="s">
        <v>50</v>
      </c>
      <c r="I206" t="s">
        <v>43</v>
      </c>
      <c r="J206" t="s">
        <v>43</v>
      </c>
      <c r="K206" t="s">
        <v>43</v>
      </c>
      <c r="L206" t="s">
        <v>43</v>
      </c>
      <c r="M206" t="s">
        <v>43</v>
      </c>
      <c r="N206" t="s">
        <v>43</v>
      </c>
      <c r="O206" t="s">
        <v>51</v>
      </c>
      <c r="P206" t="s">
        <v>43</v>
      </c>
      <c r="Q206" t="s">
        <v>43</v>
      </c>
      <c r="R206" t="s">
        <v>43</v>
      </c>
      <c r="S206" t="s">
        <v>43</v>
      </c>
      <c r="T206" t="s">
        <v>45</v>
      </c>
      <c r="U206" t="s">
        <v>52</v>
      </c>
      <c r="V206" t="s">
        <v>45</v>
      </c>
      <c r="W206" t="s">
        <v>52</v>
      </c>
      <c r="X206" t="s">
        <v>52</v>
      </c>
      <c r="Y206" t="s">
        <v>52</v>
      </c>
      <c r="Z206" t="s">
        <v>43</v>
      </c>
      <c r="AA206" t="s">
        <v>67</v>
      </c>
      <c r="AB206" t="s">
        <v>50</v>
      </c>
      <c r="AC206" t="s">
        <v>50</v>
      </c>
      <c r="AD206" t="s">
        <v>50</v>
      </c>
      <c r="AE206" t="s">
        <v>50</v>
      </c>
      <c r="AF206" t="s">
        <v>50</v>
      </c>
      <c r="AG206" t="s">
        <v>43</v>
      </c>
      <c r="AH206" t="s">
        <v>50</v>
      </c>
      <c r="AI206" t="s">
        <v>50</v>
      </c>
      <c r="AJ206" t="s">
        <v>50</v>
      </c>
      <c r="AK206" t="s">
        <v>52</v>
      </c>
    </row>
    <row r="207" spans="1:37" x14ac:dyDescent="0.25">
      <c r="A207" t="s">
        <v>407</v>
      </c>
      <c r="B207" t="s">
        <v>241</v>
      </c>
      <c r="C207" t="s">
        <v>38</v>
      </c>
      <c r="D207" t="s">
        <v>55</v>
      </c>
      <c r="E207" t="s">
        <v>112</v>
      </c>
      <c r="F207" t="s">
        <v>56</v>
      </c>
      <c r="G207" t="s">
        <v>85</v>
      </c>
      <c r="H207" t="s">
        <v>43</v>
      </c>
      <c r="I207" t="s">
        <v>43</v>
      </c>
      <c r="J207" t="s">
        <v>50</v>
      </c>
      <c r="K207" t="s">
        <v>50</v>
      </c>
      <c r="L207" t="s">
        <v>50</v>
      </c>
      <c r="M207" t="s">
        <v>43</v>
      </c>
      <c r="N207" t="s">
        <v>43</v>
      </c>
      <c r="O207" t="s">
        <v>325</v>
      </c>
      <c r="P207" t="s">
        <v>50</v>
      </c>
      <c r="Q207" t="s">
        <v>43</v>
      </c>
      <c r="R207" t="s">
        <v>50</v>
      </c>
      <c r="S207" t="s">
        <v>50</v>
      </c>
      <c r="T207" t="s">
        <v>52</v>
      </c>
      <c r="U207" t="s">
        <v>52</v>
      </c>
      <c r="V207" t="s">
        <v>52</v>
      </c>
      <c r="W207" t="s">
        <v>45</v>
      </c>
      <c r="X207" t="s">
        <v>52</v>
      </c>
      <c r="Y207" t="s">
        <v>43</v>
      </c>
      <c r="Z207" t="s">
        <v>43</v>
      </c>
      <c r="AA207" t="s">
        <v>119</v>
      </c>
      <c r="AB207" t="s">
        <v>43</v>
      </c>
      <c r="AC207" t="s">
        <v>50</v>
      </c>
      <c r="AD207" t="s">
        <v>52</v>
      </c>
      <c r="AE207" t="s">
        <v>50</v>
      </c>
      <c r="AF207" t="s">
        <v>50</v>
      </c>
      <c r="AG207" t="s">
        <v>50</v>
      </c>
      <c r="AH207" t="s">
        <v>43</v>
      </c>
      <c r="AI207" t="s">
        <v>43</v>
      </c>
      <c r="AJ207" t="s">
        <v>43</v>
      </c>
      <c r="AK207" t="s">
        <v>43</v>
      </c>
    </row>
    <row r="208" spans="1:37" x14ac:dyDescent="0.25">
      <c r="A208" t="s">
        <v>408</v>
      </c>
      <c r="B208" t="s">
        <v>241</v>
      </c>
      <c r="C208" t="s">
        <v>49</v>
      </c>
      <c r="D208" t="s">
        <v>39</v>
      </c>
      <c r="E208" t="s">
        <v>112</v>
      </c>
      <c r="F208" t="s">
        <v>41</v>
      </c>
      <c r="G208" t="s">
        <v>42</v>
      </c>
      <c r="H208" t="s">
        <v>50</v>
      </c>
      <c r="I208" t="s">
        <v>50</v>
      </c>
      <c r="J208" t="s">
        <v>50</v>
      </c>
      <c r="K208" t="s">
        <v>50</v>
      </c>
      <c r="L208" t="s">
        <v>50</v>
      </c>
      <c r="M208" t="s">
        <v>50</v>
      </c>
      <c r="N208" t="s">
        <v>50</v>
      </c>
      <c r="O208" t="s">
        <v>207</v>
      </c>
      <c r="P208" t="s">
        <v>43</v>
      </c>
      <c r="Q208" t="s">
        <v>43</v>
      </c>
      <c r="R208" t="s">
        <v>43</v>
      </c>
      <c r="S208" t="s">
        <v>43</v>
      </c>
      <c r="T208" t="s">
        <v>45</v>
      </c>
      <c r="U208" t="s">
        <v>45</v>
      </c>
      <c r="V208" t="s">
        <v>45</v>
      </c>
      <c r="W208" t="s">
        <v>52</v>
      </c>
      <c r="X208" t="s">
        <v>52</v>
      </c>
      <c r="Y208" t="s">
        <v>52</v>
      </c>
      <c r="Z208" t="s">
        <v>52</v>
      </c>
      <c r="AB208" t="s">
        <v>50</v>
      </c>
      <c r="AC208" t="s">
        <v>43</v>
      </c>
      <c r="AD208" t="s">
        <v>46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43</v>
      </c>
    </row>
    <row r="209" spans="1:37" x14ac:dyDescent="0.25">
      <c r="A209" t="s">
        <v>409</v>
      </c>
      <c r="B209" t="s">
        <v>241</v>
      </c>
      <c r="C209" t="s">
        <v>49</v>
      </c>
      <c r="D209" t="s">
        <v>39</v>
      </c>
      <c r="E209" t="s">
        <v>112</v>
      </c>
      <c r="F209" t="s">
        <v>41</v>
      </c>
      <c r="G209" t="s">
        <v>42</v>
      </c>
      <c r="H209" t="s">
        <v>43</v>
      </c>
      <c r="I209" t="s">
        <v>43</v>
      </c>
      <c r="J209" t="s">
        <v>43</v>
      </c>
      <c r="K209" t="s">
        <v>43</v>
      </c>
      <c r="L209" t="s">
        <v>43</v>
      </c>
      <c r="M209" t="s">
        <v>43</v>
      </c>
      <c r="N209" t="s">
        <v>43</v>
      </c>
      <c r="O209" t="s">
        <v>44</v>
      </c>
      <c r="P209" t="s">
        <v>43</v>
      </c>
      <c r="Q209" t="s">
        <v>43</v>
      </c>
      <c r="R209" t="s">
        <v>43</v>
      </c>
      <c r="S209" t="s">
        <v>43</v>
      </c>
      <c r="T209" t="s">
        <v>50</v>
      </c>
      <c r="U209" t="s">
        <v>52</v>
      </c>
      <c r="V209" t="s">
        <v>52</v>
      </c>
      <c r="W209" t="s">
        <v>52</v>
      </c>
      <c r="X209" t="s">
        <v>52</v>
      </c>
      <c r="Y209" t="s">
        <v>43</v>
      </c>
      <c r="Z209" t="s">
        <v>43</v>
      </c>
      <c r="AA209" t="s">
        <v>410</v>
      </c>
      <c r="AB209" t="s">
        <v>50</v>
      </c>
      <c r="AC209" t="s">
        <v>43</v>
      </c>
      <c r="AD209" t="s">
        <v>52</v>
      </c>
      <c r="AE209" t="s">
        <v>50</v>
      </c>
      <c r="AF209" t="s">
        <v>50</v>
      </c>
      <c r="AG209" t="s">
        <v>50</v>
      </c>
      <c r="AH209" t="s">
        <v>50</v>
      </c>
      <c r="AI209" t="s">
        <v>50</v>
      </c>
      <c r="AJ209" t="s">
        <v>50</v>
      </c>
      <c r="AK209" t="s">
        <v>43</v>
      </c>
    </row>
    <row r="210" spans="1:37" x14ac:dyDescent="0.25">
      <c r="A210" t="s">
        <v>411</v>
      </c>
      <c r="B210" t="s">
        <v>241</v>
      </c>
      <c r="C210" t="s">
        <v>38</v>
      </c>
      <c r="D210" t="s">
        <v>39</v>
      </c>
      <c r="E210" t="s">
        <v>112</v>
      </c>
      <c r="F210" t="s">
        <v>56</v>
      </c>
      <c r="G210" t="s">
        <v>85</v>
      </c>
      <c r="H210" t="s">
        <v>50</v>
      </c>
      <c r="I210" t="s">
        <v>50</v>
      </c>
      <c r="J210" t="s">
        <v>50</v>
      </c>
      <c r="K210" t="s">
        <v>50</v>
      </c>
      <c r="L210" t="s">
        <v>50</v>
      </c>
      <c r="M210" t="s">
        <v>43</v>
      </c>
      <c r="N210" t="s">
        <v>43</v>
      </c>
      <c r="O210" t="s">
        <v>174</v>
      </c>
      <c r="P210" t="s">
        <v>43</v>
      </c>
      <c r="Q210" t="s">
        <v>43</v>
      </c>
      <c r="R210" t="s">
        <v>43</v>
      </c>
      <c r="S210" t="s">
        <v>43</v>
      </c>
      <c r="T210" t="s">
        <v>52</v>
      </c>
      <c r="U210" t="s">
        <v>52</v>
      </c>
      <c r="V210" t="s">
        <v>52</v>
      </c>
      <c r="W210" t="s">
        <v>52</v>
      </c>
      <c r="X210" t="s">
        <v>52</v>
      </c>
      <c r="Y210" t="s">
        <v>52</v>
      </c>
      <c r="Z210" t="s">
        <v>52</v>
      </c>
      <c r="AB210" t="s">
        <v>50</v>
      </c>
      <c r="AC210" t="s">
        <v>43</v>
      </c>
      <c r="AD210" t="s">
        <v>45</v>
      </c>
      <c r="AE210" t="s">
        <v>50</v>
      </c>
      <c r="AF210" t="s">
        <v>50</v>
      </c>
      <c r="AG210" t="s">
        <v>43</v>
      </c>
      <c r="AH210" t="s">
        <v>43</v>
      </c>
      <c r="AI210" t="s">
        <v>43</v>
      </c>
      <c r="AJ210" t="s">
        <v>43</v>
      </c>
      <c r="AK210" t="s">
        <v>52</v>
      </c>
    </row>
    <row r="211" spans="1:37" x14ac:dyDescent="0.25">
      <c r="A211" t="s">
        <v>412</v>
      </c>
      <c r="B211" t="s">
        <v>241</v>
      </c>
      <c r="C211" t="s">
        <v>38</v>
      </c>
      <c r="D211" t="s">
        <v>39</v>
      </c>
      <c r="E211" t="s">
        <v>60</v>
      </c>
      <c r="F211" t="s">
        <v>41</v>
      </c>
      <c r="G211" t="s">
        <v>61</v>
      </c>
      <c r="H211" t="s">
        <v>43</v>
      </c>
      <c r="I211" t="s">
        <v>43</v>
      </c>
      <c r="J211" t="s">
        <v>50</v>
      </c>
      <c r="K211" t="s">
        <v>43</v>
      </c>
      <c r="L211" t="s">
        <v>43</v>
      </c>
      <c r="M211" t="s">
        <v>43</v>
      </c>
      <c r="N211" t="s">
        <v>50</v>
      </c>
      <c r="O211" t="s">
        <v>137</v>
      </c>
      <c r="P211" t="s">
        <v>50</v>
      </c>
      <c r="Q211" t="s">
        <v>43</v>
      </c>
      <c r="R211" t="s">
        <v>43</v>
      </c>
      <c r="S211" t="s">
        <v>43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43</v>
      </c>
      <c r="Z211" t="s">
        <v>43</v>
      </c>
      <c r="AA211" t="s">
        <v>95</v>
      </c>
      <c r="AB211" t="s">
        <v>43</v>
      </c>
      <c r="AC211" t="s">
        <v>43</v>
      </c>
      <c r="AD211" t="s">
        <v>45</v>
      </c>
      <c r="AE211" t="s">
        <v>50</v>
      </c>
      <c r="AF211" t="s">
        <v>43</v>
      </c>
      <c r="AG211" t="s">
        <v>50</v>
      </c>
      <c r="AH211" t="s">
        <v>50</v>
      </c>
      <c r="AI211" t="s">
        <v>43</v>
      </c>
      <c r="AJ211" t="s">
        <v>43</v>
      </c>
      <c r="AK211" t="s">
        <v>43</v>
      </c>
    </row>
    <row r="212" spans="1:37" x14ac:dyDescent="0.25">
      <c r="A212" t="s">
        <v>413</v>
      </c>
      <c r="B212" t="s">
        <v>414</v>
      </c>
      <c r="C212" t="s">
        <v>49</v>
      </c>
      <c r="D212" t="s">
        <v>39</v>
      </c>
      <c r="E212" t="s">
        <v>60</v>
      </c>
      <c r="F212" t="s">
        <v>41</v>
      </c>
      <c r="G212" t="s">
        <v>61</v>
      </c>
      <c r="H212" t="s">
        <v>50</v>
      </c>
      <c r="I212" t="s">
        <v>50</v>
      </c>
      <c r="J212" t="s">
        <v>50</v>
      </c>
      <c r="K212" t="s">
        <v>43</v>
      </c>
      <c r="L212" t="s">
        <v>43</v>
      </c>
      <c r="M212" t="s">
        <v>43</v>
      </c>
      <c r="N212" t="s">
        <v>43</v>
      </c>
      <c r="O212" t="s">
        <v>51</v>
      </c>
      <c r="P212" t="s">
        <v>50</v>
      </c>
      <c r="Q212" t="s">
        <v>50</v>
      </c>
      <c r="R212" t="s">
        <v>50</v>
      </c>
      <c r="S212" t="s">
        <v>50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43</v>
      </c>
      <c r="Z212" t="s">
        <v>50</v>
      </c>
      <c r="AA212" t="s">
        <v>95</v>
      </c>
      <c r="AB212" t="s">
        <v>43</v>
      </c>
      <c r="AC212" t="s">
        <v>52</v>
      </c>
      <c r="AD212" t="s">
        <v>52</v>
      </c>
      <c r="AE212" t="s">
        <v>50</v>
      </c>
      <c r="AF212" t="s">
        <v>50</v>
      </c>
      <c r="AG212" t="s">
        <v>43</v>
      </c>
      <c r="AH212" t="s">
        <v>50</v>
      </c>
      <c r="AI212" t="s">
        <v>50</v>
      </c>
      <c r="AJ212" t="s">
        <v>50</v>
      </c>
      <c r="AK212" t="s">
        <v>45</v>
      </c>
    </row>
    <row r="213" spans="1:37" x14ac:dyDescent="0.25">
      <c r="A213" t="s">
        <v>415</v>
      </c>
      <c r="B213" t="s">
        <v>414</v>
      </c>
      <c r="C213" t="s">
        <v>38</v>
      </c>
      <c r="D213" t="s">
        <v>39</v>
      </c>
      <c r="E213" t="s">
        <v>40</v>
      </c>
      <c r="F213" t="s">
        <v>41</v>
      </c>
      <c r="G213" t="s">
        <v>42</v>
      </c>
      <c r="H213" t="s">
        <v>50</v>
      </c>
      <c r="I213" t="s">
        <v>50</v>
      </c>
      <c r="J213" t="s">
        <v>50</v>
      </c>
      <c r="K213" t="s">
        <v>43</v>
      </c>
      <c r="L213" t="s">
        <v>43</v>
      </c>
      <c r="M213" t="s">
        <v>43</v>
      </c>
      <c r="N213" t="s">
        <v>43</v>
      </c>
      <c r="O213" t="s">
        <v>44</v>
      </c>
      <c r="P213" t="s">
        <v>43</v>
      </c>
      <c r="Q213" t="s">
        <v>50</v>
      </c>
      <c r="R213" t="s">
        <v>50</v>
      </c>
      <c r="S213" t="s">
        <v>43</v>
      </c>
      <c r="T213" t="s">
        <v>52</v>
      </c>
      <c r="U213" t="s">
        <v>52</v>
      </c>
      <c r="V213" t="s">
        <v>52</v>
      </c>
      <c r="W213" t="s">
        <v>52</v>
      </c>
      <c r="X213" t="s">
        <v>52</v>
      </c>
      <c r="Y213" t="s">
        <v>52</v>
      </c>
      <c r="Z213" t="s">
        <v>50</v>
      </c>
      <c r="AA213" t="s">
        <v>67</v>
      </c>
      <c r="AB213" t="s">
        <v>43</v>
      </c>
      <c r="AC213" t="s">
        <v>52</v>
      </c>
      <c r="AD213" t="s">
        <v>52</v>
      </c>
      <c r="AE213" t="s">
        <v>43</v>
      </c>
      <c r="AF213" t="s">
        <v>43</v>
      </c>
      <c r="AG213" t="s">
        <v>43</v>
      </c>
      <c r="AH213" t="s">
        <v>43</v>
      </c>
      <c r="AI213" t="s">
        <v>43</v>
      </c>
      <c r="AJ213" t="s">
        <v>43</v>
      </c>
      <c r="AK213" t="s">
        <v>43</v>
      </c>
    </row>
    <row r="214" spans="1:37" x14ac:dyDescent="0.25">
      <c r="A214" t="s">
        <v>416</v>
      </c>
      <c r="B214" t="s">
        <v>414</v>
      </c>
      <c r="C214" t="s">
        <v>38</v>
      </c>
      <c r="D214" t="s">
        <v>55</v>
      </c>
      <c r="E214" t="s">
        <v>78</v>
      </c>
      <c r="F214" t="s">
        <v>56</v>
      </c>
      <c r="G214" t="s">
        <v>80</v>
      </c>
      <c r="H214" t="s">
        <v>43</v>
      </c>
      <c r="I214" t="s">
        <v>50</v>
      </c>
      <c r="J214" t="s">
        <v>50</v>
      </c>
      <c r="K214" t="s">
        <v>50</v>
      </c>
      <c r="L214" t="s">
        <v>43</v>
      </c>
      <c r="M214" t="s">
        <v>43</v>
      </c>
      <c r="N214" t="s">
        <v>43</v>
      </c>
      <c r="O214" t="s">
        <v>393</v>
      </c>
      <c r="P214" t="s">
        <v>43</v>
      </c>
      <c r="Q214" t="s">
        <v>50</v>
      </c>
      <c r="R214" t="s">
        <v>50</v>
      </c>
      <c r="S214" t="s">
        <v>43</v>
      </c>
      <c r="T214" t="s">
        <v>52</v>
      </c>
      <c r="U214" t="s">
        <v>45</v>
      </c>
      <c r="V214" t="s">
        <v>45</v>
      </c>
      <c r="W214" t="s">
        <v>52</v>
      </c>
      <c r="X214" t="s">
        <v>52</v>
      </c>
      <c r="Y214" t="s">
        <v>43</v>
      </c>
      <c r="Z214" t="s">
        <v>43</v>
      </c>
      <c r="AA214" t="s">
        <v>410</v>
      </c>
      <c r="AB214" t="s">
        <v>43</v>
      </c>
      <c r="AC214" t="s">
        <v>43</v>
      </c>
      <c r="AD214" t="s">
        <v>45</v>
      </c>
      <c r="AE214" t="s">
        <v>43</v>
      </c>
      <c r="AF214" t="s">
        <v>43</v>
      </c>
      <c r="AG214" t="s">
        <v>43</v>
      </c>
      <c r="AH214" t="s">
        <v>50</v>
      </c>
      <c r="AI214" t="s">
        <v>43</v>
      </c>
      <c r="AJ214" t="s">
        <v>50</v>
      </c>
      <c r="AK214" t="s">
        <v>45</v>
      </c>
    </row>
    <row r="215" spans="1:37" x14ac:dyDescent="0.25">
      <c r="A215" t="s">
        <v>417</v>
      </c>
      <c r="B215" t="s">
        <v>414</v>
      </c>
      <c r="C215" t="s">
        <v>49</v>
      </c>
      <c r="D215" t="s">
        <v>88</v>
      </c>
      <c r="E215" t="s">
        <v>78</v>
      </c>
      <c r="F215" t="s">
        <v>73</v>
      </c>
      <c r="G215" t="s">
        <v>85</v>
      </c>
      <c r="H215" t="s">
        <v>43</v>
      </c>
      <c r="I215" t="s">
        <v>43</v>
      </c>
      <c r="J215" t="s">
        <v>43</v>
      </c>
      <c r="K215" t="s">
        <v>43</v>
      </c>
      <c r="L215" t="s">
        <v>43</v>
      </c>
      <c r="M215" t="s">
        <v>43</v>
      </c>
      <c r="N215" t="s">
        <v>43</v>
      </c>
      <c r="O215" t="s">
        <v>325</v>
      </c>
      <c r="P215" t="s">
        <v>43</v>
      </c>
      <c r="Q215" t="s">
        <v>43</v>
      </c>
      <c r="R215" t="s">
        <v>43</v>
      </c>
      <c r="S215" t="s">
        <v>43</v>
      </c>
      <c r="T215" t="s">
        <v>45</v>
      </c>
      <c r="U215" t="s">
        <v>45</v>
      </c>
      <c r="V215" t="s">
        <v>45</v>
      </c>
      <c r="W215" t="s">
        <v>45</v>
      </c>
      <c r="X215" t="s">
        <v>45</v>
      </c>
      <c r="Y215" t="s">
        <v>52</v>
      </c>
      <c r="Z215" t="s">
        <v>43</v>
      </c>
      <c r="AA215" t="s">
        <v>67</v>
      </c>
      <c r="AB215" t="s">
        <v>50</v>
      </c>
      <c r="AC215" t="s">
        <v>50</v>
      </c>
      <c r="AD215" t="s">
        <v>52</v>
      </c>
      <c r="AE215" t="s">
        <v>50</v>
      </c>
      <c r="AF215" t="s">
        <v>50</v>
      </c>
      <c r="AG215" t="s">
        <v>50</v>
      </c>
      <c r="AH215" t="s">
        <v>50</v>
      </c>
      <c r="AI215" t="s">
        <v>50</v>
      </c>
      <c r="AJ215" t="s">
        <v>50</v>
      </c>
      <c r="AK215" t="s">
        <v>52</v>
      </c>
    </row>
    <row r="216" spans="1:37" x14ac:dyDescent="0.25">
      <c r="A216" t="s">
        <v>418</v>
      </c>
      <c r="B216" t="s">
        <v>414</v>
      </c>
      <c r="C216" t="s">
        <v>49</v>
      </c>
      <c r="D216" t="s">
        <v>39</v>
      </c>
      <c r="E216" t="s">
        <v>78</v>
      </c>
      <c r="F216" t="s">
        <v>41</v>
      </c>
      <c r="G216" t="s">
        <v>42</v>
      </c>
      <c r="H216" t="s">
        <v>43</v>
      </c>
      <c r="I216" t="s">
        <v>43</v>
      </c>
      <c r="J216" t="s">
        <v>50</v>
      </c>
      <c r="K216" t="s">
        <v>50</v>
      </c>
      <c r="L216" t="s">
        <v>43</v>
      </c>
      <c r="M216" t="s">
        <v>43</v>
      </c>
      <c r="N216" t="s">
        <v>50</v>
      </c>
      <c r="O216" t="s">
        <v>44</v>
      </c>
      <c r="P216" t="s">
        <v>50</v>
      </c>
      <c r="Q216" t="s">
        <v>50</v>
      </c>
      <c r="R216" t="s">
        <v>43</v>
      </c>
      <c r="S216" t="s">
        <v>43</v>
      </c>
      <c r="T216" t="s">
        <v>52</v>
      </c>
      <c r="U216" t="s">
        <v>52</v>
      </c>
      <c r="V216" t="s">
        <v>52</v>
      </c>
      <c r="W216" t="s">
        <v>52</v>
      </c>
      <c r="X216" t="s">
        <v>45</v>
      </c>
      <c r="Y216" t="s">
        <v>52</v>
      </c>
      <c r="Z216" t="s">
        <v>52</v>
      </c>
      <c r="AB216" t="s">
        <v>50</v>
      </c>
      <c r="AC216" t="s">
        <v>45</v>
      </c>
      <c r="AD216" t="s">
        <v>52</v>
      </c>
      <c r="AE216" t="s">
        <v>43</v>
      </c>
      <c r="AF216" t="s">
        <v>50</v>
      </c>
      <c r="AG216" t="s">
        <v>50</v>
      </c>
      <c r="AH216" t="s">
        <v>43</v>
      </c>
      <c r="AI216" t="s">
        <v>43</v>
      </c>
      <c r="AJ216" t="s">
        <v>50</v>
      </c>
      <c r="AK216" t="s">
        <v>52</v>
      </c>
    </row>
    <row r="217" spans="1:37" x14ac:dyDescent="0.25">
      <c r="A217" t="s">
        <v>419</v>
      </c>
      <c r="B217" t="s">
        <v>414</v>
      </c>
      <c r="C217" t="s">
        <v>49</v>
      </c>
      <c r="D217" t="s">
        <v>55</v>
      </c>
      <c r="E217" t="s">
        <v>78</v>
      </c>
      <c r="F217" t="s">
        <v>56</v>
      </c>
      <c r="G217" t="s">
        <v>80</v>
      </c>
      <c r="H217" t="s">
        <v>50</v>
      </c>
      <c r="I217" t="s">
        <v>50</v>
      </c>
      <c r="J217" t="s">
        <v>50</v>
      </c>
      <c r="K217" t="s">
        <v>50</v>
      </c>
      <c r="L217" t="s">
        <v>50</v>
      </c>
      <c r="M217" t="s">
        <v>50</v>
      </c>
      <c r="N217" t="s">
        <v>50</v>
      </c>
      <c r="O217" t="s">
        <v>325</v>
      </c>
      <c r="P217" t="s">
        <v>50</v>
      </c>
      <c r="Q217" t="s">
        <v>43</v>
      </c>
      <c r="R217" t="s">
        <v>43</v>
      </c>
      <c r="S217" t="s">
        <v>50</v>
      </c>
      <c r="T217" t="s">
        <v>45</v>
      </c>
      <c r="U217" t="s">
        <v>52</v>
      </c>
      <c r="V217" t="s">
        <v>52</v>
      </c>
      <c r="W217" t="s">
        <v>45</v>
      </c>
      <c r="X217" t="s">
        <v>45</v>
      </c>
      <c r="Y217" t="s">
        <v>45</v>
      </c>
      <c r="Z217" t="s">
        <v>45</v>
      </c>
      <c r="AB217" t="s">
        <v>43</v>
      </c>
      <c r="AC217" t="s">
        <v>43</v>
      </c>
      <c r="AD217" t="s">
        <v>52</v>
      </c>
      <c r="AE217" t="s">
        <v>50</v>
      </c>
      <c r="AF217" t="s">
        <v>50</v>
      </c>
      <c r="AG217" t="s">
        <v>43</v>
      </c>
      <c r="AH217" t="s">
        <v>43</v>
      </c>
      <c r="AI217" t="s">
        <v>50</v>
      </c>
      <c r="AJ217" t="s">
        <v>43</v>
      </c>
      <c r="AK217" t="s">
        <v>45</v>
      </c>
    </row>
    <row r="218" spans="1:37" x14ac:dyDescent="0.25">
      <c r="A218" t="s">
        <v>420</v>
      </c>
      <c r="B218" t="s">
        <v>414</v>
      </c>
      <c r="C218" t="s">
        <v>49</v>
      </c>
      <c r="D218" t="s">
        <v>39</v>
      </c>
      <c r="E218" t="s">
        <v>78</v>
      </c>
      <c r="F218" t="s">
        <v>41</v>
      </c>
      <c r="G218" t="s">
        <v>42</v>
      </c>
      <c r="H218" t="s">
        <v>43</v>
      </c>
      <c r="I218" t="s">
        <v>50</v>
      </c>
      <c r="J218" t="s">
        <v>50</v>
      </c>
      <c r="K218" t="s">
        <v>50</v>
      </c>
      <c r="L218" t="s">
        <v>50</v>
      </c>
      <c r="M218" t="s">
        <v>43</v>
      </c>
      <c r="N218" t="s">
        <v>43</v>
      </c>
      <c r="O218" t="s">
        <v>44</v>
      </c>
      <c r="P218" t="s">
        <v>43</v>
      </c>
      <c r="Q218" t="s">
        <v>43</v>
      </c>
      <c r="R218" t="s">
        <v>43</v>
      </c>
      <c r="S218" t="s">
        <v>43</v>
      </c>
      <c r="T218" t="s">
        <v>52</v>
      </c>
      <c r="U218" t="s">
        <v>52</v>
      </c>
      <c r="V218" t="s">
        <v>52</v>
      </c>
      <c r="W218" t="s">
        <v>52</v>
      </c>
      <c r="X218" t="s">
        <v>52</v>
      </c>
      <c r="Y218" t="s">
        <v>45</v>
      </c>
      <c r="Z218" t="s">
        <v>52</v>
      </c>
      <c r="AB218" t="s">
        <v>50</v>
      </c>
      <c r="AC218" t="s">
        <v>50</v>
      </c>
      <c r="AD218" t="s">
        <v>52</v>
      </c>
      <c r="AE218" t="s">
        <v>43</v>
      </c>
      <c r="AF218" t="s">
        <v>50</v>
      </c>
      <c r="AG218" t="s">
        <v>50</v>
      </c>
      <c r="AH218" t="s">
        <v>50</v>
      </c>
      <c r="AI218" t="s">
        <v>50</v>
      </c>
      <c r="AJ218" t="s">
        <v>50</v>
      </c>
      <c r="AK218" t="s">
        <v>43</v>
      </c>
    </row>
    <row r="219" spans="1:37" x14ac:dyDescent="0.25">
      <c r="A219" t="s">
        <v>421</v>
      </c>
      <c r="B219" t="s">
        <v>241</v>
      </c>
      <c r="C219" t="s">
        <v>49</v>
      </c>
      <c r="D219" t="s">
        <v>55</v>
      </c>
      <c r="E219" t="s">
        <v>78</v>
      </c>
      <c r="F219" t="s">
        <v>56</v>
      </c>
      <c r="G219" t="s">
        <v>80</v>
      </c>
      <c r="H219" t="s">
        <v>50</v>
      </c>
      <c r="I219" t="s">
        <v>50</v>
      </c>
      <c r="J219" t="s">
        <v>50</v>
      </c>
      <c r="K219" t="s">
        <v>50</v>
      </c>
      <c r="L219" t="s">
        <v>50</v>
      </c>
      <c r="M219" t="s">
        <v>43</v>
      </c>
      <c r="N219" t="s">
        <v>43</v>
      </c>
      <c r="P219" t="s">
        <v>43</v>
      </c>
      <c r="Q219" t="s">
        <v>50</v>
      </c>
      <c r="R219" t="s">
        <v>50</v>
      </c>
      <c r="S219" t="s">
        <v>43</v>
      </c>
      <c r="T219" t="s">
        <v>52</v>
      </c>
      <c r="U219" t="s">
        <v>45</v>
      </c>
      <c r="V219" t="s">
        <v>52</v>
      </c>
      <c r="W219" t="s">
        <v>52</v>
      </c>
      <c r="X219" t="s">
        <v>52</v>
      </c>
      <c r="Y219" t="s">
        <v>50</v>
      </c>
      <c r="Z219" t="s">
        <v>45</v>
      </c>
      <c r="AB219" t="s">
        <v>43</v>
      </c>
      <c r="AC219" t="s">
        <v>50</v>
      </c>
      <c r="AD219" t="s">
        <v>52</v>
      </c>
      <c r="AE219" t="s">
        <v>43</v>
      </c>
      <c r="AF219" t="s">
        <v>43</v>
      </c>
      <c r="AG219" t="s">
        <v>43</v>
      </c>
      <c r="AH219" t="s">
        <v>43</v>
      </c>
      <c r="AI219" t="s">
        <v>50</v>
      </c>
      <c r="AJ219" t="s">
        <v>50</v>
      </c>
      <c r="AK219" t="s">
        <v>52</v>
      </c>
    </row>
    <row r="220" spans="1:37" x14ac:dyDescent="0.25">
      <c r="A220" t="s">
        <v>422</v>
      </c>
      <c r="B220" t="s">
        <v>241</v>
      </c>
      <c r="C220" t="s">
        <v>49</v>
      </c>
      <c r="D220" t="s">
        <v>55</v>
      </c>
      <c r="E220" t="s">
        <v>78</v>
      </c>
      <c r="F220" t="s">
        <v>56</v>
      </c>
      <c r="G220" t="s">
        <v>80</v>
      </c>
      <c r="H220" t="s">
        <v>43</v>
      </c>
      <c r="I220" t="s">
        <v>43</v>
      </c>
      <c r="J220" t="s">
        <v>43</v>
      </c>
      <c r="K220" t="s">
        <v>43</v>
      </c>
      <c r="L220" t="s">
        <v>50</v>
      </c>
      <c r="M220" t="s">
        <v>43</v>
      </c>
      <c r="N220" t="s">
        <v>43</v>
      </c>
      <c r="O220" t="s">
        <v>323</v>
      </c>
      <c r="P220" t="s">
        <v>50</v>
      </c>
      <c r="Q220" t="s">
        <v>50</v>
      </c>
      <c r="R220" t="s">
        <v>43</v>
      </c>
      <c r="S220" t="s">
        <v>50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43</v>
      </c>
      <c r="Z220" t="s">
        <v>50</v>
      </c>
      <c r="AA220" t="s">
        <v>67</v>
      </c>
      <c r="AB220" t="s">
        <v>43</v>
      </c>
      <c r="AC220" t="s">
        <v>45</v>
      </c>
      <c r="AD220" t="s">
        <v>45</v>
      </c>
      <c r="AE220" t="s">
        <v>43</v>
      </c>
      <c r="AF220" t="s">
        <v>43</v>
      </c>
      <c r="AG220" t="s">
        <v>43</v>
      </c>
      <c r="AH220" t="s">
        <v>43</v>
      </c>
      <c r="AI220" t="s">
        <v>43</v>
      </c>
      <c r="AJ220" t="s">
        <v>43</v>
      </c>
      <c r="AK220" t="s">
        <v>43</v>
      </c>
    </row>
    <row r="221" spans="1:37" x14ac:dyDescent="0.25">
      <c r="A221" t="s">
        <v>423</v>
      </c>
      <c r="B221" t="s">
        <v>241</v>
      </c>
      <c r="C221" t="s">
        <v>49</v>
      </c>
      <c r="D221" t="s">
        <v>39</v>
      </c>
      <c r="E221" t="s">
        <v>78</v>
      </c>
      <c r="F221" t="s">
        <v>41</v>
      </c>
      <c r="G221" t="s">
        <v>42</v>
      </c>
      <c r="H221" t="s">
        <v>43</v>
      </c>
      <c r="I221" t="s">
        <v>43</v>
      </c>
      <c r="J221" t="s">
        <v>43</v>
      </c>
      <c r="K221" t="s">
        <v>43</v>
      </c>
      <c r="L221" t="s">
        <v>43</v>
      </c>
      <c r="M221" t="s">
        <v>50</v>
      </c>
      <c r="N221" t="s">
        <v>50</v>
      </c>
      <c r="O221" t="s">
        <v>207</v>
      </c>
      <c r="P221" t="s">
        <v>43</v>
      </c>
      <c r="Q221" t="s">
        <v>43</v>
      </c>
      <c r="R221" t="s">
        <v>43</v>
      </c>
      <c r="S221" t="s">
        <v>43</v>
      </c>
      <c r="T221" t="s">
        <v>52</v>
      </c>
      <c r="U221" t="s">
        <v>52</v>
      </c>
      <c r="V221" t="s">
        <v>52</v>
      </c>
      <c r="W221" t="s">
        <v>52</v>
      </c>
      <c r="X221" t="s">
        <v>43</v>
      </c>
      <c r="Y221" t="s">
        <v>52</v>
      </c>
      <c r="Z221" t="s">
        <v>43</v>
      </c>
      <c r="AA221" t="s">
        <v>67</v>
      </c>
      <c r="AB221" t="s">
        <v>50</v>
      </c>
      <c r="AC221" t="s">
        <v>43</v>
      </c>
      <c r="AD221" t="s">
        <v>45</v>
      </c>
      <c r="AE221" t="s">
        <v>52</v>
      </c>
      <c r="AF221" t="s">
        <v>50</v>
      </c>
      <c r="AG221" t="s">
        <v>50</v>
      </c>
      <c r="AH221" t="s">
        <v>43</v>
      </c>
      <c r="AI221" t="s">
        <v>43</v>
      </c>
      <c r="AJ221" t="s">
        <v>50</v>
      </c>
      <c r="AK221" t="s">
        <v>43</v>
      </c>
    </row>
    <row r="222" spans="1:37" x14ac:dyDescent="0.25">
      <c r="A222" t="s">
        <v>424</v>
      </c>
      <c r="B222" t="s">
        <v>241</v>
      </c>
      <c r="C222" t="s">
        <v>38</v>
      </c>
      <c r="D222" t="s">
        <v>55</v>
      </c>
      <c r="E222" t="s">
        <v>65</v>
      </c>
      <c r="F222" t="s">
        <v>56</v>
      </c>
      <c r="G222" t="s">
        <v>85</v>
      </c>
      <c r="H222" t="s">
        <v>43</v>
      </c>
      <c r="I222" t="s">
        <v>43</v>
      </c>
      <c r="J222" t="s">
        <v>43</v>
      </c>
      <c r="K222" t="s">
        <v>50</v>
      </c>
      <c r="L222" t="s">
        <v>50</v>
      </c>
      <c r="M222" t="s">
        <v>50</v>
      </c>
      <c r="N222" t="s">
        <v>43</v>
      </c>
      <c r="O222" t="s">
        <v>174</v>
      </c>
      <c r="P222" t="s">
        <v>43</v>
      </c>
      <c r="Q222" t="s">
        <v>43</v>
      </c>
      <c r="R222" t="s">
        <v>43</v>
      </c>
      <c r="S222" t="s">
        <v>43</v>
      </c>
      <c r="T222" t="s">
        <v>52</v>
      </c>
      <c r="U222" t="s">
        <v>52</v>
      </c>
      <c r="V222" t="s">
        <v>52</v>
      </c>
      <c r="W222" t="s">
        <v>52</v>
      </c>
      <c r="X222" t="s">
        <v>52</v>
      </c>
      <c r="Y222" t="s">
        <v>50</v>
      </c>
      <c r="Z222" t="s">
        <v>52</v>
      </c>
      <c r="AB222" t="s">
        <v>43</v>
      </c>
      <c r="AC222" t="s">
        <v>50</v>
      </c>
      <c r="AD222" t="s">
        <v>45</v>
      </c>
      <c r="AE222" t="s">
        <v>50</v>
      </c>
      <c r="AF222" t="s">
        <v>50</v>
      </c>
      <c r="AG222" t="s">
        <v>50</v>
      </c>
      <c r="AH222" t="s">
        <v>43</v>
      </c>
      <c r="AI222" t="s">
        <v>43</v>
      </c>
      <c r="AJ222" t="s">
        <v>50</v>
      </c>
      <c r="AK222" t="s">
        <v>45</v>
      </c>
    </row>
    <row r="223" spans="1:37" x14ac:dyDescent="0.25">
      <c r="A223" t="s">
        <v>425</v>
      </c>
      <c r="B223" t="s">
        <v>241</v>
      </c>
      <c r="C223" t="s">
        <v>38</v>
      </c>
      <c r="D223" t="s">
        <v>55</v>
      </c>
      <c r="E223" t="s">
        <v>65</v>
      </c>
      <c r="F223" t="s">
        <v>56</v>
      </c>
      <c r="G223" t="s">
        <v>85</v>
      </c>
      <c r="H223" t="s">
        <v>50</v>
      </c>
      <c r="I223" t="s">
        <v>50</v>
      </c>
      <c r="J223" t="s">
        <v>50</v>
      </c>
      <c r="K223" t="s">
        <v>50</v>
      </c>
      <c r="L223" t="s">
        <v>50</v>
      </c>
      <c r="M223" t="s">
        <v>50</v>
      </c>
      <c r="N223" t="s">
        <v>50</v>
      </c>
      <c r="O223" t="s">
        <v>325</v>
      </c>
      <c r="P223" t="s">
        <v>43</v>
      </c>
      <c r="Q223" t="s">
        <v>43</v>
      </c>
      <c r="R223" t="s">
        <v>50</v>
      </c>
      <c r="S223" t="s">
        <v>50</v>
      </c>
      <c r="T223" t="s">
        <v>45</v>
      </c>
      <c r="U223" t="s">
        <v>45</v>
      </c>
      <c r="V223" t="s">
        <v>52</v>
      </c>
      <c r="W223" t="s">
        <v>45</v>
      </c>
      <c r="X223" t="s">
        <v>45</v>
      </c>
      <c r="Y223" t="s">
        <v>52</v>
      </c>
      <c r="Z223" t="s">
        <v>50</v>
      </c>
      <c r="AA223" t="s">
        <v>67</v>
      </c>
      <c r="AB223" t="s">
        <v>50</v>
      </c>
      <c r="AC223" t="s">
        <v>50</v>
      </c>
      <c r="AD223" t="s">
        <v>52</v>
      </c>
      <c r="AE223" t="s">
        <v>50</v>
      </c>
      <c r="AF223" t="s">
        <v>43</v>
      </c>
      <c r="AG223" t="s">
        <v>50</v>
      </c>
      <c r="AH223" t="s">
        <v>50</v>
      </c>
      <c r="AI223" t="s">
        <v>50</v>
      </c>
      <c r="AJ223" t="s">
        <v>50</v>
      </c>
      <c r="AK223" t="s">
        <v>52</v>
      </c>
    </row>
    <row r="224" spans="1:37" x14ac:dyDescent="0.25">
      <c r="A224" t="s">
        <v>426</v>
      </c>
      <c r="B224" t="s">
        <v>241</v>
      </c>
      <c r="C224" t="s">
        <v>38</v>
      </c>
      <c r="D224" t="s">
        <v>88</v>
      </c>
      <c r="E224" t="s">
        <v>65</v>
      </c>
      <c r="F224" t="s">
        <v>79</v>
      </c>
      <c r="G224" t="s">
        <v>377</v>
      </c>
      <c r="H224" t="s">
        <v>50</v>
      </c>
      <c r="I224" t="s">
        <v>50</v>
      </c>
      <c r="J224" t="s">
        <v>43</v>
      </c>
      <c r="K224" t="s">
        <v>50</v>
      </c>
      <c r="L224" t="s">
        <v>43</v>
      </c>
      <c r="M224" t="s">
        <v>43</v>
      </c>
      <c r="N224" t="s">
        <v>50</v>
      </c>
      <c r="O224" t="s">
        <v>325</v>
      </c>
      <c r="P224" t="s">
        <v>50</v>
      </c>
      <c r="Q224" t="s">
        <v>50</v>
      </c>
      <c r="R224" t="s">
        <v>50</v>
      </c>
      <c r="S224" t="s">
        <v>50</v>
      </c>
      <c r="T224" t="s">
        <v>52</v>
      </c>
      <c r="U224" t="s">
        <v>52</v>
      </c>
      <c r="V224" t="s">
        <v>52</v>
      </c>
      <c r="W224" t="s">
        <v>52</v>
      </c>
      <c r="X224" t="s">
        <v>52</v>
      </c>
      <c r="Y224" t="s">
        <v>52</v>
      </c>
      <c r="Z224" t="s">
        <v>52</v>
      </c>
      <c r="AB224" t="s">
        <v>50</v>
      </c>
      <c r="AC224" t="s">
        <v>50</v>
      </c>
      <c r="AD224" t="s">
        <v>52</v>
      </c>
      <c r="AE224" t="s">
        <v>43</v>
      </c>
      <c r="AF224" t="s">
        <v>50</v>
      </c>
      <c r="AG224" t="s">
        <v>50</v>
      </c>
      <c r="AH224" t="s">
        <v>50</v>
      </c>
      <c r="AI224" t="s">
        <v>50</v>
      </c>
      <c r="AJ224" t="s">
        <v>50</v>
      </c>
      <c r="AK224" t="s">
        <v>45</v>
      </c>
    </row>
    <row r="225" spans="1:37" x14ac:dyDescent="0.25">
      <c r="A225" t="s">
        <v>427</v>
      </c>
      <c r="B225" t="s">
        <v>241</v>
      </c>
      <c r="C225" t="s">
        <v>49</v>
      </c>
      <c r="D225" t="s">
        <v>39</v>
      </c>
      <c r="E225" t="s">
        <v>65</v>
      </c>
      <c r="F225" t="s">
        <v>41</v>
      </c>
      <c r="G225" t="s">
        <v>42</v>
      </c>
      <c r="H225" t="s">
        <v>50</v>
      </c>
      <c r="I225" t="s">
        <v>50</v>
      </c>
      <c r="J225" t="s">
        <v>50</v>
      </c>
      <c r="K225" t="s">
        <v>50</v>
      </c>
      <c r="L225" t="s">
        <v>50</v>
      </c>
      <c r="M225" t="s">
        <v>50</v>
      </c>
      <c r="N225" t="s">
        <v>43</v>
      </c>
      <c r="O225" t="s">
        <v>44</v>
      </c>
      <c r="P225" t="s">
        <v>50</v>
      </c>
      <c r="Q225" t="s">
        <v>50</v>
      </c>
      <c r="R225" t="s">
        <v>43</v>
      </c>
      <c r="S225" t="s">
        <v>43</v>
      </c>
      <c r="T225" t="s">
        <v>45</v>
      </c>
      <c r="U225" t="s">
        <v>52</v>
      </c>
      <c r="V225" t="s">
        <v>45</v>
      </c>
      <c r="W225" t="s">
        <v>45</v>
      </c>
      <c r="X225" t="s">
        <v>45</v>
      </c>
      <c r="Y225" t="s">
        <v>45</v>
      </c>
      <c r="Z225" t="s">
        <v>52</v>
      </c>
      <c r="AB225" t="s">
        <v>50</v>
      </c>
      <c r="AC225" t="s">
        <v>43</v>
      </c>
      <c r="AD225" t="s">
        <v>52</v>
      </c>
      <c r="AE225" t="s">
        <v>50</v>
      </c>
      <c r="AF225" t="s">
        <v>50</v>
      </c>
      <c r="AG225" t="s">
        <v>50</v>
      </c>
      <c r="AH225" t="s">
        <v>50</v>
      </c>
      <c r="AI225" t="s">
        <v>50</v>
      </c>
      <c r="AJ225" t="s">
        <v>50</v>
      </c>
      <c r="AK225" t="s">
        <v>45</v>
      </c>
    </row>
    <row r="226" spans="1:37" x14ac:dyDescent="0.25">
      <c r="A226" t="s">
        <v>428</v>
      </c>
      <c r="B226" t="s">
        <v>241</v>
      </c>
      <c r="C226" t="s">
        <v>49</v>
      </c>
      <c r="D226" t="s">
        <v>39</v>
      </c>
      <c r="E226" t="s">
        <v>125</v>
      </c>
      <c r="F226" t="s">
        <v>41</v>
      </c>
      <c r="G226" t="s">
        <v>61</v>
      </c>
      <c r="H226" t="s">
        <v>43</v>
      </c>
      <c r="I226" t="s">
        <v>43</v>
      </c>
      <c r="J226" t="s">
        <v>50</v>
      </c>
      <c r="K226" t="s">
        <v>50</v>
      </c>
      <c r="L226" t="s">
        <v>50</v>
      </c>
      <c r="M226" t="s">
        <v>43</v>
      </c>
      <c r="N226" t="s">
        <v>43</v>
      </c>
      <c r="O226" t="s">
        <v>44</v>
      </c>
      <c r="P226" t="s">
        <v>50</v>
      </c>
      <c r="Q226" t="s">
        <v>50</v>
      </c>
      <c r="R226" t="s">
        <v>50</v>
      </c>
      <c r="S226" t="s">
        <v>50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50</v>
      </c>
      <c r="AA226" t="s">
        <v>410</v>
      </c>
      <c r="AB226" t="s">
        <v>43</v>
      </c>
      <c r="AC226" t="s">
        <v>43</v>
      </c>
      <c r="AD226" t="s">
        <v>45</v>
      </c>
      <c r="AE226" t="s">
        <v>43</v>
      </c>
      <c r="AF226" t="s">
        <v>43</v>
      </c>
      <c r="AG226" t="s">
        <v>43</v>
      </c>
      <c r="AH226" t="s">
        <v>43</v>
      </c>
      <c r="AI226" t="s">
        <v>50</v>
      </c>
      <c r="AJ226" t="s">
        <v>50</v>
      </c>
      <c r="AK226" t="s">
        <v>50</v>
      </c>
    </row>
    <row r="227" spans="1:37" x14ac:dyDescent="0.25">
      <c r="A227" t="s">
        <v>429</v>
      </c>
      <c r="B227" t="s">
        <v>241</v>
      </c>
      <c r="C227" t="s">
        <v>49</v>
      </c>
      <c r="D227" t="s">
        <v>39</v>
      </c>
      <c r="E227" t="s">
        <v>125</v>
      </c>
      <c r="F227" t="s">
        <v>41</v>
      </c>
      <c r="G227" t="s">
        <v>61</v>
      </c>
      <c r="H227" t="s">
        <v>50</v>
      </c>
      <c r="I227" t="s">
        <v>43</v>
      </c>
      <c r="J227" t="s">
        <v>43</v>
      </c>
      <c r="K227" t="s">
        <v>50</v>
      </c>
      <c r="L227" t="s">
        <v>43</v>
      </c>
      <c r="M227" t="s">
        <v>50</v>
      </c>
      <c r="N227" t="s">
        <v>43</v>
      </c>
      <c r="O227" t="s">
        <v>122</v>
      </c>
      <c r="P227" t="s">
        <v>43</v>
      </c>
      <c r="Q227" t="s">
        <v>43</v>
      </c>
      <c r="R227" t="s">
        <v>43</v>
      </c>
      <c r="S227" t="s">
        <v>43</v>
      </c>
      <c r="T227" t="s">
        <v>52</v>
      </c>
      <c r="U227" t="s">
        <v>52</v>
      </c>
      <c r="V227" t="s">
        <v>52</v>
      </c>
      <c r="W227" t="s">
        <v>52</v>
      </c>
      <c r="X227" t="s">
        <v>45</v>
      </c>
      <c r="Y227" t="s">
        <v>50</v>
      </c>
      <c r="Z227" t="s">
        <v>52</v>
      </c>
      <c r="AB227" t="s">
        <v>50</v>
      </c>
      <c r="AC227" t="s">
        <v>52</v>
      </c>
      <c r="AD227" t="s">
        <v>43</v>
      </c>
      <c r="AE227" t="s">
        <v>43</v>
      </c>
      <c r="AF227" t="s">
        <v>43</v>
      </c>
      <c r="AG227" t="s">
        <v>43</v>
      </c>
      <c r="AH227" t="s">
        <v>43</v>
      </c>
      <c r="AI227" t="s">
        <v>43</v>
      </c>
      <c r="AJ227" t="s">
        <v>50</v>
      </c>
      <c r="AK227" t="s">
        <v>50</v>
      </c>
    </row>
    <row r="228" spans="1:37" x14ac:dyDescent="0.25">
      <c r="A228" t="s">
        <v>430</v>
      </c>
      <c r="B228" t="s">
        <v>241</v>
      </c>
      <c r="C228" t="s">
        <v>38</v>
      </c>
      <c r="D228" t="s">
        <v>55</v>
      </c>
      <c r="E228" t="s">
        <v>65</v>
      </c>
      <c r="F228" t="s">
        <v>56</v>
      </c>
      <c r="G228" t="s">
        <v>85</v>
      </c>
      <c r="H228" t="s">
        <v>43</v>
      </c>
      <c r="I228" t="s">
        <v>43</v>
      </c>
      <c r="J228" t="s">
        <v>43</v>
      </c>
      <c r="K228" t="s">
        <v>43</v>
      </c>
      <c r="L228" t="s">
        <v>43</v>
      </c>
      <c r="M228" t="s">
        <v>43</v>
      </c>
      <c r="N228" t="s">
        <v>43</v>
      </c>
      <c r="O228" t="s">
        <v>323</v>
      </c>
      <c r="P228" t="s">
        <v>50</v>
      </c>
      <c r="Q228" t="s">
        <v>43</v>
      </c>
      <c r="R228" t="s">
        <v>43</v>
      </c>
      <c r="S228" t="s">
        <v>50</v>
      </c>
      <c r="T228" t="s">
        <v>52</v>
      </c>
      <c r="U228" t="s">
        <v>52</v>
      </c>
      <c r="V228" t="s">
        <v>45</v>
      </c>
      <c r="W228" t="s">
        <v>52</v>
      </c>
      <c r="X228" t="s">
        <v>52</v>
      </c>
      <c r="Y228" t="s">
        <v>45</v>
      </c>
      <c r="Z228" t="s">
        <v>52</v>
      </c>
      <c r="AB228" t="s">
        <v>50</v>
      </c>
      <c r="AC228" t="s">
        <v>50</v>
      </c>
      <c r="AD228" t="s">
        <v>45</v>
      </c>
      <c r="AE228" t="s">
        <v>43</v>
      </c>
      <c r="AF228" t="s">
        <v>43</v>
      </c>
      <c r="AG228" t="s">
        <v>43</v>
      </c>
      <c r="AH228" t="s">
        <v>43</v>
      </c>
      <c r="AI228" t="s">
        <v>43</v>
      </c>
      <c r="AJ228" t="s">
        <v>43</v>
      </c>
      <c r="AK228" t="s">
        <v>50</v>
      </c>
    </row>
    <row r="229" spans="1:37" x14ac:dyDescent="0.25">
      <c r="A229" t="s">
        <v>431</v>
      </c>
      <c r="B229" t="s">
        <v>241</v>
      </c>
      <c r="C229" t="s">
        <v>49</v>
      </c>
      <c r="D229" t="s">
        <v>55</v>
      </c>
      <c r="E229" t="s">
        <v>125</v>
      </c>
      <c r="F229" t="s">
        <v>56</v>
      </c>
      <c r="G229" t="s">
        <v>61</v>
      </c>
      <c r="H229" t="s">
        <v>50</v>
      </c>
      <c r="I229" t="s">
        <v>50</v>
      </c>
      <c r="J229" t="s">
        <v>50</v>
      </c>
      <c r="K229" t="s">
        <v>50</v>
      </c>
      <c r="L229" t="s">
        <v>50</v>
      </c>
      <c r="M229" t="s">
        <v>43</v>
      </c>
      <c r="N229" t="s">
        <v>43</v>
      </c>
      <c r="O229" t="s">
        <v>51</v>
      </c>
      <c r="P229" t="s">
        <v>43</v>
      </c>
      <c r="Q229" t="s">
        <v>43</v>
      </c>
      <c r="R229" t="s">
        <v>43</v>
      </c>
      <c r="S229" t="s">
        <v>50</v>
      </c>
      <c r="T229" t="s">
        <v>45</v>
      </c>
      <c r="U229" t="s">
        <v>45</v>
      </c>
      <c r="V229" t="s">
        <v>45</v>
      </c>
      <c r="W229" t="s">
        <v>52</v>
      </c>
      <c r="X229" t="s">
        <v>45</v>
      </c>
      <c r="Y229" t="s">
        <v>52</v>
      </c>
      <c r="Z229" t="s">
        <v>45</v>
      </c>
      <c r="AB229" t="s">
        <v>43</v>
      </c>
      <c r="AC229" t="s">
        <v>43</v>
      </c>
      <c r="AD229" t="s">
        <v>50</v>
      </c>
      <c r="AE229" t="s">
        <v>46</v>
      </c>
      <c r="AF229" t="s">
        <v>50</v>
      </c>
      <c r="AG229" t="s">
        <v>43</v>
      </c>
      <c r="AH229" t="s">
        <v>43</v>
      </c>
      <c r="AI229" t="s">
        <v>43</v>
      </c>
      <c r="AJ229" t="s">
        <v>43</v>
      </c>
      <c r="AK229" t="s">
        <v>52</v>
      </c>
    </row>
    <row r="230" spans="1:37" x14ac:dyDescent="0.25">
      <c r="A230" t="s">
        <v>432</v>
      </c>
      <c r="B230" t="s">
        <v>241</v>
      </c>
      <c r="C230" t="s">
        <v>49</v>
      </c>
      <c r="D230" t="s">
        <v>39</v>
      </c>
      <c r="E230" t="s">
        <v>125</v>
      </c>
      <c r="F230" t="s">
        <v>41</v>
      </c>
      <c r="G230" t="s">
        <v>61</v>
      </c>
      <c r="H230" t="s">
        <v>43</v>
      </c>
      <c r="I230" t="s">
        <v>43</v>
      </c>
      <c r="J230" t="s">
        <v>43</v>
      </c>
      <c r="K230" t="s">
        <v>50</v>
      </c>
      <c r="L230" t="s">
        <v>50</v>
      </c>
      <c r="M230" t="s">
        <v>43</v>
      </c>
      <c r="N230" t="s">
        <v>50</v>
      </c>
      <c r="O230" t="s">
        <v>57</v>
      </c>
      <c r="P230" t="s">
        <v>50</v>
      </c>
      <c r="Q230" t="s">
        <v>43</v>
      </c>
      <c r="R230" t="s">
        <v>43</v>
      </c>
      <c r="S230" t="s">
        <v>43</v>
      </c>
      <c r="T230" t="s">
        <v>45</v>
      </c>
      <c r="U230" t="s">
        <v>45</v>
      </c>
      <c r="V230" t="s">
        <v>45</v>
      </c>
      <c r="W230" t="s">
        <v>45</v>
      </c>
      <c r="X230" t="s">
        <v>52</v>
      </c>
      <c r="Y230" t="s">
        <v>43</v>
      </c>
      <c r="Z230" t="s">
        <v>43</v>
      </c>
      <c r="AA230" t="s">
        <v>119</v>
      </c>
      <c r="AB230" t="s">
        <v>43</v>
      </c>
      <c r="AC230" t="s">
        <v>43</v>
      </c>
      <c r="AD230" t="s">
        <v>52</v>
      </c>
      <c r="AE230" t="s">
        <v>52</v>
      </c>
      <c r="AF230" t="s">
        <v>50</v>
      </c>
      <c r="AG230" t="s">
        <v>43</v>
      </c>
      <c r="AH230" t="s">
        <v>43</v>
      </c>
      <c r="AI230" t="s">
        <v>50</v>
      </c>
      <c r="AJ230" t="s">
        <v>50</v>
      </c>
      <c r="AK230" t="s">
        <v>45</v>
      </c>
    </row>
    <row r="231" spans="1:37" x14ac:dyDescent="0.25">
      <c r="A231" t="s">
        <v>433</v>
      </c>
      <c r="B231" t="s">
        <v>241</v>
      </c>
      <c r="C231" t="s">
        <v>49</v>
      </c>
      <c r="D231" t="s">
        <v>55</v>
      </c>
      <c r="E231" t="s">
        <v>78</v>
      </c>
      <c r="F231" t="s">
        <v>73</v>
      </c>
      <c r="G231" t="s">
        <v>80</v>
      </c>
      <c r="H231" t="s">
        <v>50</v>
      </c>
      <c r="I231" t="s">
        <v>50</v>
      </c>
      <c r="J231" t="s">
        <v>50</v>
      </c>
      <c r="K231" t="s">
        <v>50</v>
      </c>
      <c r="L231" t="s">
        <v>50</v>
      </c>
      <c r="M231" t="s">
        <v>50</v>
      </c>
      <c r="N231" t="s">
        <v>50</v>
      </c>
      <c r="O231" t="s">
        <v>325</v>
      </c>
      <c r="P231" t="s">
        <v>50</v>
      </c>
      <c r="Q231" t="s">
        <v>50</v>
      </c>
      <c r="R231" t="s">
        <v>43</v>
      </c>
      <c r="S231" t="s">
        <v>43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43</v>
      </c>
      <c r="AA231" t="s">
        <v>119</v>
      </c>
      <c r="AB231" t="s">
        <v>50</v>
      </c>
      <c r="AC231" t="s">
        <v>50</v>
      </c>
      <c r="AD231" t="s">
        <v>52</v>
      </c>
      <c r="AE231" t="s">
        <v>50</v>
      </c>
      <c r="AF231" t="s">
        <v>43</v>
      </c>
      <c r="AG231" t="s">
        <v>50</v>
      </c>
      <c r="AH231" t="s">
        <v>43</v>
      </c>
      <c r="AI231" t="s">
        <v>50</v>
      </c>
      <c r="AJ231" t="s">
        <v>50</v>
      </c>
      <c r="AK231" t="s">
        <v>50</v>
      </c>
    </row>
    <row r="232" spans="1:37" x14ac:dyDescent="0.25">
      <c r="A232" t="s">
        <v>434</v>
      </c>
      <c r="B232" t="s">
        <v>241</v>
      </c>
      <c r="C232" t="s">
        <v>49</v>
      </c>
      <c r="D232" t="s">
        <v>88</v>
      </c>
      <c r="E232" t="s">
        <v>78</v>
      </c>
      <c r="F232" t="s">
        <v>79</v>
      </c>
      <c r="G232" t="s">
        <v>80</v>
      </c>
      <c r="H232" t="s">
        <v>43</v>
      </c>
      <c r="I232" t="s">
        <v>50</v>
      </c>
      <c r="J232" t="s">
        <v>50</v>
      </c>
      <c r="K232" t="s">
        <v>50</v>
      </c>
      <c r="L232" t="s">
        <v>50</v>
      </c>
      <c r="M232" t="s">
        <v>50</v>
      </c>
      <c r="N232" t="s">
        <v>43</v>
      </c>
      <c r="O232" t="s">
        <v>325</v>
      </c>
      <c r="P232" t="s">
        <v>43</v>
      </c>
      <c r="Q232" t="s">
        <v>43</v>
      </c>
      <c r="R232" t="s">
        <v>43</v>
      </c>
      <c r="S232" t="s">
        <v>43</v>
      </c>
      <c r="T232" t="s">
        <v>45</v>
      </c>
      <c r="U232" t="s">
        <v>45</v>
      </c>
      <c r="V232" t="s">
        <v>52</v>
      </c>
      <c r="W232" t="s">
        <v>45</v>
      </c>
      <c r="X232" t="s">
        <v>45</v>
      </c>
      <c r="Y232" t="s">
        <v>52</v>
      </c>
      <c r="Z232" t="s">
        <v>52</v>
      </c>
      <c r="AB232" t="s">
        <v>50</v>
      </c>
      <c r="AC232" t="s">
        <v>50</v>
      </c>
      <c r="AD232" t="s">
        <v>52</v>
      </c>
      <c r="AE232" t="s">
        <v>50</v>
      </c>
      <c r="AF232" t="s">
        <v>50</v>
      </c>
      <c r="AG232" t="s">
        <v>43</v>
      </c>
      <c r="AH232" t="s">
        <v>43</v>
      </c>
      <c r="AI232" t="s">
        <v>43</v>
      </c>
      <c r="AJ232" t="s">
        <v>43</v>
      </c>
      <c r="AK232" t="s">
        <v>52</v>
      </c>
    </row>
    <row r="233" spans="1:37" x14ac:dyDescent="0.25">
      <c r="A233" t="s">
        <v>435</v>
      </c>
      <c r="B233" t="s">
        <v>241</v>
      </c>
      <c r="C233" t="s">
        <v>38</v>
      </c>
      <c r="D233" t="s">
        <v>39</v>
      </c>
      <c r="E233" t="s">
        <v>112</v>
      </c>
      <c r="F233" t="s">
        <v>41</v>
      </c>
      <c r="G233" t="s">
        <v>42</v>
      </c>
      <c r="H233" t="s">
        <v>43</v>
      </c>
      <c r="I233" t="s">
        <v>43</v>
      </c>
      <c r="J233" t="s">
        <v>43</v>
      </c>
      <c r="K233" t="s">
        <v>43</v>
      </c>
      <c r="L233" t="s">
        <v>50</v>
      </c>
      <c r="M233" t="s">
        <v>50</v>
      </c>
      <c r="N233" t="s">
        <v>43</v>
      </c>
      <c r="O233" t="s">
        <v>115</v>
      </c>
      <c r="P233" t="s">
        <v>50</v>
      </c>
      <c r="Q233" t="s">
        <v>43</v>
      </c>
      <c r="R233" t="s">
        <v>43</v>
      </c>
      <c r="S233" t="s">
        <v>50</v>
      </c>
      <c r="T233" t="s">
        <v>45</v>
      </c>
      <c r="U233" t="s">
        <v>52</v>
      </c>
      <c r="V233" t="s">
        <v>45</v>
      </c>
      <c r="W233" t="s">
        <v>45</v>
      </c>
      <c r="X233" t="s">
        <v>45</v>
      </c>
      <c r="Y233" t="s">
        <v>45</v>
      </c>
      <c r="Z233" t="s">
        <v>52</v>
      </c>
      <c r="AB233" t="s">
        <v>43</v>
      </c>
      <c r="AC233" t="s">
        <v>52</v>
      </c>
      <c r="AD233" t="s">
        <v>52</v>
      </c>
      <c r="AE233" t="s">
        <v>52</v>
      </c>
      <c r="AF233" t="s">
        <v>50</v>
      </c>
      <c r="AG233" t="s">
        <v>43</v>
      </c>
      <c r="AH233" t="s">
        <v>43</v>
      </c>
      <c r="AI233" t="s">
        <v>50</v>
      </c>
      <c r="AJ233" t="s">
        <v>50</v>
      </c>
      <c r="AK233" t="s">
        <v>50</v>
      </c>
    </row>
    <row r="234" spans="1:37" x14ac:dyDescent="0.25">
      <c r="A234" t="s">
        <v>436</v>
      </c>
      <c r="B234" t="s">
        <v>241</v>
      </c>
      <c r="C234" t="s">
        <v>38</v>
      </c>
      <c r="D234" t="s">
        <v>55</v>
      </c>
      <c r="E234" t="s">
        <v>112</v>
      </c>
      <c r="F234" t="s">
        <v>56</v>
      </c>
      <c r="G234" t="s">
        <v>85</v>
      </c>
      <c r="H234" t="s">
        <v>43</v>
      </c>
      <c r="I234" t="s">
        <v>43</v>
      </c>
      <c r="J234" t="s">
        <v>43</v>
      </c>
      <c r="K234" t="s">
        <v>50</v>
      </c>
      <c r="L234" t="s">
        <v>50</v>
      </c>
      <c r="M234" t="s">
        <v>50</v>
      </c>
      <c r="N234" t="s">
        <v>43</v>
      </c>
      <c r="O234" t="s">
        <v>393</v>
      </c>
      <c r="P234" t="s">
        <v>50</v>
      </c>
      <c r="Q234" t="s">
        <v>43</v>
      </c>
      <c r="R234" t="s">
        <v>43</v>
      </c>
      <c r="S234" t="s">
        <v>50</v>
      </c>
      <c r="T234" t="s">
        <v>52</v>
      </c>
      <c r="U234" t="s">
        <v>52</v>
      </c>
      <c r="V234" t="s">
        <v>52</v>
      </c>
      <c r="W234" t="s">
        <v>52</v>
      </c>
      <c r="X234" t="s">
        <v>52</v>
      </c>
      <c r="Y234" t="s">
        <v>50</v>
      </c>
      <c r="Z234" t="s">
        <v>50</v>
      </c>
      <c r="AB234" t="s">
        <v>50</v>
      </c>
      <c r="AC234" t="s">
        <v>43</v>
      </c>
      <c r="AD234" t="s">
        <v>52</v>
      </c>
      <c r="AE234" t="s">
        <v>43</v>
      </c>
      <c r="AF234" t="s">
        <v>50</v>
      </c>
      <c r="AG234" t="s">
        <v>50</v>
      </c>
      <c r="AH234" t="s">
        <v>50</v>
      </c>
      <c r="AI234" t="s">
        <v>50</v>
      </c>
      <c r="AJ234" t="s">
        <v>50</v>
      </c>
      <c r="AK234" t="s">
        <v>52</v>
      </c>
    </row>
    <row r="235" spans="1:37" x14ac:dyDescent="0.25">
      <c r="A235" t="s">
        <v>437</v>
      </c>
      <c r="B235" t="s">
        <v>241</v>
      </c>
      <c r="C235" t="s">
        <v>38</v>
      </c>
      <c r="D235" t="s">
        <v>39</v>
      </c>
      <c r="E235" t="s">
        <v>78</v>
      </c>
      <c r="F235" t="s">
        <v>41</v>
      </c>
      <c r="G235" t="s">
        <v>80</v>
      </c>
      <c r="H235" t="s">
        <v>50</v>
      </c>
      <c r="I235" t="s">
        <v>50</v>
      </c>
      <c r="J235" t="s">
        <v>50</v>
      </c>
      <c r="K235" t="s">
        <v>50</v>
      </c>
      <c r="L235" t="s">
        <v>43</v>
      </c>
      <c r="M235" t="s">
        <v>43</v>
      </c>
      <c r="N235" t="s">
        <v>50</v>
      </c>
      <c r="O235" t="s">
        <v>438</v>
      </c>
      <c r="P235" t="s">
        <v>50</v>
      </c>
      <c r="Q235" t="s">
        <v>50</v>
      </c>
      <c r="R235" t="s">
        <v>43</v>
      </c>
      <c r="S235" t="s">
        <v>43</v>
      </c>
      <c r="T235" t="s">
        <v>45</v>
      </c>
      <c r="U235" t="s">
        <v>52</v>
      </c>
      <c r="V235" t="s">
        <v>45</v>
      </c>
      <c r="W235" t="s">
        <v>45</v>
      </c>
      <c r="X235" t="s">
        <v>45</v>
      </c>
      <c r="Y235" t="s">
        <v>43</v>
      </c>
      <c r="Z235" t="s">
        <v>43</v>
      </c>
      <c r="AA235" t="s">
        <v>95</v>
      </c>
      <c r="AB235" t="s">
        <v>43</v>
      </c>
      <c r="AC235" t="s">
        <v>45</v>
      </c>
      <c r="AD235" t="s">
        <v>45</v>
      </c>
      <c r="AE235" t="s">
        <v>50</v>
      </c>
      <c r="AF235" t="s">
        <v>50</v>
      </c>
      <c r="AG235" t="s">
        <v>50</v>
      </c>
      <c r="AH235" t="s">
        <v>50</v>
      </c>
      <c r="AI235" t="s">
        <v>43</v>
      </c>
      <c r="AJ235" t="s">
        <v>43</v>
      </c>
      <c r="AK235" t="s">
        <v>43</v>
      </c>
    </row>
    <row r="236" spans="1:37" x14ac:dyDescent="0.25">
      <c r="A236" t="s">
        <v>439</v>
      </c>
      <c r="B236" t="s">
        <v>241</v>
      </c>
      <c r="C236" t="s">
        <v>38</v>
      </c>
      <c r="D236" t="s">
        <v>55</v>
      </c>
      <c r="E236" t="s">
        <v>65</v>
      </c>
      <c r="F236" t="s">
        <v>56</v>
      </c>
      <c r="G236" t="s">
        <v>85</v>
      </c>
      <c r="H236" t="s">
        <v>43</v>
      </c>
      <c r="I236" t="s">
        <v>43</v>
      </c>
      <c r="J236" t="s">
        <v>50</v>
      </c>
      <c r="K236" t="s">
        <v>50</v>
      </c>
      <c r="L236" t="s">
        <v>50</v>
      </c>
      <c r="M236" t="s">
        <v>50</v>
      </c>
      <c r="N236" t="s">
        <v>50</v>
      </c>
      <c r="O236" t="s">
        <v>174</v>
      </c>
      <c r="P236" t="s">
        <v>43</v>
      </c>
      <c r="Q236" t="s">
        <v>43</v>
      </c>
      <c r="R236" t="s">
        <v>43</v>
      </c>
      <c r="S236" t="s">
        <v>50</v>
      </c>
      <c r="T236" t="s">
        <v>45</v>
      </c>
      <c r="U236" t="s">
        <v>45</v>
      </c>
      <c r="V236" t="s">
        <v>45</v>
      </c>
      <c r="W236" t="s">
        <v>45</v>
      </c>
      <c r="X236" t="s">
        <v>45</v>
      </c>
      <c r="Y236" t="s">
        <v>52</v>
      </c>
      <c r="Z236" t="s">
        <v>45</v>
      </c>
      <c r="AB236" t="s">
        <v>43</v>
      </c>
      <c r="AC236" t="s">
        <v>43</v>
      </c>
      <c r="AD236" t="s">
        <v>45</v>
      </c>
      <c r="AE236" t="s">
        <v>50</v>
      </c>
      <c r="AF236" t="s">
        <v>43</v>
      </c>
      <c r="AG236" t="s">
        <v>50</v>
      </c>
      <c r="AH236" t="s">
        <v>43</v>
      </c>
      <c r="AI236" t="s">
        <v>43</v>
      </c>
      <c r="AJ236" t="s">
        <v>50</v>
      </c>
      <c r="AK236" t="s">
        <v>45</v>
      </c>
    </row>
    <row r="237" spans="1:37" x14ac:dyDescent="0.25">
      <c r="A237" t="s">
        <v>440</v>
      </c>
      <c r="B237" t="s">
        <v>241</v>
      </c>
      <c r="C237" t="s">
        <v>49</v>
      </c>
      <c r="D237" t="s">
        <v>39</v>
      </c>
      <c r="E237" t="s">
        <v>112</v>
      </c>
      <c r="F237" t="s">
        <v>41</v>
      </c>
      <c r="G237" t="s">
        <v>42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44</v>
      </c>
      <c r="P237" t="s">
        <v>50</v>
      </c>
      <c r="Q237" t="s">
        <v>43</v>
      </c>
      <c r="R237" t="s">
        <v>50</v>
      </c>
      <c r="S237" t="s">
        <v>43</v>
      </c>
      <c r="T237" t="s">
        <v>52</v>
      </c>
      <c r="U237" t="s">
        <v>52</v>
      </c>
      <c r="V237" t="s">
        <v>52</v>
      </c>
      <c r="W237" t="s">
        <v>52</v>
      </c>
      <c r="X237" t="s">
        <v>52</v>
      </c>
      <c r="Y237" t="s">
        <v>45</v>
      </c>
      <c r="Z237" t="s">
        <v>52</v>
      </c>
      <c r="AB237" t="s">
        <v>43</v>
      </c>
      <c r="AC237" t="s">
        <v>45</v>
      </c>
      <c r="AD237" t="s">
        <v>52</v>
      </c>
      <c r="AE237" t="s">
        <v>50</v>
      </c>
      <c r="AF237" t="s">
        <v>43</v>
      </c>
      <c r="AG237" t="s">
        <v>50</v>
      </c>
      <c r="AH237" t="s">
        <v>50</v>
      </c>
      <c r="AI237" t="s">
        <v>43</v>
      </c>
      <c r="AJ237" t="s">
        <v>50</v>
      </c>
      <c r="AK237" t="s">
        <v>43</v>
      </c>
    </row>
    <row r="238" spans="1:37" x14ac:dyDescent="0.25">
      <c r="A238" t="s">
        <v>441</v>
      </c>
      <c r="B238" t="s">
        <v>241</v>
      </c>
      <c r="C238" t="s">
        <v>49</v>
      </c>
      <c r="D238" t="s">
        <v>39</v>
      </c>
      <c r="E238" t="s">
        <v>112</v>
      </c>
      <c r="F238" t="s">
        <v>41</v>
      </c>
      <c r="G238" t="s">
        <v>42</v>
      </c>
      <c r="H238" t="s">
        <v>50</v>
      </c>
      <c r="I238" t="s">
        <v>43</v>
      </c>
      <c r="J238" t="s">
        <v>43</v>
      </c>
      <c r="K238" t="s">
        <v>43</v>
      </c>
      <c r="L238" t="s">
        <v>50</v>
      </c>
      <c r="M238" t="s">
        <v>43</v>
      </c>
      <c r="N238" t="s">
        <v>50</v>
      </c>
      <c r="O238" t="s">
        <v>174</v>
      </c>
      <c r="P238" t="s">
        <v>43</v>
      </c>
      <c r="Q238" t="s">
        <v>43</v>
      </c>
      <c r="R238" t="s">
        <v>50</v>
      </c>
      <c r="S238" t="s">
        <v>43</v>
      </c>
      <c r="T238" t="s">
        <v>52</v>
      </c>
      <c r="U238" t="s">
        <v>45</v>
      </c>
      <c r="V238" t="s">
        <v>52</v>
      </c>
      <c r="W238" t="s">
        <v>45</v>
      </c>
      <c r="X238" t="s">
        <v>52</v>
      </c>
      <c r="Y238" t="s">
        <v>43</v>
      </c>
      <c r="Z238" t="s">
        <v>50</v>
      </c>
      <c r="AA238" t="s">
        <v>119</v>
      </c>
      <c r="AB238" t="s">
        <v>50</v>
      </c>
      <c r="AC238" t="s">
        <v>50</v>
      </c>
      <c r="AD238" t="s">
        <v>52</v>
      </c>
      <c r="AE238" t="s">
        <v>50</v>
      </c>
      <c r="AF238" t="s">
        <v>43</v>
      </c>
      <c r="AG238" t="s">
        <v>50</v>
      </c>
      <c r="AH238" t="s">
        <v>50</v>
      </c>
      <c r="AI238" t="s">
        <v>50</v>
      </c>
      <c r="AJ238" t="s">
        <v>50</v>
      </c>
      <c r="AK238" t="s">
        <v>45</v>
      </c>
    </row>
    <row r="239" spans="1:37" x14ac:dyDescent="0.25">
      <c r="A239" t="s">
        <v>442</v>
      </c>
      <c r="B239" t="s">
        <v>241</v>
      </c>
      <c r="C239" t="s">
        <v>38</v>
      </c>
      <c r="D239" t="s">
        <v>55</v>
      </c>
      <c r="E239" t="s">
        <v>112</v>
      </c>
      <c r="F239" t="s">
        <v>56</v>
      </c>
      <c r="G239" t="s">
        <v>85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438</v>
      </c>
      <c r="P239" t="s">
        <v>50</v>
      </c>
      <c r="Q239" t="s">
        <v>50</v>
      </c>
      <c r="R239" t="s">
        <v>50</v>
      </c>
      <c r="S239" t="s">
        <v>50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50</v>
      </c>
      <c r="Z239" t="s">
        <v>43</v>
      </c>
      <c r="AA239" t="s">
        <v>67</v>
      </c>
      <c r="AB239" t="s">
        <v>43</v>
      </c>
      <c r="AC239" t="s">
        <v>43</v>
      </c>
      <c r="AD239" t="s">
        <v>45</v>
      </c>
      <c r="AE239" t="s">
        <v>43</v>
      </c>
      <c r="AF239" t="s">
        <v>50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</row>
    <row r="240" spans="1:37" x14ac:dyDescent="0.25">
      <c r="A240" t="s">
        <v>443</v>
      </c>
      <c r="B240" t="s">
        <v>241</v>
      </c>
      <c r="C240" t="s">
        <v>38</v>
      </c>
      <c r="D240" t="s">
        <v>39</v>
      </c>
      <c r="E240" t="s">
        <v>78</v>
      </c>
      <c r="F240" t="s">
        <v>41</v>
      </c>
      <c r="G240" t="s">
        <v>42</v>
      </c>
      <c r="H240" t="s">
        <v>50</v>
      </c>
      <c r="I240" t="s">
        <v>50</v>
      </c>
      <c r="J240" t="s">
        <v>50</v>
      </c>
      <c r="K240" t="s">
        <v>43</v>
      </c>
      <c r="L240" t="s">
        <v>43</v>
      </c>
      <c r="M240" t="s">
        <v>43</v>
      </c>
      <c r="N240" t="s">
        <v>43</v>
      </c>
      <c r="O240" t="s">
        <v>44</v>
      </c>
      <c r="P240" t="s">
        <v>43</v>
      </c>
      <c r="Q240" t="s">
        <v>43</v>
      </c>
      <c r="R240" t="s">
        <v>43</v>
      </c>
      <c r="S240" t="s">
        <v>43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50</v>
      </c>
      <c r="Z240" t="s">
        <v>50</v>
      </c>
      <c r="AA240" t="s">
        <v>410</v>
      </c>
      <c r="AB240" t="s">
        <v>50</v>
      </c>
      <c r="AC240" t="s">
        <v>52</v>
      </c>
      <c r="AD240" t="s">
        <v>52</v>
      </c>
      <c r="AE240" t="s">
        <v>43</v>
      </c>
      <c r="AF240" t="s">
        <v>43</v>
      </c>
      <c r="AG240" t="s">
        <v>43</v>
      </c>
      <c r="AH240" t="s">
        <v>43</v>
      </c>
      <c r="AI240" t="s">
        <v>50</v>
      </c>
      <c r="AJ240" t="s">
        <v>50</v>
      </c>
      <c r="AK240" t="s">
        <v>52</v>
      </c>
    </row>
    <row r="241" spans="1:37" x14ac:dyDescent="0.25">
      <c r="A241" t="s">
        <v>444</v>
      </c>
      <c r="B241" t="s">
        <v>241</v>
      </c>
      <c r="C241" t="s">
        <v>38</v>
      </c>
      <c r="D241" t="s">
        <v>39</v>
      </c>
      <c r="E241" t="s">
        <v>65</v>
      </c>
      <c r="F241" t="s">
        <v>41</v>
      </c>
      <c r="G241" t="s">
        <v>42</v>
      </c>
      <c r="H241" t="s">
        <v>50</v>
      </c>
      <c r="I241" t="s">
        <v>43</v>
      </c>
      <c r="J241" t="s">
        <v>43</v>
      </c>
      <c r="K241" t="s">
        <v>43</v>
      </c>
      <c r="L241" t="s">
        <v>50</v>
      </c>
      <c r="M241" t="s">
        <v>50</v>
      </c>
      <c r="N241" t="s">
        <v>43</v>
      </c>
      <c r="O241" t="s">
        <v>122</v>
      </c>
      <c r="P241" t="s">
        <v>43</v>
      </c>
      <c r="Q241" t="s">
        <v>43</v>
      </c>
      <c r="R241" t="s">
        <v>43</v>
      </c>
      <c r="S241" t="s">
        <v>43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43</v>
      </c>
      <c r="Z241" t="s">
        <v>43</v>
      </c>
      <c r="AA241" t="s">
        <v>67</v>
      </c>
      <c r="AB241" t="s">
        <v>43</v>
      </c>
      <c r="AC241" t="s">
        <v>43</v>
      </c>
      <c r="AD241" t="s">
        <v>45</v>
      </c>
      <c r="AE241" t="s">
        <v>50</v>
      </c>
      <c r="AF241" t="s">
        <v>43</v>
      </c>
      <c r="AG241" t="s">
        <v>50</v>
      </c>
      <c r="AH241" t="s">
        <v>50</v>
      </c>
      <c r="AI241" t="s">
        <v>43</v>
      </c>
      <c r="AJ241" t="s">
        <v>43</v>
      </c>
      <c r="AK241" t="s">
        <v>52</v>
      </c>
    </row>
    <row r="242" spans="1:37" x14ac:dyDescent="0.25">
      <c r="A242" t="s">
        <v>445</v>
      </c>
      <c r="B242" t="s">
        <v>241</v>
      </c>
      <c r="C242" t="s">
        <v>38</v>
      </c>
      <c r="D242" t="s">
        <v>39</v>
      </c>
      <c r="E242" t="s">
        <v>60</v>
      </c>
      <c r="F242" t="s">
        <v>41</v>
      </c>
      <c r="G242" t="s">
        <v>61</v>
      </c>
      <c r="H242" t="s">
        <v>43</v>
      </c>
      <c r="I242" t="s">
        <v>43</v>
      </c>
      <c r="J242" t="s">
        <v>43</v>
      </c>
      <c r="K242" t="s">
        <v>43</v>
      </c>
      <c r="L242" t="s">
        <v>43</v>
      </c>
      <c r="M242" t="s">
        <v>52</v>
      </c>
      <c r="N242" t="s">
        <v>52</v>
      </c>
      <c r="O242" t="s">
        <v>107</v>
      </c>
      <c r="P242" t="s">
        <v>46</v>
      </c>
      <c r="Q242" t="s">
        <v>46</v>
      </c>
      <c r="R242" t="s">
        <v>46</v>
      </c>
      <c r="S242" t="s">
        <v>46</v>
      </c>
      <c r="T242" t="s">
        <v>52</v>
      </c>
      <c r="U242" t="s">
        <v>52</v>
      </c>
      <c r="V242" t="s">
        <v>52</v>
      </c>
      <c r="W242" t="s">
        <v>52</v>
      </c>
      <c r="X242" t="s">
        <v>52</v>
      </c>
      <c r="Y242" t="s">
        <v>52</v>
      </c>
      <c r="Z242" t="s">
        <v>52</v>
      </c>
      <c r="AB242" t="s">
        <v>52</v>
      </c>
      <c r="AC242" t="s">
        <v>52</v>
      </c>
      <c r="AD242" t="s">
        <v>52</v>
      </c>
      <c r="AE242" t="s">
        <v>52</v>
      </c>
      <c r="AF242" t="s">
        <v>43</v>
      </c>
      <c r="AG242" t="s">
        <v>43</v>
      </c>
      <c r="AH242" t="s">
        <v>43</v>
      </c>
      <c r="AI242" t="s">
        <v>52</v>
      </c>
      <c r="AJ242" t="s">
        <v>46</v>
      </c>
      <c r="AK242" t="s">
        <v>46</v>
      </c>
    </row>
    <row r="243" spans="1:37" x14ac:dyDescent="0.25">
      <c r="A243" t="s">
        <v>446</v>
      </c>
      <c r="B243" t="s">
        <v>241</v>
      </c>
      <c r="C243" t="s">
        <v>38</v>
      </c>
      <c r="D243" t="s">
        <v>55</v>
      </c>
      <c r="E243" t="s">
        <v>65</v>
      </c>
      <c r="F243" t="s">
        <v>56</v>
      </c>
      <c r="G243" t="s">
        <v>85</v>
      </c>
      <c r="H243" t="s">
        <v>50</v>
      </c>
      <c r="I243" t="s">
        <v>50</v>
      </c>
      <c r="J243" t="s">
        <v>43</v>
      </c>
      <c r="K243" t="s">
        <v>43</v>
      </c>
      <c r="L243" t="s">
        <v>43</v>
      </c>
      <c r="M243" t="s">
        <v>43</v>
      </c>
      <c r="N243" t="s">
        <v>45</v>
      </c>
      <c r="O243" t="s">
        <v>107</v>
      </c>
      <c r="P243" t="s">
        <v>43</v>
      </c>
      <c r="Q243" t="s">
        <v>52</v>
      </c>
      <c r="R243" t="s">
        <v>46</v>
      </c>
      <c r="S243" t="s">
        <v>46</v>
      </c>
      <c r="T243" t="s">
        <v>52</v>
      </c>
      <c r="U243" t="s">
        <v>52</v>
      </c>
      <c r="V243" t="s">
        <v>52</v>
      </c>
      <c r="W243" t="s">
        <v>52</v>
      </c>
      <c r="X243" t="s">
        <v>52</v>
      </c>
      <c r="Y243" t="s">
        <v>52</v>
      </c>
      <c r="Z243" t="s">
        <v>52</v>
      </c>
      <c r="AB243" t="s">
        <v>45</v>
      </c>
      <c r="AC243" t="s">
        <v>52</v>
      </c>
      <c r="AD243" t="s">
        <v>52</v>
      </c>
      <c r="AE243" t="s">
        <v>52</v>
      </c>
      <c r="AF243" t="s">
        <v>43</v>
      </c>
      <c r="AG243" t="s">
        <v>52</v>
      </c>
      <c r="AH243" t="s">
        <v>43</v>
      </c>
      <c r="AI243" t="s">
        <v>46</v>
      </c>
      <c r="AJ243" t="s">
        <v>52</v>
      </c>
      <c r="AK243" t="s">
        <v>50</v>
      </c>
    </row>
    <row r="244" spans="1:37" x14ac:dyDescent="0.25">
      <c r="A244" t="s">
        <v>447</v>
      </c>
      <c r="B244" t="s">
        <v>241</v>
      </c>
      <c r="C244" t="s">
        <v>49</v>
      </c>
      <c r="D244" t="s">
        <v>39</v>
      </c>
      <c r="E244" t="s">
        <v>112</v>
      </c>
      <c r="F244" t="s">
        <v>56</v>
      </c>
      <c r="G244" t="s">
        <v>42</v>
      </c>
      <c r="H244" t="s">
        <v>50</v>
      </c>
      <c r="I244" t="s">
        <v>50</v>
      </c>
      <c r="J244" t="s">
        <v>50</v>
      </c>
      <c r="K244" t="s">
        <v>50</v>
      </c>
      <c r="L244" t="s">
        <v>50</v>
      </c>
      <c r="M244" t="s">
        <v>52</v>
      </c>
      <c r="N244" t="s">
        <v>52</v>
      </c>
      <c r="O244" t="s">
        <v>107</v>
      </c>
      <c r="P244" t="s">
        <v>46</v>
      </c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B244" t="s">
        <v>46</v>
      </c>
      <c r="AC244" t="s">
        <v>46</v>
      </c>
      <c r="AD244" t="s">
        <v>46</v>
      </c>
      <c r="AE244" t="s">
        <v>46</v>
      </c>
      <c r="AF244" t="s">
        <v>46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</row>
    <row r="245" spans="1:37" x14ac:dyDescent="0.25">
      <c r="A245" t="s">
        <v>448</v>
      </c>
      <c r="B245" t="s">
        <v>241</v>
      </c>
      <c r="C245" t="s">
        <v>38</v>
      </c>
      <c r="D245" t="s">
        <v>55</v>
      </c>
      <c r="E245" t="s">
        <v>60</v>
      </c>
      <c r="F245" t="s">
        <v>56</v>
      </c>
      <c r="G245" t="s">
        <v>61</v>
      </c>
      <c r="H245" t="s">
        <v>50</v>
      </c>
      <c r="I245" t="s">
        <v>50</v>
      </c>
      <c r="J245" t="s">
        <v>50</v>
      </c>
      <c r="K245" t="s">
        <v>50</v>
      </c>
      <c r="L245" t="s">
        <v>50</v>
      </c>
      <c r="M245" t="s">
        <v>52</v>
      </c>
      <c r="N245" t="s">
        <v>52</v>
      </c>
      <c r="O245" t="s">
        <v>107</v>
      </c>
      <c r="P245" t="s">
        <v>46</v>
      </c>
      <c r="Q245" t="s">
        <v>46</v>
      </c>
      <c r="R245" t="s">
        <v>46</v>
      </c>
      <c r="S245" t="s">
        <v>46</v>
      </c>
      <c r="T245" t="s">
        <v>52</v>
      </c>
      <c r="U245" t="s">
        <v>52</v>
      </c>
      <c r="V245" t="s">
        <v>52</v>
      </c>
      <c r="W245" t="s">
        <v>52</v>
      </c>
      <c r="X245" t="s">
        <v>52</v>
      </c>
      <c r="Y245" t="s">
        <v>52</v>
      </c>
      <c r="Z245" t="s">
        <v>52</v>
      </c>
      <c r="AB245" t="s">
        <v>46</v>
      </c>
      <c r="AC245" t="s">
        <v>52</v>
      </c>
      <c r="AD245" t="s">
        <v>52</v>
      </c>
      <c r="AE245" t="s">
        <v>52</v>
      </c>
      <c r="AF245" t="s">
        <v>43</v>
      </c>
      <c r="AG245" t="s">
        <v>52</v>
      </c>
      <c r="AH245" t="s">
        <v>50</v>
      </c>
      <c r="AI245" t="s">
        <v>52</v>
      </c>
      <c r="AJ245" t="s">
        <v>46</v>
      </c>
      <c r="AK245" t="s">
        <v>46</v>
      </c>
    </row>
    <row r="246" spans="1:37" x14ac:dyDescent="0.25">
      <c r="A246" t="s">
        <v>449</v>
      </c>
      <c r="B246" t="s">
        <v>241</v>
      </c>
      <c r="C246" t="s">
        <v>38</v>
      </c>
      <c r="D246" t="s">
        <v>55</v>
      </c>
      <c r="E246" t="s">
        <v>65</v>
      </c>
      <c r="F246" t="s">
        <v>73</v>
      </c>
      <c r="G246" t="s">
        <v>377</v>
      </c>
      <c r="H246" t="s">
        <v>50</v>
      </c>
      <c r="I246" t="s">
        <v>50</v>
      </c>
      <c r="J246" t="s">
        <v>50</v>
      </c>
      <c r="K246" t="s">
        <v>50</v>
      </c>
      <c r="L246" t="s">
        <v>50</v>
      </c>
      <c r="M246" t="s">
        <v>43</v>
      </c>
      <c r="N246" t="s">
        <v>43</v>
      </c>
      <c r="O246" t="s">
        <v>70</v>
      </c>
      <c r="P246" t="s">
        <v>50</v>
      </c>
      <c r="Q246" t="s">
        <v>52</v>
      </c>
      <c r="R246" t="s">
        <v>50</v>
      </c>
      <c r="S246" t="s">
        <v>50</v>
      </c>
      <c r="T246" t="s">
        <v>52</v>
      </c>
      <c r="U246" t="s">
        <v>52</v>
      </c>
      <c r="V246" t="s">
        <v>52</v>
      </c>
      <c r="W246" t="s">
        <v>52</v>
      </c>
      <c r="X246" t="s">
        <v>52</v>
      </c>
      <c r="Y246" t="s">
        <v>46</v>
      </c>
      <c r="Z246" t="s">
        <v>52</v>
      </c>
      <c r="AB246" t="s">
        <v>43</v>
      </c>
      <c r="AC246" t="s">
        <v>52</v>
      </c>
      <c r="AD246" t="s">
        <v>52</v>
      </c>
      <c r="AE246" t="s">
        <v>52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</row>
    <row r="247" spans="1:37" x14ac:dyDescent="0.25">
      <c r="A247" t="s">
        <v>450</v>
      </c>
      <c r="B247" t="s">
        <v>241</v>
      </c>
      <c r="C247" t="s">
        <v>38</v>
      </c>
      <c r="D247" t="s">
        <v>55</v>
      </c>
      <c r="E247" t="s">
        <v>78</v>
      </c>
      <c r="F247" t="s">
        <v>41</v>
      </c>
      <c r="G247" t="s">
        <v>42</v>
      </c>
      <c r="H247" t="s">
        <v>43</v>
      </c>
      <c r="I247" t="s">
        <v>43</v>
      </c>
      <c r="J247" t="s">
        <v>50</v>
      </c>
      <c r="K247" t="s">
        <v>50</v>
      </c>
      <c r="L247" t="s">
        <v>50</v>
      </c>
      <c r="M247" t="s">
        <v>43</v>
      </c>
      <c r="N247" t="s">
        <v>43</v>
      </c>
      <c r="O247" t="s">
        <v>207</v>
      </c>
      <c r="P247" t="s">
        <v>43</v>
      </c>
      <c r="Q247" t="s">
        <v>43</v>
      </c>
      <c r="R247" t="s">
        <v>43</v>
      </c>
      <c r="S247" t="s">
        <v>43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52</v>
      </c>
      <c r="Z247" t="s">
        <v>52</v>
      </c>
      <c r="AB247" t="s">
        <v>43</v>
      </c>
      <c r="AC247" t="s">
        <v>43</v>
      </c>
      <c r="AD247" t="s">
        <v>45</v>
      </c>
      <c r="AE247" t="s">
        <v>46</v>
      </c>
      <c r="AF247" t="s">
        <v>43</v>
      </c>
      <c r="AG247" t="s">
        <v>43</v>
      </c>
      <c r="AH247" t="s">
        <v>43</v>
      </c>
      <c r="AI247" t="s">
        <v>43</v>
      </c>
      <c r="AJ247" t="s">
        <v>43</v>
      </c>
      <c r="AK247" t="s">
        <v>52</v>
      </c>
    </row>
    <row r="248" spans="1:37" x14ac:dyDescent="0.25">
      <c r="A248" t="s">
        <v>451</v>
      </c>
      <c r="B248" t="s">
        <v>241</v>
      </c>
      <c r="C248" t="s">
        <v>49</v>
      </c>
      <c r="D248" t="s">
        <v>55</v>
      </c>
      <c r="E248" t="s">
        <v>78</v>
      </c>
      <c r="F248" t="s">
        <v>56</v>
      </c>
      <c r="G248" t="s">
        <v>80</v>
      </c>
      <c r="H248" t="s">
        <v>50</v>
      </c>
      <c r="I248" t="s">
        <v>43</v>
      </c>
      <c r="J248" t="s">
        <v>43</v>
      </c>
      <c r="K248" t="s">
        <v>50</v>
      </c>
      <c r="L248" t="s">
        <v>50</v>
      </c>
      <c r="M248" t="s">
        <v>43</v>
      </c>
      <c r="N248" t="s">
        <v>43</v>
      </c>
      <c r="O248" t="s">
        <v>325</v>
      </c>
      <c r="P248" t="s">
        <v>43</v>
      </c>
      <c r="Q248" t="s">
        <v>43</v>
      </c>
      <c r="R248" t="s">
        <v>43</v>
      </c>
      <c r="S248" t="s">
        <v>43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52</v>
      </c>
      <c r="Z248" t="s">
        <v>45</v>
      </c>
      <c r="AB248" t="s">
        <v>50</v>
      </c>
      <c r="AC248" t="s">
        <v>50</v>
      </c>
      <c r="AD248" t="s">
        <v>52</v>
      </c>
      <c r="AE248" t="s">
        <v>50</v>
      </c>
      <c r="AF248" t="s">
        <v>43</v>
      </c>
      <c r="AG248" t="s">
        <v>50</v>
      </c>
      <c r="AH248" t="s">
        <v>43</v>
      </c>
      <c r="AI248" t="s">
        <v>43</v>
      </c>
      <c r="AJ248" t="s">
        <v>50</v>
      </c>
      <c r="AK248" t="s">
        <v>50</v>
      </c>
    </row>
    <row r="249" spans="1:37" x14ac:dyDescent="0.25">
      <c r="A249" t="s">
        <v>452</v>
      </c>
      <c r="B249" t="s">
        <v>241</v>
      </c>
      <c r="C249" t="s">
        <v>49</v>
      </c>
      <c r="D249" t="s">
        <v>55</v>
      </c>
      <c r="E249" t="s">
        <v>78</v>
      </c>
      <c r="F249" t="s">
        <v>56</v>
      </c>
      <c r="G249" t="s">
        <v>80</v>
      </c>
      <c r="H249" t="s">
        <v>50</v>
      </c>
      <c r="I249" t="s">
        <v>43</v>
      </c>
      <c r="J249" t="s">
        <v>43</v>
      </c>
      <c r="K249" t="s">
        <v>50</v>
      </c>
      <c r="L249" t="s">
        <v>50</v>
      </c>
      <c r="M249" t="s">
        <v>43</v>
      </c>
      <c r="N249" t="s">
        <v>43</v>
      </c>
      <c r="O249" t="s">
        <v>325</v>
      </c>
      <c r="P249" t="s">
        <v>43</v>
      </c>
      <c r="Q249" t="s">
        <v>43</v>
      </c>
      <c r="R249" t="s">
        <v>43</v>
      </c>
      <c r="S249" t="s">
        <v>43</v>
      </c>
      <c r="T249" t="s">
        <v>45</v>
      </c>
      <c r="U249" t="s">
        <v>45</v>
      </c>
      <c r="V249" t="s">
        <v>45</v>
      </c>
      <c r="W249" t="s">
        <v>45</v>
      </c>
      <c r="X249" t="s">
        <v>45</v>
      </c>
      <c r="Y249" t="s">
        <v>52</v>
      </c>
      <c r="Z249" t="s">
        <v>45</v>
      </c>
      <c r="AB249" t="s">
        <v>50</v>
      </c>
      <c r="AC249" t="s">
        <v>50</v>
      </c>
      <c r="AD249" t="s">
        <v>52</v>
      </c>
      <c r="AE249" t="s">
        <v>50</v>
      </c>
      <c r="AF249" t="s">
        <v>43</v>
      </c>
      <c r="AG249" t="s">
        <v>50</v>
      </c>
      <c r="AH249" t="s">
        <v>43</v>
      </c>
      <c r="AI249" t="s">
        <v>43</v>
      </c>
      <c r="AJ249" t="s">
        <v>43</v>
      </c>
      <c r="AK249" t="s">
        <v>50</v>
      </c>
    </row>
    <row r="250" spans="1:37" x14ac:dyDescent="0.25">
      <c r="A250" t="s">
        <v>453</v>
      </c>
      <c r="B250" t="s">
        <v>241</v>
      </c>
      <c r="C250" t="s">
        <v>38</v>
      </c>
      <c r="D250" t="s">
        <v>39</v>
      </c>
      <c r="E250" t="s">
        <v>65</v>
      </c>
      <c r="F250" t="s">
        <v>41</v>
      </c>
      <c r="G250" t="s">
        <v>42</v>
      </c>
      <c r="H250" t="s">
        <v>50</v>
      </c>
      <c r="I250" t="s">
        <v>50</v>
      </c>
      <c r="J250" t="s">
        <v>50</v>
      </c>
      <c r="K250" t="s">
        <v>50</v>
      </c>
      <c r="L250" t="s">
        <v>43</v>
      </c>
      <c r="M250" t="s">
        <v>43</v>
      </c>
      <c r="N250" t="s">
        <v>43</v>
      </c>
      <c r="O250" t="s">
        <v>174</v>
      </c>
      <c r="P250" t="s">
        <v>43</v>
      </c>
      <c r="Q250" t="s">
        <v>43</v>
      </c>
      <c r="R250" t="s">
        <v>43</v>
      </c>
      <c r="S250" t="s">
        <v>43</v>
      </c>
      <c r="T250" t="s">
        <v>52</v>
      </c>
      <c r="U250" t="s">
        <v>52</v>
      </c>
      <c r="V250" t="s">
        <v>52</v>
      </c>
      <c r="W250" t="s">
        <v>52</v>
      </c>
      <c r="X250" t="s">
        <v>52</v>
      </c>
      <c r="Y250" t="s">
        <v>43</v>
      </c>
      <c r="Z250" t="s">
        <v>50</v>
      </c>
      <c r="AA250" t="s">
        <v>67</v>
      </c>
      <c r="AB250" t="s">
        <v>43</v>
      </c>
      <c r="AC250" t="s">
        <v>45</v>
      </c>
      <c r="AD250" t="s">
        <v>45</v>
      </c>
      <c r="AE250" t="s">
        <v>43</v>
      </c>
      <c r="AF250" t="s">
        <v>50</v>
      </c>
      <c r="AG250" t="s">
        <v>50</v>
      </c>
      <c r="AH250" t="s">
        <v>50</v>
      </c>
      <c r="AI250" t="s">
        <v>50</v>
      </c>
      <c r="AJ250" t="s">
        <v>50</v>
      </c>
      <c r="AK250" t="s">
        <v>50</v>
      </c>
    </row>
    <row r="251" spans="1:37" x14ac:dyDescent="0.25">
      <c r="A251" t="s">
        <v>454</v>
      </c>
      <c r="B251" t="s">
        <v>241</v>
      </c>
      <c r="C251" t="s">
        <v>38</v>
      </c>
      <c r="D251" t="s">
        <v>88</v>
      </c>
      <c r="E251" t="s">
        <v>65</v>
      </c>
      <c r="F251" t="s">
        <v>73</v>
      </c>
      <c r="G251" t="s">
        <v>85</v>
      </c>
      <c r="H251" t="s">
        <v>43</v>
      </c>
      <c r="I251" t="s">
        <v>43</v>
      </c>
      <c r="J251" t="s">
        <v>43</v>
      </c>
      <c r="K251" t="s">
        <v>43</v>
      </c>
      <c r="L251" t="s">
        <v>50</v>
      </c>
      <c r="M251" t="s">
        <v>43</v>
      </c>
      <c r="N251" t="s">
        <v>43</v>
      </c>
      <c r="O251" t="s">
        <v>325</v>
      </c>
      <c r="P251" t="s">
        <v>43</v>
      </c>
      <c r="Q251" t="s">
        <v>43</v>
      </c>
      <c r="R251" t="s">
        <v>43</v>
      </c>
      <c r="S251" t="s">
        <v>43</v>
      </c>
      <c r="T251" t="s">
        <v>45</v>
      </c>
      <c r="U251" t="s">
        <v>45</v>
      </c>
      <c r="V251" t="s">
        <v>45</v>
      </c>
      <c r="W251" t="s">
        <v>52</v>
      </c>
      <c r="X251" t="s">
        <v>52</v>
      </c>
      <c r="Y251" t="s">
        <v>52</v>
      </c>
      <c r="Z251" t="s">
        <v>45</v>
      </c>
      <c r="AB251" t="s">
        <v>50</v>
      </c>
      <c r="AC251" t="s">
        <v>50</v>
      </c>
      <c r="AD251" t="s">
        <v>52</v>
      </c>
      <c r="AE251" t="s">
        <v>43</v>
      </c>
      <c r="AF251" t="s">
        <v>43</v>
      </c>
      <c r="AG251" t="s">
        <v>50</v>
      </c>
      <c r="AH251" t="s">
        <v>50</v>
      </c>
      <c r="AI251" t="s">
        <v>43</v>
      </c>
      <c r="AJ251" t="s">
        <v>43</v>
      </c>
      <c r="AK251" t="s">
        <v>43</v>
      </c>
    </row>
    <row r="252" spans="1:37" x14ac:dyDescent="0.25">
      <c r="A252" t="s">
        <v>455</v>
      </c>
      <c r="B252" t="s">
        <v>241</v>
      </c>
      <c r="C252" t="s">
        <v>49</v>
      </c>
      <c r="D252" t="s">
        <v>39</v>
      </c>
      <c r="E252" t="s">
        <v>65</v>
      </c>
      <c r="F252" t="s">
        <v>41</v>
      </c>
      <c r="G252" t="s">
        <v>42</v>
      </c>
      <c r="H252" t="s">
        <v>43</v>
      </c>
      <c r="I252" t="s">
        <v>43</v>
      </c>
      <c r="J252" t="s">
        <v>43</v>
      </c>
      <c r="K252" t="s">
        <v>43</v>
      </c>
      <c r="L252" t="s">
        <v>43</v>
      </c>
      <c r="M252" t="s">
        <v>43</v>
      </c>
      <c r="N252" t="s">
        <v>43</v>
      </c>
      <c r="O252" t="s">
        <v>137</v>
      </c>
      <c r="P252" t="s">
        <v>50</v>
      </c>
      <c r="Q252" t="s">
        <v>50</v>
      </c>
      <c r="R252" t="s">
        <v>43</v>
      </c>
      <c r="S252" t="s">
        <v>43</v>
      </c>
      <c r="T252" t="s">
        <v>45</v>
      </c>
      <c r="U252" t="s">
        <v>45</v>
      </c>
      <c r="V252" t="s">
        <v>45</v>
      </c>
      <c r="W252" t="s">
        <v>52</v>
      </c>
      <c r="X252" t="s">
        <v>52</v>
      </c>
      <c r="Y252" t="s">
        <v>52</v>
      </c>
      <c r="Z252" t="s">
        <v>43</v>
      </c>
      <c r="AA252" t="s">
        <v>67</v>
      </c>
      <c r="AB252" t="s">
        <v>43</v>
      </c>
      <c r="AC252" t="s">
        <v>52</v>
      </c>
      <c r="AD252" t="s">
        <v>52</v>
      </c>
      <c r="AE252" t="s">
        <v>50</v>
      </c>
      <c r="AF252" t="s">
        <v>43</v>
      </c>
      <c r="AG252" t="s">
        <v>43</v>
      </c>
      <c r="AH252" t="s">
        <v>43</v>
      </c>
      <c r="AI252" t="s">
        <v>43</v>
      </c>
      <c r="AJ252" t="s">
        <v>50</v>
      </c>
      <c r="AK252" t="s">
        <v>45</v>
      </c>
    </row>
    <row r="253" spans="1:37" x14ac:dyDescent="0.25">
      <c r="A253" t="s">
        <v>456</v>
      </c>
      <c r="B253" t="s">
        <v>241</v>
      </c>
      <c r="C253" t="s">
        <v>38</v>
      </c>
      <c r="D253" t="s">
        <v>39</v>
      </c>
      <c r="E253" t="s">
        <v>65</v>
      </c>
      <c r="F253" t="s">
        <v>41</v>
      </c>
      <c r="G253" t="s">
        <v>42</v>
      </c>
      <c r="H253" t="s">
        <v>50</v>
      </c>
      <c r="I253" t="s">
        <v>50</v>
      </c>
      <c r="J253" t="s">
        <v>50</v>
      </c>
      <c r="K253" t="s">
        <v>43</v>
      </c>
      <c r="L253" t="s">
        <v>43</v>
      </c>
      <c r="M253" t="s">
        <v>50</v>
      </c>
      <c r="N253" t="s">
        <v>43</v>
      </c>
      <c r="O253" t="s">
        <v>70</v>
      </c>
      <c r="P253" t="s">
        <v>50</v>
      </c>
      <c r="Q253" t="s">
        <v>50</v>
      </c>
      <c r="R253" t="s">
        <v>43</v>
      </c>
      <c r="S253" t="s">
        <v>43</v>
      </c>
      <c r="T253" t="s">
        <v>45</v>
      </c>
      <c r="U253" t="s">
        <v>45</v>
      </c>
      <c r="V253" t="s">
        <v>45</v>
      </c>
      <c r="W253" t="s">
        <v>45</v>
      </c>
      <c r="X253" t="s">
        <v>52</v>
      </c>
      <c r="Y253" t="s">
        <v>43</v>
      </c>
      <c r="Z253" t="s">
        <v>50</v>
      </c>
      <c r="AA253" t="s">
        <v>67</v>
      </c>
      <c r="AB253" t="s">
        <v>43</v>
      </c>
      <c r="AC253" t="s">
        <v>43</v>
      </c>
      <c r="AD253" t="s">
        <v>45</v>
      </c>
      <c r="AE253" t="s">
        <v>43</v>
      </c>
      <c r="AF253" t="s">
        <v>50</v>
      </c>
      <c r="AG253" t="s">
        <v>50</v>
      </c>
      <c r="AH253" t="s">
        <v>50</v>
      </c>
      <c r="AI253" t="s">
        <v>43</v>
      </c>
      <c r="AJ253" t="s">
        <v>43</v>
      </c>
      <c r="AK253" t="s">
        <v>43</v>
      </c>
    </row>
    <row r="254" spans="1:37" x14ac:dyDescent="0.25">
      <c r="A254" t="s">
        <v>457</v>
      </c>
      <c r="B254" t="s">
        <v>241</v>
      </c>
      <c r="C254" t="s">
        <v>49</v>
      </c>
      <c r="D254" t="s">
        <v>39</v>
      </c>
      <c r="E254" t="s">
        <v>78</v>
      </c>
      <c r="F254" t="s">
        <v>41</v>
      </c>
      <c r="G254" t="s">
        <v>42</v>
      </c>
      <c r="H254" t="s">
        <v>43</v>
      </c>
      <c r="I254" t="s">
        <v>43</v>
      </c>
      <c r="J254" t="s">
        <v>43</v>
      </c>
      <c r="K254" t="s">
        <v>50</v>
      </c>
      <c r="L254" t="s">
        <v>50</v>
      </c>
      <c r="M254" t="s">
        <v>50</v>
      </c>
      <c r="N254" t="s">
        <v>43</v>
      </c>
      <c r="O254" t="s">
        <v>137</v>
      </c>
      <c r="P254" t="s">
        <v>50</v>
      </c>
      <c r="Q254" t="s">
        <v>50</v>
      </c>
      <c r="R254" t="s">
        <v>43</v>
      </c>
      <c r="S254" t="s">
        <v>43</v>
      </c>
      <c r="T254" t="s">
        <v>52</v>
      </c>
      <c r="U254" t="s">
        <v>52</v>
      </c>
      <c r="V254" t="s">
        <v>52</v>
      </c>
      <c r="W254" t="s">
        <v>52</v>
      </c>
      <c r="X254" t="s">
        <v>52</v>
      </c>
      <c r="Y254" t="s">
        <v>43</v>
      </c>
      <c r="Z254" t="s">
        <v>45</v>
      </c>
      <c r="AB254" t="s">
        <v>43</v>
      </c>
      <c r="AC254" t="s">
        <v>43</v>
      </c>
      <c r="AD254" t="s">
        <v>45</v>
      </c>
      <c r="AE254" t="s">
        <v>50</v>
      </c>
      <c r="AF254" t="s">
        <v>43</v>
      </c>
      <c r="AG254" t="s">
        <v>43</v>
      </c>
      <c r="AH254" t="s">
        <v>50</v>
      </c>
      <c r="AI254" t="s">
        <v>50</v>
      </c>
      <c r="AJ254" t="s">
        <v>43</v>
      </c>
      <c r="AK254" t="s">
        <v>43</v>
      </c>
    </row>
    <row r="255" spans="1:37" x14ac:dyDescent="0.25">
      <c r="A255" t="s">
        <v>458</v>
      </c>
      <c r="B255" t="s">
        <v>241</v>
      </c>
      <c r="C255" t="s">
        <v>49</v>
      </c>
      <c r="D255" t="s">
        <v>55</v>
      </c>
      <c r="E255" t="s">
        <v>65</v>
      </c>
      <c r="F255" t="s">
        <v>56</v>
      </c>
      <c r="G255" t="s">
        <v>42</v>
      </c>
      <c r="H255" t="s">
        <v>50</v>
      </c>
      <c r="I255" t="s">
        <v>43</v>
      </c>
      <c r="J255" t="s">
        <v>50</v>
      </c>
      <c r="K255" t="s">
        <v>43</v>
      </c>
      <c r="L255" t="s">
        <v>50</v>
      </c>
      <c r="M255" t="s">
        <v>43</v>
      </c>
      <c r="N255" t="s">
        <v>50</v>
      </c>
      <c r="O255" t="s">
        <v>44</v>
      </c>
      <c r="P255" t="s">
        <v>50</v>
      </c>
      <c r="Q255" t="s">
        <v>43</v>
      </c>
      <c r="R255" t="s">
        <v>43</v>
      </c>
      <c r="S255" t="s">
        <v>43</v>
      </c>
      <c r="T255" t="s">
        <v>45</v>
      </c>
      <c r="U255" t="s">
        <v>45</v>
      </c>
      <c r="V255" t="s">
        <v>45</v>
      </c>
      <c r="W255" t="s">
        <v>45</v>
      </c>
      <c r="X255" t="s">
        <v>45</v>
      </c>
      <c r="Y255" t="s">
        <v>45</v>
      </c>
      <c r="Z255" t="s">
        <v>50</v>
      </c>
      <c r="AA255" t="s">
        <v>91</v>
      </c>
      <c r="AB255" t="s">
        <v>50</v>
      </c>
      <c r="AC255" t="s">
        <v>50</v>
      </c>
      <c r="AD255" t="s">
        <v>52</v>
      </c>
      <c r="AE255" t="s">
        <v>50</v>
      </c>
      <c r="AF255" t="s">
        <v>43</v>
      </c>
      <c r="AG255" t="s">
        <v>43</v>
      </c>
      <c r="AH255" t="s">
        <v>43</v>
      </c>
      <c r="AI255" t="s">
        <v>43</v>
      </c>
      <c r="AJ255" t="s">
        <v>43</v>
      </c>
      <c r="AK255" t="s">
        <v>45</v>
      </c>
    </row>
    <row r="256" spans="1:37" x14ac:dyDescent="0.25">
      <c r="A256" t="s">
        <v>459</v>
      </c>
      <c r="B256" t="s">
        <v>241</v>
      </c>
      <c r="C256" t="s">
        <v>38</v>
      </c>
      <c r="D256" t="s">
        <v>55</v>
      </c>
      <c r="E256" t="s">
        <v>78</v>
      </c>
      <c r="F256" t="s">
        <v>56</v>
      </c>
      <c r="G256" t="s">
        <v>80</v>
      </c>
      <c r="H256" t="s">
        <v>50</v>
      </c>
      <c r="I256" t="s">
        <v>50</v>
      </c>
      <c r="J256" t="s">
        <v>50</v>
      </c>
      <c r="K256" t="s">
        <v>50</v>
      </c>
      <c r="L256" t="s">
        <v>50</v>
      </c>
      <c r="M256" t="s">
        <v>45</v>
      </c>
      <c r="N256" t="s">
        <v>43</v>
      </c>
      <c r="O256" t="s">
        <v>57</v>
      </c>
      <c r="P256" t="s">
        <v>43</v>
      </c>
      <c r="Q256" t="s">
        <v>50</v>
      </c>
      <c r="R256" t="s">
        <v>43</v>
      </c>
      <c r="S256" t="s">
        <v>50</v>
      </c>
      <c r="T256" t="s">
        <v>52</v>
      </c>
      <c r="U256" t="s">
        <v>52</v>
      </c>
      <c r="V256" t="s">
        <v>45</v>
      </c>
      <c r="W256" t="s">
        <v>52</v>
      </c>
      <c r="X256" t="s">
        <v>52</v>
      </c>
      <c r="Y256" t="s">
        <v>45</v>
      </c>
      <c r="Z256" t="s">
        <v>43</v>
      </c>
      <c r="AA256" t="s">
        <v>119</v>
      </c>
      <c r="AB256" t="s">
        <v>50</v>
      </c>
      <c r="AC256" t="s">
        <v>45</v>
      </c>
      <c r="AD256" t="s">
        <v>45</v>
      </c>
      <c r="AE256" t="s">
        <v>43</v>
      </c>
      <c r="AF256" t="s">
        <v>43</v>
      </c>
      <c r="AG256" t="s">
        <v>43</v>
      </c>
      <c r="AH256" t="s">
        <v>43</v>
      </c>
      <c r="AI256" t="s">
        <v>50</v>
      </c>
      <c r="AJ256" t="s">
        <v>50</v>
      </c>
      <c r="AK256" t="s">
        <v>43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0"/>
  <sheetViews>
    <sheetView workbookViewId="0">
      <selection activeCell="A261" sqref="A261"/>
    </sheetView>
  </sheetViews>
  <sheetFormatPr defaultRowHeight="15" x14ac:dyDescent="0.25"/>
  <cols>
    <col min="1" max="1" width="30.7109375" bestFit="1" customWidth="1"/>
    <col min="4" max="4" width="112.28515625" bestFit="1" customWidth="1"/>
    <col min="8" max="8" width="120.5703125" bestFit="1" customWidth="1"/>
    <col min="9" max="9" width="16.28515625" bestFit="1" customWidth="1"/>
    <col min="10" max="10" width="7.140625" bestFit="1" customWidth="1"/>
    <col min="11" max="11" width="7.7109375" bestFit="1" customWidth="1"/>
    <col min="12" max="12" width="8.7109375" bestFit="1" customWidth="1"/>
    <col min="13" max="14" width="11.28515625" bestFit="1" customWidth="1"/>
  </cols>
  <sheetData>
    <row r="1" spans="1:14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4</v>
      </c>
    </row>
    <row r="2" spans="1:14" x14ac:dyDescent="0.25">
      <c r="A2" s="3" t="s">
        <v>43</v>
      </c>
      <c r="B2" s="3" t="s">
        <v>43</v>
      </c>
      <c r="C2" s="3" t="s">
        <v>43</v>
      </c>
      <c r="D2" s="3" t="s">
        <v>43</v>
      </c>
      <c r="E2" s="3" t="s">
        <v>40</v>
      </c>
    </row>
    <row r="3" spans="1:14" x14ac:dyDescent="0.25">
      <c r="A3" s="4" t="s">
        <v>43</v>
      </c>
      <c r="B3" s="4" t="s">
        <v>43</v>
      </c>
      <c r="C3" s="4" t="s">
        <v>43</v>
      </c>
      <c r="D3" s="4" t="s">
        <v>43</v>
      </c>
      <c r="E3" s="4" t="s">
        <v>40</v>
      </c>
    </row>
    <row r="4" spans="1:14" x14ac:dyDescent="0.25">
      <c r="A4" s="3" t="s">
        <v>43</v>
      </c>
      <c r="B4" s="3" t="s">
        <v>43</v>
      </c>
      <c r="C4" s="3" t="s">
        <v>43</v>
      </c>
      <c r="D4" s="3" t="s">
        <v>43</v>
      </c>
      <c r="E4" s="3" t="s">
        <v>40</v>
      </c>
    </row>
    <row r="5" spans="1:14" x14ac:dyDescent="0.25">
      <c r="A5" s="4" t="s">
        <v>43</v>
      </c>
      <c r="B5" s="4" t="s">
        <v>43</v>
      </c>
      <c r="C5" s="4" t="s">
        <v>43</v>
      </c>
      <c r="D5" s="4" t="s">
        <v>43</v>
      </c>
      <c r="E5" s="4" t="s">
        <v>60</v>
      </c>
    </row>
    <row r="6" spans="1:14" x14ac:dyDescent="0.25">
      <c r="A6" s="3" t="s">
        <v>50</v>
      </c>
      <c r="B6" s="3" t="s">
        <v>50</v>
      </c>
      <c r="C6" s="3" t="s">
        <v>45</v>
      </c>
      <c r="D6" s="3" t="s">
        <v>43</v>
      </c>
      <c r="E6" s="3" t="s">
        <v>65</v>
      </c>
    </row>
    <row r="7" spans="1:14" x14ac:dyDescent="0.25">
      <c r="A7" s="4" t="s">
        <v>43</v>
      </c>
      <c r="B7" s="4" t="s">
        <v>43</v>
      </c>
      <c r="C7" s="4" t="s">
        <v>46</v>
      </c>
      <c r="D7" s="4" t="s">
        <v>43</v>
      </c>
      <c r="E7" s="4" t="s">
        <v>65</v>
      </c>
      <c r="I7" s="19"/>
      <c r="J7" s="19"/>
      <c r="K7" s="19"/>
      <c r="L7" s="19"/>
      <c r="M7" s="19"/>
      <c r="N7" s="19"/>
    </row>
    <row r="8" spans="1:14" x14ac:dyDescent="0.25">
      <c r="A8" s="3" t="s">
        <v>43</v>
      </c>
      <c r="B8" s="3" t="s">
        <v>43</v>
      </c>
      <c r="C8" s="3" t="s">
        <v>46</v>
      </c>
      <c r="D8" s="3" t="s">
        <v>46</v>
      </c>
      <c r="E8" s="3" t="s">
        <v>65</v>
      </c>
    </row>
    <row r="9" spans="1:14" x14ac:dyDescent="0.25">
      <c r="A9" s="4" t="s">
        <v>46</v>
      </c>
      <c r="B9" s="4" t="s">
        <v>43</v>
      </c>
      <c r="C9" s="4" t="s">
        <v>43</v>
      </c>
      <c r="D9" s="4" t="s">
        <v>43</v>
      </c>
      <c r="E9" s="4" t="s">
        <v>78</v>
      </c>
    </row>
    <row r="10" spans="1:14" x14ac:dyDescent="0.25">
      <c r="A10" s="3" t="s">
        <v>50</v>
      </c>
      <c r="B10" s="3" t="s">
        <v>50</v>
      </c>
      <c r="C10" s="3" t="s">
        <v>50</v>
      </c>
      <c r="D10" s="3" t="s">
        <v>50</v>
      </c>
      <c r="E10" s="3" t="s">
        <v>65</v>
      </c>
    </row>
    <row r="11" spans="1:14" x14ac:dyDescent="0.25">
      <c r="A11" s="4" t="s">
        <v>43</v>
      </c>
      <c r="B11" s="4" t="s">
        <v>43</v>
      </c>
      <c r="C11" s="4" t="s">
        <v>43</v>
      </c>
      <c r="D11" s="4" t="s">
        <v>43</v>
      </c>
      <c r="E11" s="4" t="s">
        <v>65</v>
      </c>
    </row>
    <row r="12" spans="1:14" x14ac:dyDescent="0.25">
      <c r="A12" s="3" t="s">
        <v>50</v>
      </c>
      <c r="B12" s="3" t="s">
        <v>50</v>
      </c>
      <c r="C12" s="3" t="s">
        <v>46</v>
      </c>
      <c r="D12" s="3" t="s">
        <v>50</v>
      </c>
      <c r="E12" s="3" t="s">
        <v>78</v>
      </c>
      <c r="I12" s="13"/>
      <c r="J12" s="19"/>
      <c r="K12" s="19"/>
      <c r="L12" s="19"/>
      <c r="M12" s="19"/>
      <c r="N12" s="21"/>
    </row>
    <row r="13" spans="1:14" x14ac:dyDescent="0.25">
      <c r="A13" s="4" t="s">
        <v>50</v>
      </c>
      <c r="B13" s="4" t="s">
        <v>43</v>
      </c>
      <c r="C13" s="4" t="s">
        <v>43</v>
      </c>
      <c r="D13" s="4" t="s">
        <v>43</v>
      </c>
      <c r="E13" s="4" t="s">
        <v>60</v>
      </c>
      <c r="K13" s="11"/>
      <c r="L13" s="11"/>
      <c r="M13" s="11"/>
      <c r="N13" s="21"/>
    </row>
    <row r="14" spans="1:14" x14ac:dyDescent="0.25">
      <c r="A14" s="3" t="s">
        <v>43</v>
      </c>
      <c r="B14" s="3" t="s">
        <v>43</v>
      </c>
      <c r="C14" s="3" t="s">
        <v>43</v>
      </c>
      <c r="D14" s="3" t="s">
        <v>50</v>
      </c>
      <c r="E14" s="3" t="s">
        <v>40</v>
      </c>
    </row>
    <row r="15" spans="1:14" x14ac:dyDescent="0.25">
      <c r="A15" s="4" t="s">
        <v>43</v>
      </c>
      <c r="B15" s="4" t="s">
        <v>46</v>
      </c>
      <c r="C15" s="4" t="s">
        <v>43</v>
      </c>
      <c r="D15" s="4" t="s">
        <v>43</v>
      </c>
      <c r="E15" s="4" t="s">
        <v>65</v>
      </c>
      <c r="N15" s="19"/>
    </row>
    <row r="16" spans="1:14" x14ac:dyDescent="0.25">
      <c r="A16" s="3" t="s">
        <v>43</v>
      </c>
      <c r="B16" s="3" t="s">
        <v>43</v>
      </c>
      <c r="C16" s="3" t="s">
        <v>43</v>
      </c>
      <c r="D16" s="3" t="s">
        <v>43</v>
      </c>
      <c r="E16" s="3" t="s">
        <v>65</v>
      </c>
    </row>
    <row r="17" spans="1:13" x14ac:dyDescent="0.25">
      <c r="A17" s="4" t="s">
        <v>46</v>
      </c>
      <c r="B17" s="4" t="s">
        <v>46</v>
      </c>
      <c r="C17" s="4" t="s">
        <v>46</v>
      </c>
      <c r="D17" s="4" t="s">
        <v>46</v>
      </c>
      <c r="E17" s="4" t="s">
        <v>112</v>
      </c>
      <c r="I17" s="22"/>
      <c r="J17" s="22"/>
      <c r="K17" s="22"/>
      <c r="L17" s="22"/>
      <c r="M17" s="22"/>
    </row>
    <row r="18" spans="1:13" x14ac:dyDescent="0.25">
      <c r="A18" s="3" t="s">
        <v>43</v>
      </c>
      <c r="B18" s="3" t="s">
        <v>43</v>
      </c>
      <c r="C18" s="3" t="s">
        <v>43</v>
      </c>
      <c r="D18" s="3" t="s">
        <v>43</v>
      </c>
      <c r="E18" s="3" t="s">
        <v>78</v>
      </c>
    </row>
    <row r="19" spans="1:13" x14ac:dyDescent="0.25">
      <c r="A19" s="4" t="s">
        <v>43</v>
      </c>
      <c r="B19" s="4" t="s">
        <v>43</v>
      </c>
      <c r="C19" s="4" t="s">
        <v>43</v>
      </c>
      <c r="D19" s="4" t="s">
        <v>43</v>
      </c>
      <c r="E19" s="4" t="s">
        <v>40</v>
      </c>
      <c r="K19" s="19"/>
      <c r="L19" s="19"/>
      <c r="M19" s="19"/>
    </row>
    <row r="20" spans="1:13" x14ac:dyDescent="0.25">
      <c r="A20" s="3" t="s">
        <v>46</v>
      </c>
      <c r="B20" s="3" t="s">
        <v>46</v>
      </c>
      <c r="C20" s="3" t="s">
        <v>46</v>
      </c>
      <c r="D20" s="3" t="s">
        <v>46</v>
      </c>
      <c r="E20" s="3" t="s">
        <v>40</v>
      </c>
    </row>
    <row r="21" spans="1:13" x14ac:dyDescent="0.25">
      <c r="A21" s="4" t="s">
        <v>43</v>
      </c>
      <c r="B21" s="4" t="s">
        <v>43</v>
      </c>
      <c r="C21" s="4" t="s">
        <v>43</v>
      </c>
      <c r="D21" s="4" t="s">
        <v>43</v>
      </c>
      <c r="E21" s="4" t="s">
        <v>125</v>
      </c>
    </row>
    <row r="22" spans="1:13" x14ac:dyDescent="0.25">
      <c r="A22" s="3" t="s">
        <v>43</v>
      </c>
      <c r="B22" s="3" t="s">
        <v>43</v>
      </c>
      <c r="C22" s="3" t="s">
        <v>50</v>
      </c>
      <c r="D22" s="3" t="s">
        <v>50</v>
      </c>
      <c r="E22" s="3" t="s">
        <v>65</v>
      </c>
    </row>
    <row r="23" spans="1:13" x14ac:dyDescent="0.25">
      <c r="A23" s="4" t="s">
        <v>43</v>
      </c>
      <c r="B23" s="4" t="s">
        <v>43</v>
      </c>
      <c r="C23" s="4" t="s">
        <v>46</v>
      </c>
      <c r="D23" s="4" t="s">
        <v>46</v>
      </c>
      <c r="E23" s="4" t="s">
        <v>40</v>
      </c>
    </row>
    <row r="24" spans="1:13" x14ac:dyDescent="0.25">
      <c r="A24" s="3" t="s">
        <v>43</v>
      </c>
      <c r="B24" s="3" t="s">
        <v>43</v>
      </c>
      <c r="C24" s="3" t="s">
        <v>43</v>
      </c>
      <c r="D24" s="3" t="s">
        <v>43</v>
      </c>
      <c r="E24" s="3" t="s">
        <v>40</v>
      </c>
    </row>
    <row r="25" spans="1:13" x14ac:dyDescent="0.25">
      <c r="A25" s="4" t="s">
        <v>50</v>
      </c>
      <c r="B25" s="4" t="s">
        <v>50</v>
      </c>
      <c r="C25" s="4" t="s">
        <v>46</v>
      </c>
      <c r="D25" s="4" t="s">
        <v>43</v>
      </c>
      <c r="E25" s="4" t="s">
        <v>125</v>
      </c>
    </row>
    <row r="26" spans="1:13" x14ac:dyDescent="0.25">
      <c r="A26" s="3" t="s">
        <v>43</v>
      </c>
      <c r="B26" s="3" t="s">
        <v>43</v>
      </c>
      <c r="C26" s="3" t="s">
        <v>43</v>
      </c>
      <c r="D26" s="3" t="s">
        <v>43</v>
      </c>
      <c r="E26" s="3" t="s">
        <v>125</v>
      </c>
    </row>
    <row r="27" spans="1:13" x14ac:dyDescent="0.25">
      <c r="A27" s="4" t="s">
        <v>45</v>
      </c>
      <c r="B27" s="4" t="s">
        <v>46</v>
      </c>
      <c r="C27" s="4" t="s">
        <v>45</v>
      </c>
      <c r="D27" s="4" t="s">
        <v>45</v>
      </c>
      <c r="E27" s="4" t="s">
        <v>40</v>
      </c>
    </row>
    <row r="28" spans="1:13" x14ac:dyDescent="0.25">
      <c r="A28" s="3" t="s">
        <v>43</v>
      </c>
      <c r="B28" s="3" t="s">
        <v>43</v>
      </c>
      <c r="C28" s="3" t="s">
        <v>43</v>
      </c>
      <c r="D28" s="3" t="s">
        <v>43</v>
      </c>
      <c r="E28" s="3" t="s">
        <v>125</v>
      </c>
    </row>
    <row r="29" spans="1:13" x14ac:dyDescent="0.25">
      <c r="A29" s="4" t="s">
        <v>43</v>
      </c>
      <c r="B29" s="4" t="s">
        <v>46</v>
      </c>
      <c r="C29" s="4" t="s">
        <v>46</v>
      </c>
      <c r="D29" s="4" t="s">
        <v>46</v>
      </c>
      <c r="E29" s="4" t="s">
        <v>125</v>
      </c>
    </row>
    <row r="30" spans="1:13" x14ac:dyDescent="0.25">
      <c r="A30" s="3" t="s">
        <v>46</v>
      </c>
      <c r="B30" s="3" t="s">
        <v>46</v>
      </c>
      <c r="C30" s="3" t="s">
        <v>46</v>
      </c>
      <c r="D30" s="3" t="s">
        <v>46</v>
      </c>
      <c r="E30" s="3" t="s">
        <v>40</v>
      </c>
    </row>
    <row r="31" spans="1:13" x14ac:dyDescent="0.25">
      <c r="A31" s="4" t="s">
        <v>43</v>
      </c>
      <c r="B31" s="4" t="s">
        <v>45</v>
      </c>
      <c r="C31" s="4" t="s">
        <v>43</v>
      </c>
      <c r="D31" s="4" t="s">
        <v>43</v>
      </c>
      <c r="E31" s="4" t="s">
        <v>60</v>
      </c>
    </row>
    <row r="32" spans="1:13" x14ac:dyDescent="0.25">
      <c r="A32" s="3" t="s">
        <v>43</v>
      </c>
      <c r="B32" s="3" t="s">
        <v>43</v>
      </c>
      <c r="C32" s="3" t="s">
        <v>43</v>
      </c>
      <c r="D32" s="3" t="s">
        <v>43</v>
      </c>
      <c r="E32" s="3" t="s">
        <v>60</v>
      </c>
    </row>
    <row r="33" spans="1:5" x14ac:dyDescent="0.25">
      <c r="A33" s="4" t="s">
        <v>43</v>
      </c>
      <c r="B33" s="4" t="s">
        <v>43</v>
      </c>
      <c r="C33" s="4" t="s">
        <v>43</v>
      </c>
      <c r="D33" s="4" t="s">
        <v>43</v>
      </c>
      <c r="E33" s="4" t="s">
        <v>65</v>
      </c>
    </row>
    <row r="34" spans="1:5" x14ac:dyDescent="0.25">
      <c r="A34" s="3" t="s">
        <v>50</v>
      </c>
      <c r="B34" s="3" t="s">
        <v>50</v>
      </c>
      <c r="C34" s="3" t="s">
        <v>46</v>
      </c>
      <c r="D34" s="3" t="s">
        <v>46</v>
      </c>
      <c r="E34" s="3" t="s">
        <v>60</v>
      </c>
    </row>
    <row r="35" spans="1:5" x14ac:dyDescent="0.25">
      <c r="A35" s="4" t="s">
        <v>46</v>
      </c>
      <c r="B35" s="4" t="s">
        <v>43</v>
      </c>
      <c r="C35" s="4" t="s">
        <v>46</v>
      </c>
      <c r="D35" s="4" t="s">
        <v>46</v>
      </c>
      <c r="E35" s="4" t="s">
        <v>112</v>
      </c>
    </row>
    <row r="36" spans="1:5" x14ac:dyDescent="0.25">
      <c r="A36" s="3" t="s">
        <v>50</v>
      </c>
      <c r="B36" s="3" t="s">
        <v>50</v>
      </c>
      <c r="C36" s="3" t="s">
        <v>43</v>
      </c>
      <c r="D36" s="3" t="s">
        <v>46</v>
      </c>
      <c r="E36" s="3" t="s">
        <v>40</v>
      </c>
    </row>
    <row r="37" spans="1:5" x14ac:dyDescent="0.25">
      <c r="A37" s="4" t="s">
        <v>43</v>
      </c>
      <c r="B37" s="4" t="s">
        <v>43</v>
      </c>
      <c r="C37" s="4" t="s">
        <v>46</v>
      </c>
      <c r="D37" s="4" t="s">
        <v>46</v>
      </c>
      <c r="E37" s="4" t="s">
        <v>65</v>
      </c>
    </row>
    <row r="38" spans="1:5" x14ac:dyDescent="0.25">
      <c r="A38" s="3" t="s">
        <v>50</v>
      </c>
      <c r="B38" s="3" t="s">
        <v>50</v>
      </c>
      <c r="C38" s="3" t="s">
        <v>50</v>
      </c>
      <c r="D38" s="3" t="s">
        <v>50</v>
      </c>
      <c r="E38" s="3" t="s">
        <v>65</v>
      </c>
    </row>
    <row r="39" spans="1:5" x14ac:dyDescent="0.25">
      <c r="A39" s="4" t="s">
        <v>43</v>
      </c>
      <c r="B39" s="4" t="s">
        <v>43</v>
      </c>
      <c r="C39" s="4" t="s">
        <v>43</v>
      </c>
      <c r="D39" s="4" t="s">
        <v>43</v>
      </c>
      <c r="E39" s="4" t="s">
        <v>65</v>
      </c>
    </row>
    <row r="40" spans="1:5" x14ac:dyDescent="0.25">
      <c r="A40" s="3" t="s">
        <v>46</v>
      </c>
      <c r="B40" s="3" t="s">
        <v>46</v>
      </c>
      <c r="C40" s="3" t="s">
        <v>46</v>
      </c>
      <c r="D40" s="3" t="s">
        <v>46</v>
      </c>
      <c r="E40" s="3" t="s">
        <v>112</v>
      </c>
    </row>
    <row r="41" spans="1:5" x14ac:dyDescent="0.25">
      <c r="A41" s="4" t="s">
        <v>43</v>
      </c>
      <c r="B41" s="4" t="s">
        <v>43</v>
      </c>
      <c r="C41" s="4" t="s">
        <v>43</v>
      </c>
      <c r="D41" s="4" t="s">
        <v>43</v>
      </c>
      <c r="E41" s="4" t="s">
        <v>65</v>
      </c>
    </row>
    <row r="42" spans="1:5" x14ac:dyDescent="0.25">
      <c r="A42" s="3" t="s">
        <v>43</v>
      </c>
      <c r="B42" s="3" t="s">
        <v>43</v>
      </c>
      <c r="C42" s="3" t="s">
        <v>46</v>
      </c>
      <c r="D42" s="3" t="s">
        <v>43</v>
      </c>
      <c r="E42" s="3" t="s">
        <v>78</v>
      </c>
    </row>
    <row r="43" spans="1:5" x14ac:dyDescent="0.25">
      <c r="A43" s="4" t="s">
        <v>43</v>
      </c>
      <c r="B43" s="4" t="s">
        <v>43</v>
      </c>
      <c r="C43" s="4" t="s">
        <v>43</v>
      </c>
      <c r="D43" s="4" t="s">
        <v>43</v>
      </c>
      <c r="E43" s="4" t="s">
        <v>65</v>
      </c>
    </row>
    <row r="44" spans="1:5" x14ac:dyDescent="0.25">
      <c r="A44" s="3" t="s">
        <v>46</v>
      </c>
      <c r="B44" s="3" t="s">
        <v>45</v>
      </c>
      <c r="C44" s="3" t="s">
        <v>46</v>
      </c>
      <c r="D44" s="3" t="s">
        <v>46</v>
      </c>
      <c r="E44" s="3" t="s">
        <v>40</v>
      </c>
    </row>
    <row r="45" spans="1:5" x14ac:dyDescent="0.25">
      <c r="A45" s="4" t="s">
        <v>50</v>
      </c>
      <c r="B45" s="4" t="s">
        <v>50</v>
      </c>
      <c r="C45" s="4" t="s">
        <v>43</v>
      </c>
      <c r="D45" s="4" t="s">
        <v>50</v>
      </c>
      <c r="E45" s="4" t="s">
        <v>78</v>
      </c>
    </row>
    <row r="46" spans="1:5" x14ac:dyDescent="0.25">
      <c r="A46" s="3" t="s">
        <v>50</v>
      </c>
      <c r="B46" s="3" t="s">
        <v>50</v>
      </c>
      <c r="C46" s="3" t="s">
        <v>50</v>
      </c>
      <c r="D46" s="3" t="s">
        <v>50</v>
      </c>
      <c r="E46" s="3" t="s">
        <v>78</v>
      </c>
    </row>
    <row r="47" spans="1:5" x14ac:dyDescent="0.25">
      <c r="A47" s="4" t="s">
        <v>50</v>
      </c>
      <c r="B47" s="4" t="s">
        <v>50</v>
      </c>
      <c r="C47" s="4" t="s">
        <v>46</v>
      </c>
      <c r="D47" s="4" t="s">
        <v>43</v>
      </c>
      <c r="E47" s="4" t="s">
        <v>78</v>
      </c>
    </row>
    <row r="48" spans="1:5" x14ac:dyDescent="0.25">
      <c r="A48" s="3" t="s">
        <v>46</v>
      </c>
      <c r="B48" s="3" t="s">
        <v>46</v>
      </c>
      <c r="C48" s="3" t="s">
        <v>46</v>
      </c>
      <c r="D48" s="3" t="s">
        <v>46</v>
      </c>
      <c r="E48" s="3" t="s">
        <v>65</v>
      </c>
    </row>
    <row r="49" spans="1:5" x14ac:dyDescent="0.25">
      <c r="A49" s="4" t="s">
        <v>46</v>
      </c>
      <c r="B49" s="4" t="s">
        <v>46</v>
      </c>
      <c r="C49" s="4" t="s">
        <v>46</v>
      </c>
      <c r="D49" s="4" t="s">
        <v>46</v>
      </c>
      <c r="E49" s="4" t="s">
        <v>78</v>
      </c>
    </row>
    <row r="50" spans="1:5" x14ac:dyDescent="0.25">
      <c r="A50" s="3" t="s">
        <v>50</v>
      </c>
      <c r="B50" s="3" t="s">
        <v>50</v>
      </c>
      <c r="C50" s="3" t="s">
        <v>45</v>
      </c>
      <c r="D50" s="3" t="s">
        <v>43</v>
      </c>
      <c r="E50" s="3" t="s">
        <v>78</v>
      </c>
    </row>
    <row r="51" spans="1:5" x14ac:dyDescent="0.25">
      <c r="A51" s="4" t="s">
        <v>43</v>
      </c>
      <c r="B51" s="4" t="s">
        <v>46</v>
      </c>
      <c r="C51" s="4" t="s">
        <v>43</v>
      </c>
      <c r="D51" s="4" t="s">
        <v>43</v>
      </c>
      <c r="E51" s="4" t="s">
        <v>78</v>
      </c>
    </row>
    <row r="52" spans="1:5" x14ac:dyDescent="0.25">
      <c r="A52" s="3" t="s">
        <v>50</v>
      </c>
      <c r="B52" s="3" t="s">
        <v>45</v>
      </c>
      <c r="C52" s="3" t="s">
        <v>50</v>
      </c>
      <c r="D52" s="3" t="s">
        <v>50</v>
      </c>
      <c r="E52" s="3" t="s">
        <v>78</v>
      </c>
    </row>
    <row r="53" spans="1:5" x14ac:dyDescent="0.25">
      <c r="A53" s="4" t="s">
        <v>43</v>
      </c>
      <c r="B53" s="4" t="s">
        <v>45</v>
      </c>
      <c r="C53" s="4" t="s">
        <v>43</v>
      </c>
      <c r="D53" s="4" t="s">
        <v>43</v>
      </c>
      <c r="E53" s="4" t="s">
        <v>78</v>
      </c>
    </row>
    <row r="54" spans="1:5" x14ac:dyDescent="0.25">
      <c r="A54" s="3" t="s">
        <v>50</v>
      </c>
      <c r="B54" s="3" t="s">
        <v>50</v>
      </c>
      <c r="C54" s="3" t="s">
        <v>43</v>
      </c>
      <c r="D54" s="3" t="s">
        <v>43</v>
      </c>
      <c r="E54" s="3" t="s">
        <v>78</v>
      </c>
    </row>
    <row r="55" spans="1:5" x14ac:dyDescent="0.25">
      <c r="A55" s="4" t="s">
        <v>50</v>
      </c>
      <c r="B55" s="4" t="s">
        <v>50</v>
      </c>
      <c r="C55" s="4" t="s">
        <v>50</v>
      </c>
      <c r="D55" s="4" t="s">
        <v>50</v>
      </c>
      <c r="E55" s="4" t="s">
        <v>78</v>
      </c>
    </row>
    <row r="56" spans="1:5" x14ac:dyDescent="0.25">
      <c r="A56" s="3" t="s">
        <v>43</v>
      </c>
      <c r="B56" s="3" t="s">
        <v>43</v>
      </c>
      <c r="C56" s="3" t="s">
        <v>43</v>
      </c>
      <c r="D56" s="3" t="s">
        <v>43</v>
      </c>
      <c r="E56" s="3" t="s">
        <v>78</v>
      </c>
    </row>
    <row r="57" spans="1:5" x14ac:dyDescent="0.25">
      <c r="A57" s="4" t="s">
        <v>43</v>
      </c>
      <c r="B57" s="4" t="s">
        <v>43</v>
      </c>
      <c r="C57" s="4" t="s">
        <v>45</v>
      </c>
      <c r="D57" s="4" t="s">
        <v>50</v>
      </c>
      <c r="E57" s="4" t="s">
        <v>78</v>
      </c>
    </row>
    <row r="58" spans="1:5" x14ac:dyDescent="0.25">
      <c r="A58" s="3" t="s">
        <v>43</v>
      </c>
      <c r="B58" s="3" t="s">
        <v>43</v>
      </c>
      <c r="C58" s="3" t="s">
        <v>43</v>
      </c>
      <c r="D58" s="3" t="s">
        <v>43</v>
      </c>
      <c r="E58" s="3" t="s">
        <v>78</v>
      </c>
    </row>
    <row r="59" spans="1:5" x14ac:dyDescent="0.25">
      <c r="A59" s="4" t="s">
        <v>43</v>
      </c>
      <c r="B59" s="4" t="s">
        <v>43</v>
      </c>
      <c r="C59" s="4" t="s">
        <v>43</v>
      </c>
      <c r="D59" s="4" t="s">
        <v>43</v>
      </c>
      <c r="E59" s="4" t="s">
        <v>60</v>
      </c>
    </row>
    <row r="60" spans="1:5" x14ac:dyDescent="0.25">
      <c r="A60" s="3" t="s">
        <v>50</v>
      </c>
      <c r="B60" s="3" t="s">
        <v>43</v>
      </c>
      <c r="C60" s="3" t="s">
        <v>43</v>
      </c>
      <c r="D60" s="3" t="s">
        <v>50</v>
      </c>
      <c r="E60" s="3" t="s">
        <v>78</v>
      </c>
    </row>
    <row r="61" spans="1:5" x14ac:dyDescent="0.25">
      <c r="A61" s="4" t="s">
        <v>43</v>
      </c>
      <c r="B61" s="4" t="s">
        <v>46</v>
      </c>
      <c r="C61" s="4" t="s">
        <v>46</v>
      </c>
      <c r="D61" s="4" t="s">
        <v>43</v>
      </c>
      <c r="E61" s="4" t="s">
        <v>78</v>
      </c>
    </row>
    <row r="62" spans="1:5" x14ac:dyDescent="0.25">
      <c r="A62" s="3" t="s">
        <v>50</v>
      </c>
      <c r="B62" s="3" t="s">
        <v>43</v>
      </c>
      <c r="C62" s="3" t="s">
        <v>50</v>
      </c>
      <c r="D62" s="3" t="s">
        <v>46</v>
      </c>
      <c r="E62" s="3" t="s">
        <v>78</v>
      </c>
    </row>
    <row r="63" spans="1:5" x14ac:dyDescent="0.25">
      <c r="A63" s="4" t="s">
        <v>50</v>
      </c>
      <c r="B63" s="4" t="s">
        <v>50</v>
      </c>
      <c r="C63" s="4" t="s">
        <v>50</v>
      </c>
      <c r="D63" s="4" t="s">
        <v>46</v>
      </c>
      <c r="E63" s="4" t="s">
        <v>40</v>
      </c>
    </row>
    <row r="64" spans="1:5" x14ac:dyDescent="0.25">
      <c r="A64" s="3" t="s">
        <v>50</v>
      </c>
      <c r="B64" s="3" t="s">
        <v>50</v>
      </c>
      <c r="C64" s="3" t="s">
        <v>50</v>
      </c>
      <c r="D64" s="3" t="s">
        <v>50</v>
      </c>
      <c r="E64" s="3" t="s">
        <v>78</v>
      </c>
    </row>
    <row r="65" spans="1:5" x14ac:dyDescent="0.25">
      <c r="A65" s="4" t="s">
        <v>43</v>
      </c>
      <c r="B65" s="4" t="s">
        <v>43</v>
      </c>
      <c r="C65" s="4" t="s">
        <v>46</v>
      </c>
      <c r="D65" s="4" t="s">
        <v>46</v>
      </c>
      <c r="E65" s="4" t="s">
        <v>78</v>
      </c>
    </row>
    <row r="66" spans="1:5" x14ac:dyDescent="0.25">
      <c r="A66" s="3" t="s">
        <v>43</v>
      </c>
      <c r="B66" s="3" t="s">
        <v>43</v>
      </c>
      <c r="C66" s="3" t="s">
        <v>50</v>
      </c>
      <c r="D66" s="3" t="s">
        <v>50</v>
      </c>
      <c r="E66" s="3" t="s">
        <v>78</v>
      </c>
    </row>
    <row r="67" spans="1:5" x14ac:dyDescent="0.25">
      <c r="A67" s="4" t="s">
        <v>50</v>
      </c>
      <c r="B67" s="4" t="s">
        <v>50</v>
      </c>
      <c r="C67" s="4" t="s">
        <v>50</v>
      </c>
      <c r="D67" s="4" t="s">
        <v>43</v>
      </c>
      <c r="E67" s="4" t="s">
        <v>78</v>
      </c>
    </row>
    <row r="68" spans="1:5" x14ac:dyDescent="0.25">
      <c r="A68" s="3" t="s">
        <v>50</v>
      </c>
      <c r="B68" s="3" t="s">
        <v>50</v>
      </c>
      <c r="C68" s="3" t="s">
        <v>43</v>
      </c>
      <c r="D68" s="3" t="s">
        <v>43</v>
      </c>
      <c r="E68" s="3" t="s">
        <v>78</v>
      </c>
    </row>
    <row r="69" spans="1:5" x14ac:dyDescent="0.25">
      <c r="A69" s="4" t="s">
        <v>50</v>
      </c>
      <c r="B69" s="4" t="s">
        <v>50</v>
      </c>
      <c r="C69" s="4" t="s">
        <v>46</v>
      </c>
      <c r="D69" s="4" t="s">
        <v>50</v>
      </c>
      <c r="E69" s="4" t="s">
        <v>65</v>
      </c>
    </row>
    <row r="70" spans="1:5" x14ac:dyDescent="0.25">
      <c r="A70" s="3" t="s">
        <v>43</v>
      </c>
      <c r="B70" s="3" t="s">
        <v>43</v>
      </c>
      <c r="C70" s="3" t="s">
        <v>43</v>
      </c>
      <c r="D70" s="3" t="s">
        <v>43</v>
      </c>
      <c r="E70" s="3" t="s">
        <v>78</v>
      </c>
    </row>
    <row r="71" spans="1:5" x14ac:dyDescent="0.25">
      <c r="A71" s="4" t="s">
        <v>43</v>
      </c>
      <c r="B71" s="4" t="s">
        <v>43</v>
      </c>
      <c r="C71" s="4" t="s">
        <v>43</v>
      </c>
      <c r="D71" s="4" t="s">
        <v>43</v>
      </c>
      <c r="E71" s="4" t="s">
        <v>78</v>
      </c>
    </row>
    <row r="72" spans="1:5" x14ac:dyDescent="0.25">
      <c r="A72" s="3" t="s">
        <v>50</v>
      </c>
      <c r="B72" s="3" t="s">
        <v>50</v>
      </c>
      <c r="C72" s="3" t="s">
        <v>43</v>
      </c>
      <c r="D72" s="3" t="s">
        <v>43</v>
      </c>
      <c r="E72" s="3" t="s">
        <v>65</v>
      </c>
    </row>
    <row r="73" spans="1:5" x14ac:dyDescent="0.25">
      <c r="A73" s="4" t="s">
        <v>43</v>
      </c>
      <c r="B73" s="4" t="s">
        <v>46</v>
      </c>
      <c r="C73" s="4" t="s">
        <v>50</v>
      </c>
      <c r="D73" s="4" t="s">
        <v>43</v>
      </c>
      <c r="E73" s="4" t="s">
        <v>78</v>
      </c>
    </row>
    <row r="74" spans="1:5" x14ac:dyDescent="0.25">
      <c r="A74" s="3" t="s">
        <v>43</v>
      </c>
      <c r="B74" s="3" t="s">
        <v>50</v>
      </c>
      <c r="C74" s="3" t="s">
        <v>43</v>
      </c>
      <c r="D74" s="3" t="s">
        <v>43</v>
      </c>
      <c r="E74" s="3" t="s">
        <v>78</v>
      </c>
    </row>
    <row r="75" spans="1:5" x14ac:dyDescent="0.25">
      <c r="A75" s="4" t="s">
        <v>43</v>
      </c>
      <c r="B75" s="4" t="s">
        <v>50</v>
      </c>
      <c r="C75" s="4" t="s">
        <v>43</v>
      </c>
      <c r="D75" s="4" t="s">
        <v>43</v>
      </c>
      <c r="E75" s="4" t="s">
        <v>78</v>
      </c>
    </row>
    <row r="76" spans="1:5" x14ac:dyDescent="0.25">
      <c r="A76" s="3" t="s">
        <v>43</v>
      </c>
      <c r="B76" s="3" t="s">
        <v>43</v>
      </c>
      <c r="C76" s="3" t="s">
        <v>46</v>
      </c>
      <c r="D76" s="3" t="s">
        <v>43</v>
      </c>
      <c r="E76" s="3" t="s">
        <v>112</v>
      </c>
    </row>
    <row r="77" spans="1:5" x14ac:dyDescent="0.25">
      <c r="A77" s="4" t="s">
        <v>43</v>
      </c>
      <c r="B77" s="4" t="s">
        <v>43</v>
      </c>
      <c r="C77" s="4" t="s">
        <v>43</v>
      </c>
      <c r="D77" s="4" t="s">
        <v>43</v>
      </c>
      <c r="E77" s="4" t="s">
        <v>65</v>
      </c>
    </row>
    <row r="78" spans="1:5" x14ac:dyDescent="0.25">
      <c r="A78" s="3" t="s">
        <v>43</v>
      </c>
      <c r="B78" s="3" t="s">
        <v>43</v>
      </c>
      <c r="C78" s="3" t="s">
        <v>43</v>
      </c>
      <c r="D78" s="3" t="s">
        <v>43</v>
      </c>
      <c r="E78" s="3" t="s">
        <v>78</v>
      </c>
    </row>
    <row r="79" spans="1:5" x14ac:dyDescent="0.25">
      <c r="A79" s="4" t="s">
        <v>43</v>
      </c>
      <c r="B79" s="4" t="s">
        <v>43</v>
      </c>
      <c r="C79" s="4" t="s">
        <v>43</v>
      </c>
      <c r="D79" s="4" t="s">
        <v>43</v>
      </c>
      <c r="E79" s="4" t="s">
        <v>78</v>
      </c>
    </row>
    <row r="80" spans="1:5" x14ac:dyDescent="0.25">
      <c r="A80" s="3" t="s">
        <v>43</v>
      </c>
      <c r="B80" s="3" t="s">
        <v>43</v>
      </c>
      <c r="C80" s="3" t="s">
        <v>46</v>
      </c>
      <c r="D80" s="3" t="s">
        <v>46</v>
      </c>
      <c r="E80" s="3" t="s">
        <v>65</v>
      </c>
    </row>
    <row r="81" spans="1:5" x14ac:dyDescent="0.25">
      <c r="A81" s="4" t="s">
        <v>50</v>
      </c>
      <c r="B81" s="4" t="s">
        <v>43</v>
      </c>
      <c r="C81" s="4" t="s">
        <v>43</v>
      </c>
      <c r="D81" s="4" t="s">
        <v>43</v>
      </c>
      <c r="E81" s="4" t="s">
        <v>78</v>
      </c>
    </row>
    <row r="82" spans="1:5" x14ac:dyDescent="0.25">
      <c r="A82" s="3" t="s">
        <v>50</v>
      </c>
      <c r="B82" s="3" t="s">
        <v>50</v>
      </c>
      <c r="C82" s="3" t="s">
        <v>50</v>
      </c>
      <c r="D82" s="3" t="s">
        <v>43</v>
      </c>
      <c r="E82" s="3" t="s">
        <v>78</v>
      </c>
    </row>
    <row r="83" spans="1:5" x14ac:dyDescent="0.25">
      <c r="A83" s="4" t="s">
        <v>43</v>
      </c>
      <c r="B83" s="4" t="s">
        <v>50</v>
      </c>
      <c r="C83" s="4" t="s">
        <v>43</v>
      </c>
      <c r="D83" s="4" t="s">
        <v>46</v>
      </c>
      <c r="E83" s="4" t="s">
        <v>78</v>
      </c>
    </row>
    <row r="84" spans="1:5" x14ac:dyDescent="0.25">
      <c r="A84" s="3" t="s">
        <v>50</v>
      </c>
      <c r="B84" s="3" t="s">
        <v>50</v>
      </c>
      <c r="C84" s="3" t="s">
        <v>43</v>
      </c>
      <c r="D84" s="3" t="s">
        <v>43</v>
      </c>
      <c r="E84" s="3" t="s">
        <v>78</v>
      </c>
    </row>
    <row r="85" spans="1:5" x14ac:dyDescent="0.25">
      <c r="A85" s="4" t="s">
        <v>50</v>
      </c>
      <c r="B85" s="4" t="s">
        <v>50</v>
      </c>
      <c r="C85" s="4" t="s">
        <v>50</v>
      </c>
      <c r="D85" s="4" t="s">
        <v>50</v>
      </c>
      <c r="E85" s="4" t="s">
        <v>78</v>
      </c>
    </row>
    <row r="86" spans="1:5" x14ac:dyDescent="0.25">
      <c r="A86" s="3" t="s">
        <v>43</v>
      </c>
      <c r="B86" s="3" t="s">
        <v>43</v>
      </c>
      <c r="C86" s="3" t="s">
        <v>46</v>
      </c>
      <c r="D86" s="3" t="s">
        <v>43</v>
      </c>
      <c r="E86" s="3" t="s">
        <v>78</v>
      </c>
    </row>
    <row r="87" spans="1:5" x14ac:dyDescent="0.25">
      <c r="A87" s="4" t="s">
        <v>43</v>
      </c>
      <c r="B87" s="4" t="s">
        <v>43</v>
      </c>
      <c r="C87" s="4" t="s">
        <v>43</v>
      </c>
      <c r="D87" s="4" t="s">
        <v>46</v>
      </c>
      <c r="E87" s="4" t="s">
        <v>112</v>
      </c>
    </row>
    <row r="88" spans="1:5" x14ac:dyDescent="0.25">
      <c r="A88" s="3" t="s">
        <v>52</v>
      </c>
      <c r="B88" s="3" t="s">
        <v>50</v>
      </c>
      <c r="C88" s="3" t="s">
        <v>50</v>
      </c>
      <c r="D88" s="3" t="s">
        <v>46</v>
      </c>
      <c r="E88" s="3" t="s">
        <v>78</v>
      </c>
    </row>
    <row r="89" spans="1:5" x14ac:dyDescent="0.25">
      <c r="A89" s="4" t="s">
        <v>43</v>
      </c>
      <c r="B89" s="4" t="s">
        <v>43</v>
      </c>
      <c r="C89" s="4" t="s">
        <v>43</v>
      </c>
      <c r="D89" s="4" t="s">
        <v>43</v>
      </c>
      <c r="E89" s="4" t="s">
        <v>78</v>
      </c>
    </row>
    <row r="90" spans="1:5" x14ac:dyDescent="0.25">
      <c r="A90" s="3" t="s">
        <v>43</v>
      </c>
      <c r="B90" s="3" t="s">
        <v>43</v>
      </c>
      <c r="C90" s="3" t="s">
        <v>43</v>
      </c>
      <c r="D90" s="3" t="s">
        <v>43</v>
      </c>
      <c r="E90" s="3" t="s">
        <v>78</v>
      </c>
    </row>
    <row r="91" spans="1:5" x14ac:dyDescent="0.25">
      <c r="A91" s="4" t="s">
        <v>50</v>
      </c>
      <c r="B91" s="4" t="s">
        <v>43</v>
      </c>
      <c r="C91" s="4" t="s">
        <v>43</v>
      </c>
      <c r="D91" s="4" t="s">
        <v>43</v>
      </c>
      <c r="E91" s="4" t="s">
        <v>78</v>
      </c>
    </row>
    <row r="92" spans="1:5" x14ac:dyDescent="0.25">
      <c r="A92" s="3" t="s">
        <v>43</v>
      </c>
      <c r="B92" s="3" t="s">
        <v>43</v>
      </c>
      <c r="C92" s="3" t="s">
        <v>46</v>
      </c>
      <c r="D92" s="3" t="s">
        <v>46</v>
      </c>
      <c r="E92" s="3" t="s">
        <v>40</v>
      </c>
    </row>
    <row r="93" spans="1:5" x14ac:dyDescent="0.25">
      <c r="A93" s="4" t="s">
        <v>43</v>
      </c>
      <c r="B93" s="4" t="s">
        <v>50</v>
      </c>
      <c r="C93" s="4" t="s">
        <v>43</v>
      </c>
      <c r="D93" s="4" t="s">
        <v>46</v>
      </c>
      <c r="E93" s="4" t="s">
        <v>78</v>
      </c>
    </row>
    <row r="94" spans="1:5" x14ac:dyDescent="0.25">
      <c r="A94" s="3" t="s">
        <v>50</v>
      </c>
      <c r="B94" s="3" t="s">
        <v>50</v>
      </c>
      <c r="C94" s="3" t="s">
        <v>43</v>
      </c>
      <c r="D94" s="3" t="s">
        <v>43</v>
      </c>
      <c r="E94" s="3" t="s">
        <v>78</v>
      </c>
    </row>
    <row r="95" spans="1:5" x14ac:dyDescent="0.25">
      <c r="A95" s="4" t="s">
        <v>43</v>
      </c>
      <c r="B95" s="4" t="s">
        <v>43</v>
      </c>
      <c r="C95" s="4" t="s">
        <v>50</v>
      </c>
      <c r="D95" s="4" t="s">
        <v>43</v>
      </c>
      <c r="E95" s="4" t="s">
        <v>65</v>
      </c>
    </row>
    <row r="96" spans="1:5" x14ac:dyDescent="0.25">
      <c r="A96" s="3" t="s">
        <v>43</v>
      </c>
      <c r="B96" s="3" t="s">
        <v>50</v>
      </c>
      <c r="C96" s="3" t="s">
        <v>43</v>
      </c>
      <c r="D96" s="3" t="s">
        <v>46</v>
      </c>
      <c r="E96" s="3" t="s">
        <v>78</v>
      </c>
    </row>
    <row r="97" spans="1:5" x14ac:dyDescent="0.25">
      <c r="A97" s="4" t="s">
        <v>43</v>
      </c>
      <c r="B97" s="4" t="s">
        <v>43</v>
      </c>
      <c r="C97" s="4" t="s">
        <v>43</v>
      </c>
      <c r="D97" s="4" t="s">
        <v>43</v>
      </c>
      <c r="E97" s="4" t="s">
        <v>65</v>
      </c>
    </row>
    <row r="98" spans="1:5" x14ac:dyDescent="0.25">
      <c r="A98" s="3" t="s">
        <v>43</v>
      </c>
      <c r="B98" s="3" t="s">
        <v>43</v>
      </c>
      <c r="C98" s="3" t="s">
        <v>43</v>
      </c>
      <c r="D98" s="3" t="s">
        <v>43</v>
      </c>
      <c r="E98" s="3" t="s">
        <v>78</v>
      </c>
    </row>
    <row r="99" spans="1:5" x14ac:dyDescent="0.25">
      <c r="A99" s="4" t="s">
        <v>45</v>
      </c>
      <c r="B99" s="4" t="s">
        <v>43</v>
      </c>
      <c r="C99" s="4" t="s">
        <v>43</v>
      </c>
      <c r="D99" s="4" t="s">
        <v>43</v>
      </c>
      <c r="E99" s="4" t="s">
        <v>78</v>
      </c>
    </row>
    <row r="100" spans="1:5" x14ac:dyDescent="0.25">
      <c r="A100" s="3" t="s">
        <v>43</v>
      </c>
      <c r="B100" s="3" t="s">
        <v>43</v>
      </c>
      <c r="C100" s="3" t="s">
        <v>43</v>
      </c>
      <c r="D100" s="3" t="s">
        <v>50</v>
      </c>
      <c r="E100" s="3" t="s">
        <v>65</v>
      </c>
    </row>
    <row r="101" spans="1:5" x14ac:dyDescent="0.25">
      <c r="A101" s="4" t="s">
        <v>43</v>
      </c>
      <c r="B101" s="4" t="s">
        <v>43</v>
      </c>
      <c r="C101" s="4" t="s">
        <v>43</v>
      </c>
      <c r="D101" s="4" t="s">
        <v>43</v>
      </c>
      <c r="E101" s="4" t="s">
        <v>78</v>
      </c>
    </row>
    <row r="102" spans="1:5" x14ac:dyDescent="0.25">
      <c r="A102" s="3" t="s">
        <v>43</v>
      </c>
      <c r="B102" s="3" t="s">
        <v>43</v>
      </c>
      <c r="C102" s="3" t="s">
        <v>46</v>
      </c>
      <c r="D102" s="3" t="s">
        <v>46</v>
      </c>
      <c r="E102" s="3" t="s">
        <v>78</v>
      </c>
    </row>
    <row r="103" spans="1:5" x14ac:dyDescent="0.25">
      <c r="A103" s="4" t="s">
        <v>43</v>
      </c>
      <c r="B103" s="4" t="s">
        <v>45</v>
      </c>
      <c r="C103" s="4" t="s">
        <v>43</v>
      </c>
      <c r="D103" s="4" t="s">
        <v>43</v>
      </c>
      <c r="E103" s="4" t="s">
        <v>78</v>
      </c>
    </row>
    <row r="104" spans="1:5" x14ac:dyDescent="0.25">
      <c r="A104" s="3" t="s">
        <v>50</v>
      </c>
      <c r="B104" s="3" t="s">
        <v>50</v>
      </c>
      <c r="C104" s="3" t="s">
        <v>50</v>
      </c>
      <c r="D104" s="3" t="s">
        <v>50</v>
      </c>
      <c r="E104" s="3" t="s">
        <v>78</v>
      </c>
    </row>
    <row r="105" spans="1:5" x14ac:dyDescent="0.25">
      <c r="A105" s="4" t="s">
        <v>50</v>
      </c>
      <c r="B105" s="4" t="s">
        <v>50</v>
      </c>
      <c r="C105" s="4" t="s">
        <v>45</v>
      </c>
      <c r="D105" s="4" t="s">
        <v>50</v>
      </c>
      <c r="E105" s="4" t="s">
        <v>65</v>
      </c>
    </row>
    <row r="106" spans="1:5" x14ac:dyDescent="0.25">
      <c r="A106" s="3" t="s">
        <v>50</v>
      </c>
      <c r="B106" s="3" t="s">
        <v>50</v>
      </c>
      <c r="C106" s="3" t="s">
        <v>43</v>
      </c>
      <c r="D106" s="3" t="s">
        <v>50</v>
      </c>
      <c r="E106" s="3" t="s">
        <v>65</v>
      </c>
    </row>
    <row r="107" spans="1:5" x14ac:dyDescent="0.25">
      <c r="A107" s="4" t="s">
        <v>46</v>
      </c>
      <c r="B107" s="4" t="s">
        <v>46</v>
      </c>
      <c r="C107" s="4" t="s">
        <v>43</v>
      </c>
      <c r="D107" s="4" t="s">
        <v>43</v>
      </c>
      <c r="E107" s="4" t="s">
        <v>78</v>
      </c>
    </row>
    <row r="108" spans="1:5" x14ac:dyDescent="0.25">
      <c r="A108" s="3" t="s">
        <v>50</v>
      </c>
      <c r="B108" s="3" t="s">
        <v>50</v>
      </c>
      <c r="C108" s="3" t="s">
        <v>50</v>
      </c>
      <c r="D108" s="3" t="s">
        <v>50</v>
      </c>
      <c r="E108" s="3" t="s">
        <v>65</v>
      </c>
    </row>
    <row r="109" spans="1:5" x14ac:dyDescent="0.25">
      <c r="A109" s="4" t="s">
        <v>46</v>
      </c>
      <c r="B109" s="4" t="s">
        <v>43</v>
      </c>
      <c r="C109" s="4" t="s">
        <v>46</v>
      </c>
      <c r="D109" s="4" t="s">
        <v>43</v>
      </c>
      <c r="E109" s="4" t="s">
        <v>78</v>
      </c>
    </row>
    <row r="110" spans="1:5" x14ac:dyDescent="0.25">
      <c r="A110" s="3" t="s">
        <v>43</v>
      </c>
      <c r="B110" s="3" t="s">
        <v>43</v>
      </c>
      <c r="C110" s="3" t="s">
        <v>50</v>
      </c>
      <c r="D110" s="3" t="s">
        <v>50</v>
      </c>
      <c r="E110" s="3" t="s">
        <v>40</v>
      </c>
    </row>
    <row r="111" spans="1:5" x14ac:dyDescent="0.25">
      <c r="A111" s="4" t="s">
        <v>43</v>
      </c>
      <c r="B111" s="4" t="s">
        <v>43</v>
      </c>
      <c r="C111" s="4" t="s">
        <v>46</v>
      </c>
      <c r="D111" s="4" t="s">
        <v>46</v>
      </c>
      <c r="E111" s="4" t="s">
        <v>65</v>
      </c>
    </row>
    <row r="112" spans="1:5" x14ac:dyDescent="0.25">
      <c r="A112" s="3" t="s">
        <v>50</v>
      </c>
      <c r="B112" s="3" t="s">
        <v>43</v>
      </c>
      <c r="C112" s="3" t="s">
        <v>43</v>
      </c>
      <c r="D112" s="3" t="s">
        <v>43</v>
      </c>
      <c r="E112" s="3" t="s">
        <v>40</v>
      </c>
    </row>
    <row r="113" spans="1:5" x14ac:dyDescent="0.25">
      <c r="A113" s="4" t="s">
        <v>50</v>
      </c>
      <c r="B113" s="4" t="s">
        <v>50</v>
      </c>
      <c r="C113" s="4" t="s">
        <v>50</v>
      </c>
      <c r="D113" s="4" t="s">
        <v>43</v>
      </c>
      <c r="E113" s="4" t="s">
        <v>65</v>
      </c>
    </row>
    <row r="114" spans="1:5" x14ac:dyDescent="0.25">
      <c r="A114" s="3" t="s">
        <v>50</v>
      </c>
      <c r="B114" s="3" t="s">
        <v>50</v>
      </c>
      <c r="C114" s="3" t="s">
        <v>50</v>
      </c>
      <c r="D114" s="3" t="s">
        <v>43</v>
      </c>
      <c r="E114" s="3" t="s">
        <v>65</v>
      </c>
    </row>
    <row r="115" spans="1:5" x14ac:dyDescent="0.25">
      <c r="A115" s="4" t="s">
        <v>50</v>
      </c>
      <c r="B115" s="4" t="s">
        <v>50</v>
      </c>
      <c r="C115" s="4" t="s">
        <v>43</v>
      </c>
      <c r="D115" s="4" t="s">
        <v>43</v>
      </c>
      <c r="E115" s="4" t="s">
        <v>112</v>
      </c>
    </row>
    <row r="116" spans="1:5" x14ac:dyDescent="0.25">
      <c r="A116" s="3" t="s">
        <v>50</v>
      </c>
      <c r="B116" s="3" t="s">
        <v>50</v>
      </c>
      <c r="C116" s="3" t="s">
        <v>50</v>
      </c>
      <c r="D116" s="3" t="s">
        <v>50</v>
      </c>
      <c r="E116" s="3" t="s">
        <v>60</v>
      </c>
    </row>
    <row r="117" spans="1:5" x14ac:dyDescent="0.25">
      <c r="A117" s="4" t="s">
        <v>50</v>
      </c>
      <c r="B117" s="4" t="s">
        <v>50</v>
      </c>
      <c r="C117" s="4" t="s">
        <v>43</v>
      </c>
      <c r="D117" s="4" t="s">
        <v>43</v>
      </c>
      <c r="E117" s="4" t="s">
        <v>112</v>
      </c>
    </row>
    <row r="118" spans="1:5" x14ac:dyDescent="0.25">
      <c r="A118" s="3" t="s">
        <v>43</v>
      </c>
      <c r="B118" s="3" t="s">
        <v>43</v>
      </c>
      <c r="C118" s="3" t="s">
        <v>43</v>
      </c>
      <c r="D118" s="3" t="s">
        <v>43</v>
      </c>
      <c r="E118" s="3" t="s">
        <v>40</v>
      </c>
    </row>
    <row r="119" spans="1:5" x14ac:dyDescent="0.25">
      <c r="A119" s="4" t="s">
        <v>46</v>
      </c>
      <c r="B119" s="4" t="s">
        <v>46</v>
      </c>
      <c r="C119" s="4" t="s">
        <v>45</v>
      </c>
      <c r="D119" s="4" t="s">
        <v>46</v>
      </c>
      <c r="E119" s="4" t="s">
        <v>40</v>
      </c>
    </row>
    <row r="120" spans="1:5" x14ac:dyDescent="0.25">
      <c r="A120" s="3" t="s">
        <v>50</v>
      </c>
      <c r="B120" s="3" t="s">
        <v>50</v>
      </c>
      <c r="C120" s="3" t="s">
        <v>50</v>
      </c>
      <c r="D120" s="3" t="s">
        <v>50</v>
      </c>
      <c r="E120" s="3" t="s">
        <v>65</v>
      </c>
    </row>
    <row r="121" spans="1:5" x14ac:dyDescent="0.25">
      <c r="A121" s="4" t="s">
        <v>43</v>
      </c>
      <c r="B121" s="4" t="s">
        <v>50</v>
      </c>
      <c r="C121" s="4" t="s">
        <v>43</v>
      </c>
      <c r="D121" s="4" t="s">
        <v>43</v>
      </c>
      <c r="E121" s="4" t="s">
        <v>112</v>
      </c>
    </row>
    <row r="122" spans="1:5" x14ac:dyDescent="0.25">
      <c r="A122" s="3" t="s">
        <v>43</v>
      </c>
      <c r="B122" s="3" t="s">
        <v>43</v>
      </c>
      <c r="C122" s="3" t="s">
        <v>43</v>
      </c>
      <c r="D122" s="3" t="s">
        <v>43</v>
      </c>
      <c r="E122" s="3" t="s">
        <v>40</v>
      </c>
    </row>
    <row r="123" spans="1:5" x14ac:dyDescent="0.25">
      <c r="A123" s="4" t="s">
        <v>50</v>
      </c>
      <c r="B123" s="4" t="s">
        <v>50</v>
      </c>
      <c r="C123" s="4" t="s">
        <v>50</v>
      </c>
      <c r="D123" s="4" t="s">
        <v>50</v>
      </c>
      <c r="E123" s="4" t="s">
        <v>40</v>
      </c>
    </row>
    <row r="124" spans="1:5" x14ac:dyDescent="0.25">
      <c r="A124" s="3" t="s">
        <v>43</v>
      </c>
      <c r="B124" s="3" t="s">
        <v>50</v>
      </c>
      <c r="C124" s="3" t="s">
        <v>46</v>
      </c>
      <c r="D124" s="3" t="s">
        <v>43</v>
      </c>
      <c r="E124" s="3" t="s">
        <v>40</v>
      </c>
    </row>
    <row r="125" spans="1:5" x14ac:dyDescent="0.25">
      <c r="A125" s="4" t="s">
        <v>43</v>
      </c>
      <c r="B125" s="4" t="s">
        <v>46</v>
      </c>
      <c r="C125" s="4" t="s">
        <v>46</v>
      </c>
      <c r="D125" s="4" t="s">
        <v>43</v>
      </c>
      <c r="E125" s="4" t="s">
        <v>40</v>
      </c>
    </row>
    <row r="126" spans="1:5" x14ac:dyDescent="0.25">
      <c r="A126" s="3" t="s">
        <v>46</v>
      </c>
      <c r="B126" s="3" t="s">
        <v>46</v>
      </c>
      <c r="C126" s="3" t="s">
        <v>46</v>
      </c>
      <c r="D126" s="3" t="s">
        <v>46</v>
      </c>
      <c r="E126" s="3" t="s">
        <v>60</v>
      </c>
    </row>
    <row r="127" spans="1:5" x14ac:dyDescent="0.25">
      <c r="A127" s="4" t="s">
        <v>43</v>
      </c>
      <c r="B127" s="4" t="s">
        <v>46</v>
      </c>
      <c r="C127" s="4" t="s">
        <v>46</v>
      </c>
      <c r="D127" s="4" t="s">
        <v>43</v>
      </c>
      <c r="E127" s="4" t="s">
        <v>112</v>
      </c>
    </row>
    <row r="128" spans="1:5" x14ac:dyDescent="0.25">
      <c r="A128" s="3" t="s">
        <v>45</v>
      </c>
      <c r="B128" s="3" t="s">
        <v>43</v>
      </c>
      <c r="C128" s="3" t="s">
        <v>46</v>
      </c>
      <c r="D128" s="3" t="s">
        <v>43</v>
      </c>
      <c r="E128" s="3" t="s">
        <v>112</v>
      </c>
    </row>
    <row r="129" spans="1:5" x14ac:dyDescent="0.25">
      <c r="A129" s="4" t="s">
        <v>43</v>
      </c>
      <c r="B129" s="4" t="s">
        <v>43</v>
      </c>
      <c r="C129" s="4" t="s">
        <v>43</v>
      </c>
      <c r="D129" s="4" t="s">
        <v>43</v>
      </c>
      <c r="E129" s="4" t="s">
        <v>112</v>
      </c>
    </row>
    <row r="130" spans="1:5" x14ac:dyDescent="0.25">
      <c r="A130" s="3" t="s">
        <v>43</v>
      </c>
      <c r="B130" s="3" t="s">
        <v>43</v>
      </c>
      <c r="C130" s="3" t="s">
        <v>46</v>
      </c>
      <c r="D130" s="3" t="s">
        <v>46</v>
      </c>
      <c r="E130" s="3" t="s">
        <v>112</v>
      </c>
    </row>
    <row r="131" spans="1:5" x14ac:dyDescent="0.25">
      <c r="A131" s="4" t="s">
        <v>43</v>
      </c>
      <c r="B131" s="4" t="s">
        <v>43</v>
      </c>
      <c r="C131" s="4" t="s">
        <v>46</v>
      </c>
      <c r="D131" s="4" t="s">
        <v>46</v>
      </c>
      <c r="E131" s="4" t="s">
        <v>112</v>
      </c>
    </row>
    <row r="132" spans="1:5" x14ac:dyDescent="0.25">
      <c r="A132" s="3" t="s">
        <v>43</v>
      </c>
      <c r="B132" s="3" t="s">
        <v>43</v>
      </c>
      <c r="C132" s="3" t="s">
        <v>43</v>
      </c>
      <c r="D132" s="3" t="s">
        <v>43</v>
      </c>
      <c r="E132" s="3" t="s">
        <v>112</v>
      </c>
    </row>
    <row r="133" spans="1:5" x14ac:dyDescent="0.25">
      <c r="A133" s="4" t="s">
        <v>46</v>
      </c>
      <c r="B133" s="4" t="s">
        <v>46</v>
      </c>
      <c r="C133" s="4" t="s">
        <v>45</v>
      </c>
      <c r="D133" s="4" t="s">
        <v>46</v>
      </c>
      <c r="E133" s="4" t="s">
        <v>125</v>
      </c>
    </row>
    <row r="134" spans="1:5" x14ac:dyDescent="0.25">
      <c r="A134" s="3" t="s">
        <v>43</v>
      </c>
      <c r="B134" s="3" t="s">
        <v>43</v>
      </c>
      <c r="C134" s="3" t="s">
        <v>45</v>
      </c>
      <c r="D134" s="3" t="s">
        <v>46</v>
      </c>
      <c r="E134" s="3" t="s">
        <v>125</v>
      </c>
    </row>
    <row r="135" spans="1:5" x14ac:dyDescent="0.25">
      <c r="A135" s="4" t="s">
        <v>43</v>
      </c>
      <c r="B135" s="4" t="s">
        <v>43</v>
      </c>
      <c r="C135" s="4" t="s">
        <v>43</v>
      </c>
      <c r="D135" s="4" t="s">
        <v>43</v>
      </c>
      <c r="E135" s="4" t="s">
        <v>112</v>
      </c>
    </row>
    <row r="136" spans="1:5" x14ac:dyDescent="0.25">
      <c r="A136" s="3" t="s">
        <v>50</v>
      </c>
      <c r="B136" s="3" t="s">
        <v>50</v>
      </c>
      <c r="C136" s="3" t="s">
        <v>43</v>
      </c>
      <c r="D136" s="3" t="s">
        <v>45</v>
      </c>
      <c r="E136" s="3" t="s">
        <v>65</v>
      </c>
    </row>
    <row r="137" spans="1:5" x14ac:dyDescent="0.25">
      <c r="A137" s="4" t="s">
        <v>43</v>
      </c>
      <c r="B137" s="4" t="s">
        <v>43</v>
      </c>
      <c r="C137" s="4" t="s">
        <v>45</v>
      </c>
      <c r="D137" s="4" t="s">
        <v>46</v>
      </c>
      <c r="E137" s="4" t="s">
        <v>125</v>
      </c>
    </row>
    <row r="138" spans="1:5" x14ac:dyDescent="0.25">
      <c r="A138" s="3" t="s">
        <v>50</v>
      </c>
      <c r="B138" s="3" t="s">
        <v>43</v>
      </c>
      <c r="C138" s="3" t="s">
        <v>50</v>
      </c>
      <c r="D138" s="3" t="s">
        <v>50</v>
      </c>
      <c r="E138" s="3" t="s">
        <v>78</v>
      </c>
    </row>
    <row r="139" spans="1:5" x14ac:dyDescent="0.25">
      <c r="A139" s="4" t="s">
        <v>43</v>
      </c>
      <c r="B139" s="4" t="s">
        <v>43</v>
      </c>
      <c r="C139" s="4" t="s">
        <v>52</v>
      </c>
      <c r="D139" s="4" t="s">
        <v>43</v>
      </c>
      <c r="E139" s="4" t="s">
        <v>78</v>
      </c>
    </row>
    <row r="140" spans="1:5" x14ac:dyDescent="0.25">
      <c r="A140" s="3" t="s">
        <v>43</v>
      </c>
      <c r="B140" s="3" t="s">
        <v>50</v>
      </c>
      <c r="C140" s="3" t="s">
        <v>43</v>
      </c>
      <c r="D140" s="3" t="s">
        <v>43</v>
      </c>
      <c r="E140" s="3" t="s">
        <v>60</v>
      </c>
    </row>
    <row r="141" spans="1:5" x14ac:dyDescent="0.25">
      <c r="A141" s="4" t="s">
        <v>43</v>
      </c>
      <c r="B141" s="4" t="s">
        <v>43</v>
      </c>
      <c r="C141" s="4" t="s">
        <v>43</v>
      </c>
      <c r="D141" s="4" t="s">
        <v>43</v>
      </c>
      <c r="E141" s="4" t="s">
        <v>65</v>
      </c>
    </row>
    <row r="142" spans="1:5" x14ac:dyDescent="0.25">
      <c r="A142" s="3" t="s">
        <v>43</v>
      </c>
      <c r="B142" s="3" t="s">
        <v>43</v>
      </c>
      <c r="C142" s="3" t="s">
        <v>43</v>
      </c>
      <c r="D142" s="3" t="s">
        <v>43</v>
      </c>
      <c r="E142" s="3" t="s">
        <v>78</v>
      </c>
    </row>
    <row r="143" spans="1:5" x14ac:dyDescent="0.25">
      <c r="A143" s="4" t="s">
        <v>43</v>
      </c>
      <c r="B143" s="4" t="s">
        <v>43</v>
      </c>
      <c r="C143" s="4" t="s">
        <v>46</v>
      </c>
      <c r="D143" s="4" t="s">
        <v>43</v>
      </c>
      <c r="E143" s="4" t="s">
        <v>78</v>
      </c>
    </row>
    <row r="144" spans="1:5" x14ac:dyDescent="0.25">
      <c r="A144" s="3" t="s">
        <v>43</v>
      </c>
      <c r="B144" s="3" t="s">
        <v>43</v>
      </c>
      <c r="C144" s="3" t="s">
        <v>43</v>
      </c>
      <c r="D144" s="3" t="s">
        <v>43</v>
      </c>
      <c r="E144" s="3" t="s">
        <v>78</v>
      </c>
    </row>
    <row r="145" spans="1:5" x14ac:dyDescent="0.25">
      <c r="A145" s="4" t="s">
        <v>43</v>
      </c>
      <c r="B145" s="4" t="s">
        <v>43</v>
      </c>
      <c r="C145" s="4" t="s">
        <v>43</v>
      </c>
      <c r="D145" s="4" t="s">
        <v>50</v>
      </c>
      <c r="E145" s="4" t="s">
        <v>65</v>
      </c>
    </row>
    <row r="146" spans="1:5" x14ac:dyDescent="0.25">
      <c r="A146" s="3" t="s">
        <v>43</v>
      </c>
      <c r="B146" s="3" t="s">
        <v>43</v>
      </c>
      <c r="C146" s="3" t="s">
        <v>46</v>
      </c>
      <c r="D146" s="3" t="s">
        <v>46</v>
      </c>
      <c r="E146" s="3" t="s">
        <v>65</v>
      </c>
    </row>
    <row r="147" spans="1:5" x14ac:dyDescent="0.25">
      <c r="A147" s="4" t="s">
        <v>43</v>
      </c>
      <c r="B147" s="4" t="s">
        <v>43</v>
      </c>
      <c r="C147" s="4" t="s">
        <v>46</v>
      </c>
      <c r="D147" s="4" t="s">
        <v>43</v>
      </c>
      <c r="E147" s="4" t="s">
        <v>40</v>
      </c>
    </row>
    <row r="148" spans="1:5" x14ac:dyDescent="0.25">
      <c r="A148" s="3" t="s">
        <v>50</v>
      </c>
      <c r="B148" s="3" t="s">
        <v>50</v>
      </c>
      <c r="C148" s="3" t="s">
        <v>50</v>
      </c>
      <c r="D148" s="3" t="s">
        <v>50</v>
      </c>
      <c r="E148" s="3" t="s">
        <v>65</v>
      </c>
    </row>
    <row r="149" spans="1:5" x14ac:dyDescent="0.25">
      <c r="A149" s="4" t="s">
        <v>50</v>
      </c>
      <c r="B149" s="4" t="s">
        <v>50</v>
      </c>
      <c r="C149" s="4" t="s">
        <v>50</v>
      </c>
      <c r="D149" s="4" t="s">
        <v>50</v>
      </c>
      <c r="E149" s="4" t="s">
        <v>40</v>
      </c>
    </row>
    <row r="150" spans="1:5" x14ac:dyDescent="0.25">
      <c r="A150" s="3" t="s">
        <v>43</v>
      </c>
      <c r="B150" s="3" t="s">
        <v>43</v>
      </c>
      <c r="C150" s="3" t="s">
        <v>43</v>
      </c>
      <c r="D150" s="3" t="s">
        <v>43</v>
      </c>
      <c r="E150" s="3" t="s">
        <v>65</v>
      </c>
    </row>
    <row r="151" spans="1:5" x14ac:dyDescent="0.25">
      <c r="A151" s="4" t="s">
        <v>50</v>
      </c>
      <c r="B151" s="4" t="s">
        <v>50</v>
      </c>
      <c r="C151" s="4" t="s">
        <v>43</v>
      </c>
      <c r="D151" s="4" t="s">
        <v>50</v>
      </c>
      <c r="E151" s="4" t="s">
        <v>40</v>
      </c>
    </row>
    <row r="152" spans="1:5" x14ac:dyDescent="0.25">
      <c r="A152" s="3" t="s">
        <v>46</v>
      </c>
      <c r="B152" s="3" t="s">
        <v>46</v>
      </c>
      <c r="C152" s="3" t="s">
        <v>46</v>
      </c>
      <c r="D152" s="3" t="s">
        <v>46</v>
      </c>
      <c r="E152" s="3" t="s">
        <v>78</v>
      </c>
    </row>
    <row r="153" spans="1:5" x14ac:dyDescent="0.25">
      <c r="A153" s="4" t="s">
        <v>46</v>
      </c>
      <c r="B153" s="4" t="s">
        <v>46</v>
      </c>
      <c r="C153" s="4" t="s">
        <v>46</v>
      </c>
      <c r="D153" s="4" t="s">
        <v>46</v>
      </c>
      <c r="E153" s="4" t="s">
        <v>78</v>
      </c>
    </row>
    <row r="154" spans="1:5" x14ac:dyDescent="0.25">
      <c r="A154" s="3" t="s">
        <v>43</v>
      </c>
      <c r="B154" s="3" t="s">
        <v>43</v>
      </c>
      <c r="C154" s="3" t="s">
        <v>43</v>
      </c>
      <c r="D154" s="3" t="s">
        <v>43</v>
      </c>
      <c r="E154" s="3" t="s">
        <v>65</v>
      </c>
    </row>
    <row r="155" spans="1:5" x14ac:dyDescent="0.25">
      <c r="A155" s="4" t="s">
        <v>43</v>
      </c>
      <c r="B155" s="4" t="s">
        <v>43</v>
      </c>
      <c r="C155" s="4" t="s">
        <v>43</v>
      </c>
      <c r="D155" s="4" t="s">
        <v>43</v>
      </c>
      <c r="E155" s="4" t="s">
        <v>65</v>
      </c>
    </row>
    <row r="156" spans="1:5" x14ac:dyDescent="0.25">
      <c r="A156" s="3" t="s">
        <v>43</v>
      </c>
      <c r="B156" s="3" t="s">
        <v>43</v>
      </c>
      <c r="C156" s="3" t="s">
        <v>43</v>
      </c>
      <c r="D156" s="3" t="s">
        <v>43</v>
      </c>
      <c r="E156" s="3" t="s">
        <v>40</v>
      </c>
    </row>
    <row r="157" spans="1:5" x14ac:dyDescent="0.25">
      <c r="A157" s="4" t="s">
        <v>43</v>
      </c>
      <c r="B157" s="4" t="s">
        <v>43</v>
      </c>
      <c r="C157" s="4" t="s">
        <v>43</v>
      </c>
      <c r="D157" s="4" t="s">
        <v>50</v>
      </c>
      <c r="E157" s="4" t="s">
        <v>112</v>
      </c>
    </row>
    <row r="158" spans="1:5" x14ac:dyDescent="0.25">
      <c r="A158" s="3" t="s">
        <v>50</v>
      </c>
      <c r="B158" s="3" t="s">
        <v>43</v>
      </c>
      <c r="C158" s="3" t="s">
        <v>45</v>
      </c>
      <c r="D158" s="3" t="s">
        <v>46</v>
      </c>
      <c r="E158" s="3" t="s">
        <v>112</v>
      </c>
    </row>
    <row r="159" spans="1:5" x14ac:dyDescent="0.25">
      <c r="A159" s="4" t="s">
        <v>43</v>
      </c>
      <c r="B159" s="4" t="s">
        <v>45</v>
      </c>
      <c r="C159" s="4" t="s">
        <v>43</v>
      </c>
      <c r="D159" s="4" t="s">
        <v>50</v>
      </c>
      <c r="E159" s="4" t="s">
        <v>60</v>
      </c>
    </row>
    <row r="160" spans="1:5" x14ac:dyDescent="0.25">
      <c r="A160" s="3" t="s">
        <v>50</v>
      </c>
      <c r="B160" s="3" t="s">
        <v>46</v>
      </c>
      <c r="C160" s="3" t="s">
        <v>46</v>
      </c>
      <c r="D160" s="3" t="s">
        <v>50</v>
      </c>
      <c r="E160" s="3" t="s">
        <v>112</v>
      </c>
    </row>
    <row r="161" spans="1:5" x14ac:dyDescent="0.25">
      <c r="A161" s="4" t="s">
        <v>43</v>
      </c>
      <c r="B161" s="4" t="s">
        <v>46</v>
      </c>
      <c r="C161" s="4" t="s">
        <v>43</v>
      </c>
      <c r="D161" s="4" t="s">
        <v>43</v>
      </c>
      <c r="E161" s="4" t="s">
        <v>112</v>
      </c>
    </row>
    <row r="162" spans="1:5" x14ac:dyDescent="0.25">
      <c r="A162" s="3" t="s">
        <v>43</v>
      </c>
      <c r="B162" s="3" t="s">
        <v>43</v>
      </c>
      <c r="C162" s="3" t="s">
        <v>43</v>
      </c>
      <c r="D162" s="3" t="s">
        <v>43</v>
      </c>
      <c r="E162" s="3" t="s">
        <v>40</v>
      </c>
    </row>
    <row r="163" spans="1:5" x14ac:dyDescent="0.25">
      <c r="A163" s="4" t="s">
        <v>43</v>
      </c>
      <c r="B163" s="4" t="s">
        <v>43</v>
      </c>
      <c r="C163" s="4" t="s">
        <v>46</v>
      </c>
      <c r="D163" s="4" t="s">
        <v>43</v>
      </c>
      <c r="E163" s="4" t="s">
        <v>40</v>
      </c>
    </row>
    <row r="164" spans="1:5" x14ac:dyDescent="0.25">
      <c r="A164" s="3" t="s">
        <v>50</v>
      </c>
      <c r="B164" s="3" t="s">
        <v>50</v>
      </c>
      <c r="C164" s="3" t="s">
        <v>43</v>
      </c>
      <c r="D164" s="3" t="s">
        <v>43</v>
      </c>
      <c r="E164" s="3" t="s">
        <v>65</v>
      </c>
    </row>
    <row r="165" spans="1:5" x14ac:dyDescent="0.25">
      <c r="A165" s="4" t="s">
        <v>43</v>
      </c>
      <c r="B165" s="4" t="s">
        <v>43</v>
      </c>
      <c r="C165" s="4" t="s">
        <v>46</v>
      </c>
      <c r="D165" s="4" t="s">
        <v>43</v>
      </c>
      <c r="E165" s="4" t="s">
        <v>78</v>
      </c>
    </row>
    <row r="166" spans="1:5" x14ac:dyDescent="0.25">
      <c r="A166" s="3" t="s">
        <v>43</v>
      </c>
      <c r="B166" s="3" t="s">
        <v>50</v>
      </c>
      <c r="C166" s="3" t="s">
        <v>46</v>
      </c>
      <c r="D166" s="3" t="s">
        <v>50</v>
      </c>
      <c r="E166" s="3" t="s">
        <v>78</v>
      </c>
    </row>
    <row r="167" spans="1:5" x14ac:dyDescent="0.25">
      <c r="A167" s="4" t="s">
        <v>50</v>
      </c>
      <c r="B167" s="4" t="s">
        <v>50</v>
      </c>
      <c r="C167" s="4" t="s">
        <v>43</v>
      </c>
      <c r="D167" s="4" t="s">
        <v>50</v>
      </c>
      <c r="E167" s="4" t="s">
        <v>65</v>
      </c>
    </row>
    <row r="168" spans="1:5" x14ac:dyDescent="0.25">
      <c r="A168" s="3" t="s">
        <v>50</v>
      </c>
      <c r="B168" s="3" t="s">
        <v>43</v>
      </c>
      <c r="C168" s="3" t="s">
        <v>43</v>
      </c>
      <c r="D168" s="3" t="s">
        <v>43</v>
      </c>
      <c r="E168" s="3" t="s">
        <v>78</v>
      </c>
    </row>
    <row r="169" spans="1:5" x14ac:dyDescent="0.25">
      <c r="A169" s="4" t="s">
        <v>50</v>
      </c>
      <c r="B169" s="4" t="s">
        <v>43</v>
      </c>
      <c r="C169" s="4" t="s">
        <v>43</v>
      </c>
      <c r="D169" s="4" t="s">
        <v>50</v>
      </c>
      <c r="E169" s="4" t="s">
        <v>78</v>
      </c>
    </row>
    <row r="170" spans="1:5" x14ac:dyDescent="0.25">
      <c r="A170" s="3" t="s">
        <v>50</v>
      </c>
      <c r="B170" s="3" t="s">
        <v>43</v>
      </c>
      <c r="C170" s="3" t="s">
        <v>43</v>
      </c>
      <c r="D170" s="3" t="s">
        <v>50</v>
      </c>
      <c r="E170" s="3" t="s">
        <v>78</v>
      </c>
    </row>
    <row r="171" spans="1:5" x14ac:dyDescent="0.25">
      <c r="A171" s="4" t="s">
        <v>43</v>
      </c>
      <c r="B171" s="4" t="s">
        <v>43</v>
      </c>
      <c r="C171" s="4" t="s">
        <v>43</v>
      </c>
      <c r="D171" s="4" t="s">
        <v>50</v>
      </c>
      <c r="E171" s="4" t="s">
        <v>78</v>
      </c>
    </row>
    <row r="172" spans="1:5" x14ac:dyDescent="0.25">
      <c r="A172" s="3" t="s">
        <v>50</v>
      </c>
      <c r="B172" s="3" t="s">
        <v>50</v>
      </c>
      <c r="C172" s="3" t="s">
        <v>50</v>
      </c>
      <c r="D172" s="3" t="s">
        <v>50</v>
      </c>
      <c r="E172" s="3" t="s">
        <v>125</v>
      </c>
    </row>
    <row r="173" spans="1:5" x14ac:dyDescent="0.25">
      <c r="A173" s="4" t="s">
        <v>43</v>
      </c>
      <c r="B173" s="4" t="s">
        <v>43</v>
      </c>
      <c r="C173" s="4" t="s">
        <v>43</v>
      </c>
      <c r="D173" s="4" t="s">
        <v>43</v>
      </c>
      <c r="E173" s="4" t="s">
        <v>125</v>
      </c>
    </row>
    <row r="174" spans="1:5" x14ac:dyDescent="0.25">
      <c r="A174" s="3" t="s">
        <v>43</v>
      </c>
      <c r="B174" s="3" t="s">
        <v>43</v>
      </c>
      <c r="C174" s="3" t="s">
        <v>43</v>
      </c>
      <c r="D174" s="3" t="s">
        <v>43</v>
      </c>
      <c r="E174" s="3" t="s">
        <v>78</v>
      </c>
    </row>
    <row r="175" spans="1:5" x14ac:dyDescent="0.25">
      <c r="A175" s="4" t="s">
        <v>50</v>
      </c>
      <c r="B175" s="4" t="s">
        <v>43</v>
      </c>
      <c r="C175" s="4" t="s">
        <v>50</v>
      </c>
      <c r="D175" s="4" t="s">
        <v>50</v>
      </c>
      <c r="E175" s="4" t="s">
        <v>112</v>
      </c>
    </row>
    <row r="176" spans="1:5" x14ac:dyDescent="0.25">
      <c r="A176" s="3" t="s">
        <v>45</v>
      </c>
      <c r="B176" s="3" t="s">
        <v>43</v>
      </c>
      <c r="C176" s="3" t="s">
        <v>43</v>
      </c>
      <c r="D176" s="3" t="s">
        <v>43</v>
      </c>
      <c r="E176" s="3" t="s">
        <v>78</v>
      </c>
    </row>
    <row r="177" spans="1:5" x14ac:dyDescent="0.25">
      <c r="A177" s="4" t="s">
        <v>43</v>
      </c>
      <c r="B177" s="4" t="s">
        <v>50</v>
      </c>
      <c r="C177" s="4" t="s">
        <v>50</v>
      </c>
      <c r="D177" s="4" t="s">
        <v>50</v>
      </c>
      <c r="E177" s="4" t="s">
        <v>65</v>
      </c>
    </row>
    <row r="178" spans="1:5" x14ac:dyDescent="0.25">
      <c r="A178" s="3" t="s">
        <v>43</v>
      </c>
      <c r="B178" s="3" t="s">
        <v>43</v>
      </c>
      <c r="C178" s="3" t="s">
        <v>43</v>
      </c>
      <c r="D178" s="3" t="s">
        <v>43</v>
      </c>
      <c r="E178" s="3" t="s">
        <v>78</v>
      </c>
    </row>
    <row r="179" spans="1:5" x14ac:dyDescent="0.25">
      <c r="A179" s="4" t="s">
        <v>43</v>
      </c>
      <c r="B179" s="4" t="s">
        <v>43</v>
      </c>
      <c r="C179" s="4" t="s">
        <v>43</v>
      </c>
      <c r="D179" s="4" t="s">
        <v>43</v>
      </c>
      <c r="E179" s="4" t="s">
        <v>112</v>
      </c>
    </row>
    <row r="180" spans="1:5" x14ac:dyDescent="0.25">
      <c r="A180" s="3" t="s">
        <v>50</v>
      </c>
      <c r="B180" s="3" t="s">
        <v>43</v>
      </c>
      <c r="C180" s="3" t="s">
        <v>43</v>
      </c>
      <c r="D180" s="3" t="s">
        <v>43</v>
      </c>
      <c r="E180" s="3" t="s">
        <v>65</v>
      </c>
    </row>
    <row r="181" spans="1:5" x14ac:dyDescent="0.25">
      <c r="A181" s="4" t="s">
        <v>43</v>
      </c>
      <c r="B181" s="4" t="s">
        <v>43</v>
      </c>
      <c r="C181" s="4" t="s">
        <v>50</v>
      </c>
      <c r="D181" s="4" t="s">
        <v>50</v>
      </c>
      <c r="E181" s="4" t="s">
        <v>65</v>
      </c>
    </row>
    <row r="182" spans="1:5" x14ac:dyDescent="0.25">
      <c r="A182" s="3" t="s">
        <v>43</v>
      </c>
      <c r="B182" s="3" t="s">
        <v>43</v>
      </c>
      <c r="C182" s="3" t="s">
        <v>43</v>
      </c>
      <c r="D182" s="3" t="s">
        <v>50</v>
      </c>
      <c r="E182" s="3" t="s">
        <v>65</v>
      </c>
    </row>
    <row r="183" spans="1:5" x14ac:dyDescent="0.25">
      <c r="A183" s="4" t="s">
        <v>50</v>
      </c>
      <c r="B183" s="4" t="s">
        <v>46</v>
      </c>
      <c r="C183" s="4" t="s">
        <v>43</v>
      </c>
      <c r="D183" s="4" t="s">
        <v>43</v>
      </c>
      <c r="E183" s="4" t="s">
        <v>65</v>
      </c>
    </row>
    <row r="184" spans="1:5" x14ac:dyDescent="0.25">
      <c r="A184" s="3" t="s">
        <v>50</v>
      </c>
      <c r="B184" s="3" t="s">
        <v>43</v>
      </c>
      <c r="C184" s="3" t="s">
        <v>43</v>
      </c>
      <c r="D184" s="3" t="s">
        <v>43</v>
      </c>
      <c r="E184" s="3" t="s">
        <v>65</v>
      </c>
    </row>
    <row r="185" spans="1:5" x14ac:dyDescent="0.25">
      <c r="A185" s="4" t="s">
        <v>43</v>
      </c>
      <c r="B185" s="4" t="s">
        <v>50</v>
      </c>
      <c r="C185" s="4" t="s">
        <v>50</v>
      </c>
      <c r="D185" s="4" t="s">
        <v>43</v>
      </c>
      <c r="E185" s="4" t="s">
        <v>65</v>
      </c>
    </row>
    <row r="186" spans="1:5" x14ac:dyDescent="0.25">
      <c r="A186" s="3" t="s">
        <v>43</v>
      </c>
      <c r="B186" s="3" t="s">
        <v>43</v>
      </c>
      <c r="C186" s="3" t="s">
        <v>43</v>
      </c>
      <c r="D186" s="3" t="s">
        <v>43</v>
      </c>
      <c r="E186" s="3" t="s">
        <v>65</v>
      </c>
    </row>
    <row r="187" spans="1:5" x14ac:dyDescent="0.25">
      <c r="A187" s="4" t="s">
        <v>43</v>
      </c>
      <c r="B187" s="4" t="s">
        <v>43</v>
      </c>
      <c r="C187" s="4" t="s">
        <v>43</v>
      </c>
      <c r="D187" s="4" t="s">
        <v>46</v>
      </c>
      <c r="E187" s="4" t="s">
        <v>112</v>
      </c>
    </row>
    <row r="188" spans="1:5" x14ac:dyDescent="0.25">
      <c r="A188" s="3" t="s">
        <v>43</v>
      </c>
      <c r="B188" s="3" t="s">
        <v>43</v>
      </c>
      <c r="C188" s="3" t="s">
        <v>43</v>
      </c>
      <c r="D188" s="3" t="s">
        <v>43</v>
      </c>
      <c r="E188" s="3" t="s">
        <v>125</v>
      </c>
    </row>
    <row r="189" spans="1:5" x14ac:dyDescent="0.25">
      <c r="A189" s="4" t="s">
        <v>50</v>
      </c>
      <c r="B189" s="4" t="s">
        <v>50</v>
      </c>
      <c r="C189" s="4" t="s">
        <v>50</v>
      </c>
      <c r="D189" s="4" t="s">
        <v>43</v>
      </c>
      <c r="E189" s="4" t="s">
        <v>65</v>
      </c>
    </row>
    <row r="190" spans="1:5" x14ac:dyDescent="0.25">
      <c r="A190" s="3" t="s">
        <v>43</v>
      </c>
      <c r="B190" s="3" t="s">
        <v>43</v>
      </c>
      <c r="C190" s="3" t="s">
        <v>43</v>
      </c>
      <c r="D190" s="3" t="s">
        <v>43</v>
      </c>
      <c r="E190" s="3" t="s">
        <v>112</v>
      </c>
    </row>
    <row r="191" spans="1:5" x14ac:dyDescent="0.25">
      <c r="A191" s="4" t="s">
        <v>43</v>
      </c>
      <c r="B191" s="4" t="s">
        <v>43</v>
      </c>
      <c r="C191" s="4" t="s">
        <v>45</v>
      </c>
      <c r="D191" s="4" t="s">
        <v>45</v>
      </c>
      <c r="E191" s="4" t="s">
        <v>125</v>
      </c>
    </row>
    <row r="192" spans="1:5" x14ac:dyDescent="0.25">
      <c r="A192" s="3" t="s">
        <v>50</v>
      </c>
      <c r="B192" s="3" t="s">
        <v>50</v>
      </c>
      <c r="C192" s="3" t="s">
        <v>50</v>
      </c>
      <c r="D192" s="3" t="s">
        <v>43</v>
      </c>
      <c r="E192" s="3" t="s">
        <v>112</v>
      </c>
    </row>
    <row r="193" spans="1:5" x14ac:dyDescent="0.25">
      <c r="A193" s="4" t="s">
        <v>43</v>
      </c>
      <c r="B193" s="4" t="s">
        <v>45</v>
      </c>
      <c r="C193" s="4" t="s">
        <v>43</v>
      </c>
      <c r="D193" s="4" t="s">
        <v>43</v>
      </c>
      <c r="E193" s="4" t="s">
        <v>65</v>
      </c>
    </row>
    <row r="194" spans="1:5" x14ac:dyDescent="0.25">
      <c r="A194" s="3" t="s">
        <v>50</v>
      </c>
      <c r="B194" s="3" t="s">
        <v>43</v>
      </c>
      <c r="C194" s="3" t="s">
        <v>43</v>
      </c>
      <c r="D194" s="3" t="s">
        <v>46</v>
      </c>
      <c r="E194" s="3" t="s">
        <v>65</v>
      </c>
    </row>
    <row r="195" spans="1:5" x14ac:dyDescent="0.25">
      <c r="A195" s="4" t="s">
        <v>43</v>
      </c>
      <c r="B195" s="4" t="s">
        <v>43</v>
      </c>
      <c r="C195" s="4" t="s">
        <v>43</v>
      </c>
      <c r="D195" s="4" t="s">
        <v>43</v>
      </c>
      <c r="E195" s="4" t="s">
        <v>78</v>
      </c>
    </row>
    <row r="196" spans="1:5" x14ac:dyDescent="0.25">
      <c r="A196" s="3" t="s">
        <v>43</v>
      </c>
      <c r="B196" s="3" t="s">
        <v>43</v>
      </c>
      <c r="C196" s="3" t="s">
        <v>43</v>
      </c>
      <c r="D196" s="3" t="s">
        <v>43</v>
      </c>
      <c r="E196" s="3" t="s">
        <v>78</v>
      </c>
    </row>
    <row r="197" spans="1:5" x14ac:dyDescent="0.25">
      <c r="A197" s="4" t="s">
        <v>43</v>
      </c>
      <c r="B197" s="4" t="s">
        <v>43</v>
      </c>
      <c r="C197" s="4" t="s">
        <v>43</v>
      </c>
      <c r="D197" s="4" t="s">
        <v>43</v>
      </c>
      <c r="E197" s="4" t="s">
        <v>65</v>
      </c>
    </row>
    <row r="198" spans="1:5" x14ac:dyDescent="0.25">
      <c r="A198" s="3" t="s">
        <v>50</v>
      </c>
      <c r="B198" s="3" t="s">
        <v>50</v>
      </c>
      <c r="C198" s="3" t="s">
        <v>43</v>
      </c>
      <c r="D198" s="3" t="s">
        <v>43</v>
      </c>
      <c r="E198" s="3" t="s">
        <v>65</v>
      </c>
    </row>
    <row r="199" spans="1:5" x14ac:dyDescent="0.25">
      <c r="A199" s="4" t="s">
        <v>43</v>
      </c>
      <c r="B199" s="4" t="s">
        <v>43</v>
      </c>
      <c r="C199" s="4" t="s">
        <v>43</v>
      </c>
      <c r="D199" s="4" t="s">
        <v>43</v>
      </c>
      <c r="E199" s="4" t="s">
        <v>65</v>
      </c>
    </row>
    <row r="200" spans="1:5" x14ac:dyDescent="0.25">
      <c r="A200" s="3" t="s">
        <v>43</v>
      </c>
      <c r="B200" s="3" t="s">
        <v>43</v>
      </c>
      <c r="C200" s="3" t="s">
        <v>43</v>
      </c>
      <c r="D200" s="3" t="s">
        <v>43</v>
      </c>
      <c r="E200" s="3" t="s">
        <v>65</v>
      </c>
    </row>
    <row r="201" spans="1:5" x14ac:dyDescent="0.25">
      <c r="A201" s="4" t="s">
        <v>50</v>
      </c>
      <c r="B201" s="4" t="s">
        <v>43</v>
      </c>
      <c r="C201" s="4" t="s">
        <v>43</v>
      </c>
      <c r="D201" s="4" t="s">
        <v>43</v>
      </c>
      <c r="E201" s="4" t="s">
        <v>65</v>
      </c>
    </row>
    <row r="202" spans="1:5" x14ac:dyDescent="0.25">
      <c r="A202" s="3" t="s">
        <v>43</v>
      </c>
      <c r="B202" s="3" t="s">
        <v>45</v>
      </c>
      <c r="C202" s="3" t="s">
        <v>46</v>
      </c>
      <c r="D202" s="3" t="s">
        <v>43</v>
      </c>
      <c r="E202" s="3" t="s">
        <v>78</v>
      </c>
    </row>
    <row r="203" spans="1:5" x14ac:dyDescent="0.25">
      <c r="A203" s="4" t="s">
        <v>43</v>
      </c>
      <c r="B203" s="4" t="s">
        <v>43</v>
      </c>
      <c r="C203" s="4" t="s">
        <v>43</v>
      </c>
      <c r="D203" s="4" t="s">
        <v>43</v>
      </c>
      <c r="E203" s="4" t="s">
        <v>78</v>
      </c>
    </row>
    <row r="204" spans="1:5" x14ac:dyDescent="0.25">
      <c r="A204" s="3" t="s">
        <v>43</v>
      </c>
      <c r="B204" s="3" t="s">
        <v>43</v>
      </c>
      <c r="C204" s="3" t="s">
        <v>43</v>
      </c>
      <c r="D204" s="3" t="s">
        <v>50</v>
      </c>
      <c r="E204" s="3" t="s">
        <v>78</v>
      </c>
    </row>
    <row r="205" spans="1:5" x14ac:dyDescent="0.25">
      <c r="A205" s="4" t="s">
        <v>50</v>
      </c>
      <c r="B205" s="4" t="s">
        <v>50</v>
      </c>
      <c r="C205" s="4" t="s">
        <v>43</v>
      </c>
      <c r="D205" s="4" t="s">
        <v>43</v>
      </c>
      <c r="E205" s="4" t="s">
        <v>78</v>
      </c>
    </row>
    <row r="206" spans="1:5" x14ac:dyDescent="0.25">
      <c r="A206" s="3" t="s">
        <v>43</v>
      </c>
      <c r="B206" s="3" t="s">
        <v>43</v>
      </c>
      <c r="C206" s="3" t="s">
        <v>43</v>
      </c>
      <c r="D206" s="3" t="s">
        <v>43</v>
      </c>
      <c r="E206" s="3" t="s">
        <v>112</v>
      </c>
    </row>
    <row r="207" spans="1:5" x14ac:dyDescent="0.25">
      <c r="A207" s="4" t="s">
        <v>50</v>
      </c>
      <c r="B207" s="4" t="s">
        <v>43</v>
      </c>
      <c r="C207" s="4" t="s">
        <v>50</v>
      </c>
      <c r="D207" s="4" t="s">
        <v>50</v>
      </c>
      <c r="E207" s="4" t="s">
        <v>112</v>
      </c>
    </row>
    <row r="208" spans="1:5" x14ac:dyDescent="0.25">
      <c r="A208" s="3" t="s">
        <v>43</v>
      </c>
      <c r="B208" s="3" t="s">
        <v>43</v>
      </c>
      <c r="C208" s="3" t="s">
        <v>43</v>
      </c>
      <c r="D208" s="3" t="s">
        <v>43</v>
      </c>
      <c r="E208" s="3" t="s">
        <v>112</v>
      </c>
    </row>
    <row r="209" spans="1:5" x14ac:dyDescent="0.25">
      <c r="A209" s="4" t="s">
        <v>43</v>
      </c>
      <c r="B209" s="4" t="s">
        <v>43</v>
      </c>
      <c r="C209" s="4" t="s">
        <v>43</v>
      </c>
      <c r="D209" s="4" t="s">
        <v>43</v>
      </c>
      <c r="E209" s="4" t="s">
        <v>112</v>
      </c>
    </row>
    <row r="210" spans="1:5" x14ac:dyDescent="0.25">
      <c r="A210" s="3" t="s">
        <v>43</v>
      </c>
      <c r="B210" s="3" t="s">
        <v>43</v>
      </c>
      <c r="C210" s="3" t="s">
        <v>43</v>
      </c>
      <c r="D210" s="3" t="s">
        <v>43</v>
      </c>
      <c r="E210" s="3" t="s">
        <v>112</v>
      </c>
    </row>
    <row r="211" spans="1:5" x14ac:dyDescent="0.25">
      <c r="A211" s="4" t="s">
        <v>50</v>
      </c>
      <c r="B211" s="4" t="s">
        <v>43</v>
      </c>
      <c r="C211" s="4" t="s">
        <v>43</v>
      </c>
      <c r="D211" s="4" t="s">
        <v>43</v>
      </c>
      <c r="E211" s="4" t="s">
        <v>60</v>
      </c>
    </row>
    <row r="212" spans="1:5" x14ac:dyDescent="0.25">
      <c r="A212" s="3" t="s">
        <v>50</v>
      </c>
      <c r="B212" s="3" t="s">
        <v>50</v>
      </c>
      <c r="C212" s="3" t="s">
        <v>50</v>
      </c>
      <c r="D212" s="3" t="s">
        <v>50</v>
      </c>
      <c r="E212" s="3" t="s">
        <v>60</v>
      </c>
    </row>
    <row r="213" spans="1:5" x14ac:dyDescent="0.25">
      <c r="A213" s="4" t="s">
        <v>43</v>
      </c>
      <c r="B213" s="4" t="s">
        <v>50</v>
      </c>
      <c r="C213" s="4" t="s">
        <v>50</v>
      </c>
      <c r="D213" s="4" t="s">
        <v>43</v>
      </c>
      <c r="E213" s="4" t="s">
        <v>40</v>
      </c>
    </row>
    <row r="214" spans="1:5" x14ac:dyDescent="0.25">
      <c r="A214" s="3" t="s">
        <v>43</v>
      </c>
      <c r="B214" s="3" t="s">
        <v>50</v>
      </c>
      <c r="C214" s="3" t="s">
        <v>50</v>
      </c>
      <c r="D214" s="3" t="s">
        <v>43</v>
      </c>
      <c r="E214" s="3" t="s">
        <v>78</v>
      </c>
    </row>
    <row r="215" spans="1:5" x14ac:dyDescent="0.25">
      <c r="A215" s="4" t="s">
        <v>43</v>
      </c>
      <c r="B215" s="4" t="s">
        <v>43</v>
      </c>
      <c r="C215" s="4" t="s">
        <v>43</v>
      </c>
      <c r="D215" s="4" t="s">
        <v>43</v>
      </c>
      <c r="E215" s="4" t="s">
        <v>78</v>
      </c>
    </row>
    <row r="216" spans="1:5" x14ac:dyDescent="0.25">
      <c r="A216" s="3" t="s">
        <v>50</v>
      </c>
      <c r="B216" s="3" t="s">
        <v>50</v>
      </c>
      <c r="C216" s="3" t="s">
        <v>43</v>
      </c>
      <c r="D216" s="3" t="s">
        <v>43</v>
      </c>
      <c r="E216" s="3" t="s">
        <v>78</v>
      </c>
    </row>
    <row r="217" spans="1:5" x14ac:dyDescent="0.25">
      <c r="A217" s="4" t="s">
        <v>50</v>
      </c>
      <c r="B217" s="4" t="s">
        <v>43</v>
      </c>
      <c r="C217" s="4" t="s">
        <v>43</v>
      </c>
      <c r="D217" s="4" t="s">
        <v>50</v>
      </c>
      <c r="E217" s="4" t="s">
        <v>78</v>
      </c>
    </row>
    <row r="218" spans="1:5" x14ac:dyDescent="0.25">
      <c r="A218" s="3" t="s">
        <v>43</v>
      </c>
      <c r="B218" s="3" t="s">
        <v>43</v>
      </c>
      <c r="C218" s="3" t="s">
        <v>43</v>
      </c>
      <c r="D218" s="3" t="s">
        <v>43</v>
      </c>
      <c r="E218" s="3" t="s">
        <v>78</v>
      </c>
    </row>
    <row r="219" spans="1:5" x14ac:dyDescent="0.25">
      <c r="A219" s="4" t="s">
        <v>43</v>
      </c>
      <c r="B219" s="4" t="s">
        <v>50</v>
      </c>
      <c r="C219" s="4" t="s">
        <v>50</v>
      </c>
      <c r="D219" s="4" t="s">
        <v>43</v>
      </c>
      <c r="E219" s="4" t="s">
        <v>78</v>
      </c>
    </row>
    <row r="220" spans="1:5" x14ac:dyDescent="0.25">
      <c r="A220" s="3" t="s">
        <v>50</v>
      </c>
      <c r="B220" s="3" t="s">
        <v>50</v>
      </c>
      <c r="C220" s="3" t="s">
        <v>43</v>
      </c>
      <c r="D220" s="3" t="s">
        <v>50</v>
      </c>
      <c r="E220" s="3" t="s">
        <v>78</v>
      </c>
    </row>
    <row r="221" spans="1:5" x14ac:dyDescent="0.25">
      <c r="A221" s="4" t="s">
        <v>43</v>
      </c>
      <c r="B221" s="4" t="s">
        <v>43</v>
      </c>
      <c r="C221" s="4" t="s">
        <v>43</v>
      </c>
      <c r="D221" s="4" t="s">
        <v>43</v>
      </c>
      <c r="E221" s="4" t="s">
        <v>78</v>
      </c>
    </row>
    <row r="222" spans="1:5" x14ac:dyDescent="0.25">
      <c r="A222" s="3" t="s">
        <v>43</v>
      </c>
      <c r="B222" s="3" t="s">
        <v>43</v>
      </c>
      <c r="C222" s="3" t="s">
        <v>43</v>
      </c>
      <c r="D222" s="3" t="s">
        <v>43</v>
      </c>
      <c r="E222" s="3" t="s">
        <v>65</v>
      </c>
    </row>
    <row r="223" spans="1:5" x14ac:dyDescent="0.25">
      <c r="A223" s="4" t="s">
        <v>43</v>
      </c>
      <c r="B223" s="4" t="s">
        <v>43</v>
      </c>
      <c r="C223" s="4" t="s">
        <v>50</v>
      </c>
      <c r="D223" s="4" t="s">
        <v>50</v>
      </c>
      <c r="E223" s="4" t="s">
        <v>65</v>
      </c>
    </row>
    <row r="224" spans="1:5" x14ac:dyDescent="0.25">
      <c r="A224" s="3" t="s">
        <v>50</v>
      </c>
      <c r="B224" s="3" t="s">
        <v>50</v>
      </c>
      <c r="C224" s="3" t="s">
        <v>50</v>
      </c>
      <c r="D224" s="3" t="s">
        <v>50</v>
      </c>
      <c r="E224" s="3" t="s">
        <v>65</v>
      </c>
    </row>
    <row r="225" spans="1:5" x14ac:dyDescent="0.25">
      <c r="A225" s="4" t="s">
        <v>50</v>
      </c>
      <c r="B225" s="4" t="s">
        <v>50</v>
      </c>
      <c r="C225" s="4" t="s">
        <v>43</v>
      </c>
      <c r="D225" s="4" t="s">
        <v>43</v>
      </c>
      <c r="E225" s="4" t="s">
        <v>65</v>
      </c>
    </row>
    <row r="226" spans="1:5" x14ac:dyDescent="0.25">
      <c r="A226" s="3" t="s">
        <v>50</v>
      </c>
      <c r="B226" s="3" t="s">
        <v>50</v>
      </c>
      <c r="C226" s="3" t="s">
        <v>50</v>
      </c>
      <c r="D226" s="3" t="s">
        <v>50</v>
      </c>
      <c r="E226" s="3" t="s">
        <v>125</v>
      </c>
    </row>
    <row r="227" spans="1:5" x14ac:dyDescent="0.25">
      <c r="A227" s="4" t="s">
        <v>43</v>
      </c>
      <c r="B227" s="4" t="s">
        <v>43</v>
      </c>
      <c r="C227" s="4" t="s">
        <v>43</v>
      </c>
      <c r="D227" s="4" t="s">
        <v>43</v>
      </c>
      <c r="E227" s="4" t="s">
        <v>125</v>
      </c>
    </row>
    <row r="228" spans="1:5" x14ac:dyDescent="0.25">
      <c r="A228" s="3" t="s">
        <v>50</v>
      </c>
      <c r="B228" s="3" t="s">
        <v>43</v>
      </c>
      <c r="C228" s="3" t="s">
        <v>43</v>
      </c>
      <c r="D228" s="3" t="s">
        <v>50</v>
      </c>
      <c r="E228" s="3" t="s">
        <v>65</v>
      </c>
    </row>
    <row r="229" spans="1:5" x14ac:dyDescent="0.25">
      <c r="A229" s="4" t="s">
        <v>43</v>
      </c>
      <c r="B229" s="4" t="s">
        <v>43</v>
      </c>
      <c r="C229" s="4" t="s">
        <v>43</v>
      </c>
      <c r="D229" s="4" t="s">
        <v>50</v>
      </c>
      <c r="E229" s="4" t="s">
        <v>125</v>
      </c>
    </row>
    <row r="230" spans="1:5" x14ac:dyDescent="0.25">
      <c r="A230" s="3" t="s">
        <v>50</v>
      </c>
      <c r="B230" s="3" t="s">
        <v>43</v>
      </c>
      <c r="C230" s="3" t="s">
        <v>43</v>
      </c>
      <c r="D230" s="3" t="s">
        <v>43</v>
      </c>
      <c r="E230" s="3" t="s">
        <v>125</v>
      </c>
    </row>
    <row r="231" spans="1:5" x14ac:dyDescent="0.25">
      <c r="A231" s="4" t="s">
        <v>50</v>
      </c>
      <c r="B231" s="4" t="s">
        <v>50</v>
      </c>
      <c r="C231" s="4" t="s">
        <v>43</v>
      </c>
      <c r="D231" s="4" t="s">
        <v>43</v>
      </c>
      <c r="E231" s="4" t="s">
        <v>78</v>
      </c>
    </row>
    <row r="232" spans="1:5" x14ac:dyDescent="0.25">
      <c r="A232" s="3" t="s">
        <v>43</v>
      </c>
      <c r="B232" s="3" t="s">
        <v>43</v>
      </c>
      <c r="C232" s="3" t="s">
        <v>43</v>
      </c>
      <c r="D232" s="3" t="s">
        <v>43</v>
      </c>
      <c r="E232" s="3" t="s">
        <v>78</v>
      </c>
    </row>
    <row r="233" spans="1:5" x14ac:dyDescent="0.25">
      <c r="A233" s="4" t="s">
        <v>50</v>
      </c>
      <c r="B233" s="4" t="s">
        <v>43</v>
      </c>
      <c r="C233" s="4" t="s">
        <v>43</v>
      </c>
      <c r="D233" s="4" t="s">
        <v>50</v>
      </c>
      <c r="E233" s="4" t="s">
        <v>112</v>
      </c>
    </row>
    <row r="234" spans="1:5" x14ac:dyDescent="0.25">
      <c r="A234" s="3" t="s">
        <v>50</v>
      </c>
      <c r="B234" s="3" t="s">
        <v>43</v>
      </c>
      <c r="C234" s="3" t="s">
        <v>43</v>
      </c>
      <c r="D234" s="3" t="s">
        <v>50</v>
      </c>
      <c r="E234" s="3" t="s">
        <v>112</v>
      </c>
    </row>
    <row r="235" spans="1:5" x14ac:dyDescent="0.25">
      <c r="A235" s="4" t="s">
        <v>50</v>
      </c>
      <c r="B235" s="4" t="s">
        <v>50</v>
      </c>
      <c r="C235" s="4" t="s">
        <v>43</v>
      </c>
      <c r="D235" s="4" t="s">
        <v>43</v>
      </c>
      <c r="E235" s="4" t="s">
        <v>78</v>
      </c>
    </row>
    <row r="236" spans="1:5" x14ac:dyDescent="0.25">
      <c r="A236" s="3" t="s">
        <v>43</v>
      </c>
      <c r="B236" s="3" t="s">
        <v>43</v>
      </c>
      <c r="C236" s="3" t="s">
        <v>43</v>
      </c>
      <c r="D236" s="3" t="s">
        <v>50</v>
      </c>
      <c r="E236" s="3" t="s">
        <v>65</v>
      </c>
    </row>
    <row r="237" spans="1:5" x14ac:dyDescent="0.25">
      <c r="A237" s="4" t="s">
        <v>50</v>
      </c>
      <c r="B237" s="4" t="s">
        <v>43</v>
      </c>
      <c r="C237" s="4" t="s">
        <v>50</v>
      </c>
      <c r="D237" s="4" t="s">
        <v>43</v>
      </c>
      <c r="E237" s="4" t="s">
        <v>112</v>
      </c>
    </row>
    <row r="238" spans="1:5" x14ac:dyDescent="0.25">
      <c r="A238" s="3" t="s">
        <v>43</v>
      </c>
      <c r="B238" s="3" t="s">
        <v>43</v>
      </c>
      <c r="C238" s="3" t="s">
        <v>50</v>
      </c>
      <c r="D238" s="3" t="s">
        <v>43</v>
      </c>
      <c r="E238" s="3" t="s">
        <v>112</v>
      </c>
    </row>
    <row r="239" spans="1:5" x14ac:dyDescent="0.25">
      <c r="A239" s="4" t="s">
        <v>50</v>
      </c>
      <c r="B239" s="4" t="s">
        <v>50</v>
      </c>
      <c r="C239" s="4" t="s">
        <v>50</v>
      </c>
      <c r="D239" s="4" t="s">
        <v>50</v>
      </c>
      <c r="E239" s="4" t="s">
        <v>112</v>
      </c>
    </row>
    <row r="240" spans="1:5" x14ac:dyDescent="0.25">
      <c r="A240" s="3" t="s">
        <v>43</v>
      </c>
      <c r="B240" s="3" t="s">
        <v>43</v>
      </c>
      <c r="C240" s="3" t="s">
        <v>43</v>
      </c>
      <c r="D240" s="3" t="s">
        <v>43</v>
      </c>
      <c r="E240" s="3" t="s">
        <v>78</v>
      </c>
    </row>
    <row r="241" spans="1:5" x14ac:dyDescent="0.25">
      <c r="A241" s="4" t="s">
        <v>43</v>
      </c>
      <c r="B241" s="4" t="s">
        <v>43</v>
      </c>
      <c r="C241" s="4" t="s">
        <v>43</v>
      </c>
      <c r="D241" s="4" t="s">
        <v>43</v>
      </c>
      <c r="E241" s="4" t="s">
        <v>65</v>
      </c>
    </row>
    <row r="242" spans="1:5" x14ac:dyDescent="0.25">
      <c r="A242" s="3" t="s">
        <v>46</v>
      </c>
      <c r="B242" s="3" t="s">
        <v>46</v>
      </c>
      <c r="C242" s="3" t="s">
        <v>46</v>
      </c>
      <c r="D242" s="3" t="s">
        <v>46</v>
      </c>
      <c r="E242" s="3" t="s">
        <v>60</v>
      </c>
    </row>
    <row r="243" spans="1:5" x14ac:dyDescent="0.25">
      <c r="A243" s="4" t="s">
        <v>43</v>
      </c>
      <c r="B243" s="4" t="s">
        <v>52</v>
      </c>
      <c r="C243" s="4" t="s">
        <v>46</v>
      </c>
      <c r="D243" s="4" t="s">
        <v>46</v>
      </c>
      <c r="E243" s="4" t="s">
        <v>65</v>
      </c>
    </row>
    <row r="244" spans="1:5" x14ac:dyDescent="0.25">
      <c r="A244" s="3" t="s">
        <v>46</v>
      </c>
      <c r="B244" s="3" t="s">
        <v>46</v>
      </c>
      <c r="C244" s="3" t="s">
        <v>46</v>
      </c>
      <c r="D244" s="3" t="s">
        <v>46</v>
      </c>
      <c r="E244" s="3" t="s">
        <v>112</v>
      </c>
    </row>
    <row r="245" spans="1:5" x14ac:dyDescent="0.25">
      <c r="A245" s="4" t="s">
        <v>46</v>
      </c>
      <c r="B245" s="4" t="s">
        <v>46</v>
      </c>
      <c r="C245" s="4" t="s">
        <v>46</v>
      </c>
      <c r="D245" s="4" t="s">
        <v>46</v>
      </c>
      <c r="E245" s="4" t="s">
        <v>60</v>
      </c>
    </row>
    <row r="246" spans="1:5" x14ac:dyDescent="0.25">
      <c r="A246" s="3" t="s">
        <v>50</v>
      </c>
      <c r="B246" s="3" t="s">
        <v>52</v>
      </c>
      <c r="C246" s="3" t="s">
        <v>50</v>
      </c>
      <c r="D246" s="3" t="s">
        <v>50</v>
      </c>
      <c r="E246" s="3" t="s">
        <v>65</v>
      </c>
    </row>
    <row r="247" spans="1:5" x14ac:dyDescent="0.25">
      <c r="A247" s="4" t="s">
        <v>43</v>
      </c>
      <c r="B247" s="4" t="s">
        <v>43</v>
      </c>
      <c r="C247" s="4" t="s">
        <v>43</v>
      </c>
      <c r="D247" s="4" t="s">
        <v>43</v>
      </c>
      <c r="E247" s="4" t="s">
        <v>78</v>
      </c>
    </row>
    <row r="248" spans="1:5" x14ac:dyDescent="0.25">
      <c r="A248" s="3" t="s">
        <v>43</v>
      </c>
      <c r="B248" s="3" t="s">
        <v>43</v>
      </c>
      <c r="C248" s="3" t="s">
        <v>43</v>
      </c>
      <c r="D248" s="3" t="s">
        <v>43</v>
      </c>
      <c r="E248" s="3" t="s">
        <v>78</v>
      </c>
    </row>
    <row r="249" spans="1:5" x14ac:dyDescent="0.25">
      <c r="A249" s="4" t="s">
        <v>43</v>
      </c>
      <c r="B249" s="4" t="s">
        <v>43</v>
      </c>
      <c r="C249" s="4" t="s">
        <v>43</v>
      </c>
      <c r="D249" s="4" t="s">
        <v>43</v>
      </c>
      <c r="E249" s="4" t="s">
        <v>78</v>
      </c>
    </row>
    <row r="250" spans="1:5" x14ac:dyDescent="0.25">
      <c r="A250" s="3" t="s">
        <v>43</v>
      </c>
      <c r="B250" s="3" t="s">
        <v>43</v>
      </c>
      <c r="C250" s="3" t="s">
        <v>43</v>
      </c>
      <c r="D250" s="3" t="s">
        <v>43</v>
      </c>
      <c r="E250" s="3" t="s">
        <v>65</v>
      </c>
    </row>
    <row r="251" spans="1:5" x14ac:dyDescent="0.25">
      <c r="A251" s="4" t="s">
        <v>43</v>
      </c>
      <c r="B251" s="4" t="s">
        <v>43</v>
      </c>
      <c r="C251" s="4" t="s">
        <v>43</v>
      </c>
      <c r="D251" s="4" t="s">
        <v>43</v>
      </c>
      <c r="E251" s="4" t="s">
        <v>65</v>
      </c>
    </row>
    <row r="252" spans="1:5" x14ac:dyDescent="0.25">
      <c r="A252" s="3" t="s">
        <v>50</v>
      </c>
      <c r="B252" s="3" t="s">
        <v>50</v>
      </c>
      <c r="C252" s="3" t="s">
        <v>43</v>
      </c>
      <c r="D252" s="3" t="s">
        <v>43</v>
      </c>
      <c r="E252" s="3" t="s">
        <v>65</v>
      </c>
    </row>
    <row r="253" spans="1:5" x14ac:dyDescent="0.25">
      <c r="A253" s="4" t="s">
        <v>50</v>
      </c>
      <c r="B253" s="4" t="s">
        <v>50</v>
      </c>
      <c r="C253" s="4" t="s">
        <v>43</v>
      </c>
      <c r="D253" s="4" t="s">
        <v>43</v>
      </c>
      <c r="E253" s="4" t="s">
        <v>65</v>
      </c>
    </row>
    <row r="254" spans="1:5" x14ac:dyDescent="0.25">
      <c r="A254" s="3" t="s">
        <v>50</v>
      </c>
      <c r="B254" s="3" t="s">
        <v>50</v>
      </c>
      <c r="C254" s="3" t="s">
        <v>43</v>
      </c>
      <c r="D254" s="3" t="s">
        <v>43</v>
      </c>
      <c r="E254" s="3" t="s">
        <v>78</v>
      </c>
    </row>
    <row r="255" spans="1:5" x14ac:dyDescent="0.25">
      <c r="A255" s="4" t="s">
        <v>50</v>
      </c>
      <c r="B255" s="4" t="s">
        <v>43</v>
      </c>
      <c r="C255" s="4" t="s">
        <v>43</v>
      </c>
      <c r="D255" s="4" t="s">
        <v>43</v>
      </c>
      <c r="E255" s="4" t="s">
        <v>65</v>
      </c>
    </row>
    <row r="256" spans="1:5" x14ac:dyDescent="0.25">
      <c r="A256" s="3" t="s">
        <v>43</v>
      </c>
      <c r="B256" s="3" t="s">
        <v>50</v>
      </c>
      <c r="C256" s="3" t="s">
        <v>43</v>
      </c>
      <c r="D256" s="3" t="s">
        <v>50</v>
      </c>
      <c r="E256" s="3" t="s">
        <v>78</v>
      </c>
    </row>
    <row r="257" spans="1:4" x14ac:dyDescent="0.25">
      <c r="A257" t="s">
        <v>50</v>
      </c>
      <c r="B257" t="s">
        <v>50</v>
      </c>
      <c r="C257" t="s">
        <v>50</v>
      </c>
      <c r="D257" t="s">
        <v>43</v>
      </c>
    </row>
    <row r="258" spans="1:4" x14ac:dyDescent="0.25">
      <c r="A258" t="s">
        <v>50</v>
      </c>
      <c r="B258" t="s">
        <v>50</v>
      </c>
      <c r="C258" t="s">
        <v>46</v>
      </c>
      <c r="D258" t="s">
        <v>50</v>
      </c>
    </row>
    <row r="259" spans="1:4" x14ac:dyDescent="0.25">
      <c r="A259" t="s">
        <v>46</v>
      </c>
      <c r="B259" t="s">
        <v>46</v>
      </c>
      <c r="C259" t="s">
        <v>45</v>
      </c>
      <c r="D259" t="s">
        <v>43</v>
      </c>
    </row>
    <row r="260" spans="1:4" x14ac:dyDescent="0.25">
      <c r="A260" t="s">
        <v>43</v>
      </c>
      <c r="B260" t="s">
        <v>43</v>
      </c>
      <c r="C260" t="s">
        <v>50</v>
      </c>
      <c r="D260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0"/>
  <sheetViews>
    <sheetView topLeftCell="B1" workbookViewId="0">
      <selection activeCell="F7" sqref="F7"/>
    </sheetView>
  </sheetViews>
  <sheetFormatPr defaultRowHeight="15" x14ac:dyDescent="0.25"/>
  <cols>
    <col min="1" max="1" width="32.140625" customWidth="1"/>
    <col min="2" max="2" width="93.85546875" bestFit="1" customWidth="1"/>
    <col min="3" max="4" width="73.42578125" customWidth="1"/>
    <col min="6" max="6" width="91.140625" bestFit="1" customWidth="1"/>
    <col min="12" max="12" width="10.5703125" bestFit="1" customWidth="1"/>
  </cols>
  <sheetData>
    <row r="1" spans="1:12" x14ac:dyDescent="0.25">
      <c r="A1" s="2" t="s">
        <v>15</v>
      </c>
      <c r="B1" s="2" t="s">
        <v>16</v>
      </c>
      <c r="C1" s="2" t="s">
        <v>17</v>
      </c>
      <c r="D1" s="2" t="s">
        <v>18</v>
      </c>
      <c r="E1" s="23" t="s">
        <v>761</v>
      </c>
    </row>
    <row r="2" spans="1:12" x14ac:dyDescent="0.25">
      <c r="A2" s="3">
        <v>4</v>
      </c>
      <c r="B2" s="3">
        <v>4</v>
      </c>
      <c r="C2" s="3">
        <v>4</v>
      </c>
      <c r="D2" s="3">
        <v>4</v>
      </c>
      <c r="E2" t="s">
        <v>762</v>
      </c>
    </row>
    <row r="3" spans="1:12" x14ac:dyDescent="0.25">
      <c r="A3" s="4">
        <v>4</v>
      </c>
      <c r="B3" s="4">
        <v>4</v>
      </c>
      <c r="C3" s="4">
        <v>4</v>
      </c>
      <c r="D3" s="4">
        <v>4</v>
      </c>
      <c r="E3" t="s">
        <v>762</v>
      </c>
      <c r="G3" s="11" t="s">
        <v>43</v>
      </c>
      <c r="H3" s="11" t="s">
        <v>45</v>
      </c>
      <c r="I3" s="11" t="s">
        <v>46</v>
      </c>
      <c r="J3" s="11" t="s">
        <v>50</v>
      </c>
      <c r="K3" s="11" t="s">
        <v>52</v>
      </c>
      <c r="L3" s="11" t="s">
        <v>578</v>
      </c>
    </row>
    <row r="4" spans="1:12" x14ac:dyDescent="0.25">
      <c r="A4" s="3">
        <v>4</v>
      </c>
      <c r="B4" s="3">
        <v>4</v>
      </c>
      <c r="C4" s="3">
        <v>4</v>
      </c>
      <c r="D4" s="3">
        <v>4</v>
      </c>
      <c r="E4" t="s">
        <v>762</v>
      </c>
      <c r="F4" t="s">
        <v>554</v>
      </c>
      <c r="G4" t="s">
        <v>555</v>
      </c>
      <c r="H4" t="s">
        <v>556</v>
      </c>
      <c r="I4" t="s">
        <v>557</v>
      </c>
      <c r="J4" t="s">
        <v>558</v>
      </c>
      <c r="K4" t="s">
        <v>559</v>
      </c>
      <c r="L4" s="17">
        <v>4.219607843137255</v>
      </c>
    </row>
    <row r="5" spans="1:12" x14ac:dyDescent="0.25">
      <c r="A5" s="4">
        <v>4</v>
      </c>
      <c r="B5" s="4">
        <v>4</v>
      </c>
      <c r="C5" s="4">
        <v>4</v>
      </c>
      <c r="D5" s="4">
        <v>4</v>
      </c>
      <c r="E5" t="s">
        <v>762</v>
      </c>
      <c r="F5" s="12" t="s">
        <v>560</v>
      </c>
      <c r="G5" t="s">
        <v>561</v>
      </c>
      <c r="H5" t="s">
        <v>562</v>
      </c>
      <c r="I5" t="s">
        <v>563</v>
      </c>
      <c r="J5" t="s">
        <v>564</v>
      </c>
      <c r="K5" t="s">
        <v>565</v>
      </c>
      <c r="L5" s="17">
        <v>4.0980392156862742</v>
      </c>
    </row>
    <row r="6" spans="1:12" x14ac:dyDescent="0.25">
      <c r="A6" s="3">
        <v>5</v>
      </c>
      <c r="B6" s="3">
        <v>5</v>
      </c>
      <c r="C6" s="3">
        <v>2</v>
      </c>
      <c r="D6" s="3">
        <v>4</v>
      </c>
      <c r="E6" t="s">
        <v>762</v>
      </c>
      <c r="F6" s="12" t="s">
        <v>572</v>
      </c>
      <c r="G6" t="s">
        <v>566</v>
      </c>
      <c r="H6" t="s">
        <v>567</v>
      </c>
      <c r="I6" t="s">
        <v>568</v>
      </c>
      <c r="J6" t="s">
        <v>569</v>
      </c>
      <c r="K6" t="s">
        <v>570</v>
      </c>
      <c r="L6" s="17">
        <v>3.8901960784313725</v>
      </c>
    </row>
    <row r="7" spans="1:12" x14ac:dyDescent="0.25">
      <c r="A7" s="4">
        <v>4</v>
      </c>
      <c r="B7" s="4">
        <v>4</v>
      </c>
      <c r="C7" s="4">
        <v>3</v>
      </c>
      <c r="D7" s="4">
        <v>4</v>
      </c>
      <c r="E7" t="s">
        <v>762</v>
      </c>
      <c r="F7" s="12" t="s">
        <v>577</v>
      </c>
      <c r="G7" t="s">
        <v>573</v>
      </c>
      <c r="H7" t="s">
        <v>574</v>
      </c>
      <c r="I7" t="s">
        <v>575</v>
      </c>
      <c r="J7" t="s">
        <v>576</v>
      </c>
      <c r="K7" t="s">
        <v>494</v>
      </c>
      <c r="L7" s="17">
        <v>4.0352941176470587</v>
      </c>
    </row>
    <row r="8" spans="1:12" x14ac:dyDescent="0.25">
      <c r="A8" s="3">
        <v>4</v>
      </c>
      <c r="B8" s="3">
        <v>4</v>
      </c>
      <c r="C8" s="3">
        <v>3</v>
      </c>
      <c r="D8" s="3">
        <v>3</v>
      </c>
      <c r="E8" t="s">
        <v>762</v>
      </c>
    </row>
    <row r="9" spans="1:12" x14ac:dyDescent="0.25">
      <c r="A9" s="4">
        <v>3</v>
      </c>
      <c r="B9" s="4">
        <v>4</v>
      </c>
      <c r="C9" s="4">
        <v>4</v>
      </c>
      <c r="D9" s="4">
        <v>4</v>
      </c>
      <c r="E9" t="s">
        <v>762</v>
      </c>
    </row>
    <row r="10" spans="1:12" x14ac:dyDescent="0.25">
      <c r="A10" s="3">
        <v>5</v>
      </c>
      <c r="B10" s="3">
        <v>5</v>
      </c>
      <c r="C10" s="3">
        <v>5</v>
      </c>
      <c r="D10" s="3">
        <v>5</v>
      </c>
      <c r="E10" t="s">
        <v>762</v>
      </c>
    </row>
    <row r="11" spans="1:12" x14ac:dyDescent="0.25">
      <c r="A11" s="4">
        <v>4</v>
      </c>
      <c r="B11" s="4">
        <v>4</v>
      </c>
      <c r="C11" s="4">
        <v>4</v>
      </c>
      <c r="D11" s="4">
        <v>4</v>
      </c>
      <c r="E11" t="s">
        <v>762</v>
      </c>
    </row>
    <row r="12" spans="1:12" x14ac:dyDescent="0.25">
      <c r="A12" s="3">
        <v>5</v>
      </c>
      <c r="B12" s="3">
        <v>5</v>
      </c>
      <c r="C12" s="3">
        <v>3</v>
      </c>
      <c r="D12" s="3">
        <v>5</v>
      </c>
      <c r="E12" t="s">
        <v>762</v>
      </c>
    </row>
    <row r="13" spans="1:12" x14ac:dyDescent="0.25">
      <c r="A13" s="4">
        <v>5</v>
      </c>
      <c r="B13" s="4">
        <v>4</v>
      </c>
      <c r="C13" s="4">
        <v>4</v>
      </c>
      <c r="D13" s="4">
        <v>4</v>
      </c>
      <c r="E13" t="s">
        <v>762</v>
      </c>
    </row>
    <row r="14" spans="1:12" x14ac:dyDescent="0.25">
      <c r="A14" s="3">
        <v>4</v>
      </c>
      <c r="B14" s="3">
        <v>4</v>
      </c>
      <c r="C14" s="3">
        <v>4</v>
      </c>
      <c r="D14" s="3">
        <v>5</v>
      </c>
      <c r="E14" t="s">
        <v>762</v>
      </c>
    </row>
    <row r="15" spans="1:12" x14ac:dyDescent="0.25">
      <c r="A15" s="4">
        <v>4</v>
      </c>
      <c r="B15" s="4">
        <v>3</v>
      </c>
      <c r="C15" s="4">
        <v>4</v>
      </c>
      <c r="D15" s="4">
        <v>4</v>
      </c>
      <c r="E15" t="s">
        <v>762</v>
      </c>
    </row>
    <row r="16" spans="1:12" x14ac:dyDescent="0.25">
      <c r="A16" s="3">
        <v>4</v>
      </c>
      <c r="B16" s="3">
        <v>4</v>
      </c>
      <c r="C16" s="3">
        <v>4</v>
      </c>
      <c r="D16" s="3">
        <v>4</v>
      </c>
      <c r="E16" t="s">
        <v>762</v>
      </c>
    </row>
    <row r="17" spans="1:5" x14ac:dyDescent="0.25">
      <c r="A17" s="4">
        <v>3</v>
      </c>
      <c r="B17" s="4">
        <v>3</v>
      </c>
      <c r="C17" s="4">
        <v>3</v>
      </c>
      <c r="D17" s="4">
        <v>3</v>
      </c>
      <c r="E17" t="s">
        <v>762</v>
      </c>
    </row>
    <row r="18" spans="1:5" x14ac:dyDescent="0.25">
      <c r="A18" s="3">
        <v>4</v>
      </c>
      <c r="B18" s="3">
        <v>4</v>
      </c>
      <c r="C18" s="3">
        <v>4</v>
      </c>
      <c r="D18" s="3">
        <v>4</v>
      </c>
      <c r="E18" t="s">
        <v>762</v>
      </c>
    </row>
    <row r="19" spans="1:5" x14ac:dyDescent="0.25">
      <c r="A19" s="4">
        <v>4</v>
      </c>
      <c r="B19" s="4">
        <v>4</v>
      </c>
      <c r="C19" s="4">
        <v>4</v>
      </c>
      <c r="D19" s="4">
        <v>4</v>
      </c>
      <c r="E19" t="s">
        <v>762</v>
      </c>
    </row>
    <row r="20" spans="1:5" x14ac:dyDescent="0.25">
      <c r="A20" s="3">
        <v>3</v>
      </c>
      <c r="B20" s="3">
        <v>3</v>
      </c>
      <c r="C20" s="3">
        <v>3</v>
      </c>
      <c r="D20" s="3">
        <v>3</v>
      </c>
      <c r="E20" t="s">
        <v>762</v>
      </c>
    </row>
    <row r="21" spans="1:5" x14ac:dyDescent="0.25">
      <c r="A21" s="4">
        <v>4</v>
      </c>
      <c r="B21" s="4">
        <v>4</v>
      </c>
      <c r="C21" s="4">
        <v>4</v>
      </c>
      <c r="D21" s="4">
        <v>4</v>
      </c>
      <c r="E21" t="s">
        <v>762</v>
      </c>
    </row>
    <row r="22" spans="1:5" x14ac:dyDescent="0.25">
      <c r="A22" s="3">
        <v>4</v>
      </c>
      <c r="B22" s="3">
        <v>4</v>
      </c>
      <c r="C22" s="3">
        <v>5</v>
      </c>
      <c r="D22" s="3">
        <v>5</v>
      </c>
      <c r="E22" t="s">
        <v>762</v>
      </c>
    </row>
    <row r="23" spans="1:5" x14ac:dyDescent="0.25">
      <c r="A23" s="4">
        <v>4</v>
      </c>
      <c r="B23" s="4">
        <v>4</v>
      </c>
      <c r="C23" s="4">
        <v>3</v>
      </c>
      <c r="D23" s="4">
        <v>3</v>
      </c>
      <c r="E23" t="s">
        <v>762</v>
      </c>
    </row>
    <row r="24" spans="1:5" x14ac:dyDescent="0.25">
      <c r="A24" s="3">
        <v>4</v>
      </c>
      <c r="B24" s="3">
        <v>4</v>
      </c>
      <c r="C24" s="3">
        <v>4</v>
      </c>
      <c r="D24" s="3">
        <v>4</v>
      </c>
      <c r="E24" t="s">
        <v>762</v>
      </c>
    </row>
    <row r="25" spans="1:5" x14ac:dyDescent="0.25">
      <c r="A25" s="4">
        <v>5</v>
      </c>
      <c r="B25" s="4">
        <v>5</v>
      </c>
      <c r="C25" s="4">
        <v>3</v>
      </c>
      <c r="D25" s="4">
        <v>4</v>
      </c>
      <c r="E25" t="s">
        <v>762</v>
      </c>
    </row>
    <row r="26" spans="1:5" x14ac:dyDescent="0.25">
      <c r="A26" s="3">
        <v>4</v>
      </c>
      <c r="B26" s="3">
        <v>4</v>
      </c>
      <c r="C26" s="3">
        <v>4</v>
      </c>
      <c r="D26" s="3">
        <v>4</v>
      </c>
      <c r="E26" t="s">
        <v>762</v>
      </c>
    </row>
    <row r="27" spans="1:5" x14ac:dyDescent="0.25">
      <c r="A27" s="4">
        <v>2</v>
      </c>
      <c r="B27" s="4">
        <v>3</v>
      </c>
      <c r="C27" s="4">
        <v>2</v>
      </c>
      <c r="D27" s="4">
        <v>2</v>
      </c>
      <c r="E27" t="s">
        <v>763</v>
      </c>
    </row>
    <row r="28" spans="1:5" x14ac:dyDescent="0.25">
      <c r="A28" s="3">
        <v>4</v>
      </c>
      <c r="B28" s="3">
        <v>4</v>
      </c>
      <c r="C28" s="3">
        <v>4</v>
      </c>
      <c r="D28" s="3">
        <v>4</v>
      </c>
      <c r="E28" t="s">
        <v>762</v>
      </c>
    </row>
    <row r="29" spans="1:5" x14ac:dyDescent="0.25">
      <c r="A29" s="4">
        <v>4</v>
      </c>
      <c r="B29" s="4">
        <v>3</v>
      </c>
      <c r="C29" s="4">
        <v>3</v>
      </c>
      <c r="D29" s="4">
        <v>3</v>
      </c>
      <c r="E29" t="s">
        <v>762</v>
      </c>
    </row>
    <row r="30" spans="1:5" x14ac:dyDescent="0.25">
      <c r="A30" s="3">
        <v>3</v>
      </c>
      <c r="B30" s="3">
        <v>3</v>
      </c>
      <c r="C30" s="3">
        <v>3</v>
      </c>
      <c r="D30" s="3">
        <v>3</v>
      </c>
      <c r="E30" t="s">
        <v>762</v>
      </c>
    </row>
    <row r="31" spans="1:5" x14ac:dyDescent="0.25">
      <c r="A31" s="4">
        <v>4</v>
      </c>
      <c r="B31" s="4">
        <v>2</v>
      </c>
      <c r="C31" s="4">
        <v>4</v>
      </c>
      <c r="D31" s="4">
        <v>4</v>
      </c>
      <c r="E31" t="s">
        <v>762</v>
      </c>
    </row>
    <row r="32" spans="1:5" x14ac:dyDescent="0.25">
      <c r="A32" s="3">
        <v>4</v>
      </c>
      <c r="B32" s="3">
        <v>4</v>
      </c>
      <c r="C32" s="3">
        <v>4</v>
      </c>
      <c r="D32" s="3">
        <v>4</v>
      </c>
      <c r="E32" t="s">
        <v>762</v>
      </c>
    </row>
    <row r="33" spans="1:5" x14ac:dyDescent="0.25">
      <c r="A33" s="4">
        <v>4</v>
      </c>
      <c r="B33" s="4">
        <v>4</v>
      </c>
      <c r="C33" s="4">
        <v>4</v>
      </c>
      <c r="D33" s="4">
        <v>4</v>
      </c>
      <c r="E33" t="s">
        <v>762</v>
      </c>
    </row>
    <row r="34" spans="1:5" x14ac:dyDescent="0.25">
      <c r="A34" s="3">
        <v>5</v>
      </c>
      <c r="B34" s="3">
        <v>5</v>
      </c>
      <c r="C34" s="3">
        <v>3</v>
      </c>
      <c r="D34" s="3">
        <v>3</v>
      </c>
      <c r="E34" t="s">
        <v>762</v>
      </c>
    </row>
    <row r="35" spans="1:5" x14ac:dyDescent="0.25">
      <c r="A35" s="4">
        <v>3</v>
      </c>
      <c r="B35" s="4">
        <v>4</v>
      </c>
      <c r="C35" s="4">
        <v>3</v>
      </c>
      <c r="D35" s="4">
        <v>3</v>
      </c>
      <c r="E35" t="s">
        <v>762</v>
      </c>
    </row>
    <row r="36" spans="1:5" x14ac:dyDescent="0.25">
      <c r="A36" s="3">
        <v>5</v>
      </c>
      <c r="B36" s="3">
        <v>5</v>
      </c>
      <c r="C36" s="3">
        <v>4</v>
      </c>
      <c r="D36" s="3">
        <v>3</v>
      </c>
      <c r="E36" t="s">
        <v>762</v>
      </c>
    </row>
    <row r="37" spans="1:5" x14ac:dyDescent="0.25">
      <c r="A37" s="4">
        <v>4</v>
      </c>
      <c r="B37" s="4">
        <v>4</v>
      </c>
      <c r="C37" s="4">
        <v>3</v>
      </c>
      <c r="D37" s="4">
        <v>3</v>
      </c>
      <c r="E37" t="s">
        <v>762</v>
      </c>
    </row>
    <row r="38" spans="1:5" x14ac:dyDescent="0.25">
      <c r="A38" s="3">
        <v>5</v>
      </c>
      <c r="B38" s="3">
        <v>5</v>
      </c>
      <c r="C38" s="3">
        <v>5</v>
      </c>
      <c r="D38" s="3">
        <v>5</v>
      </c>
      <c r="E38" t="s">
        <v>762</v>
      </c>
    </row>
    <row r="39" spans="1:5" x14ac:dyDescent="0.25">
      <c r="A39" s="4">
        <v>4</v>
      </c>
      <c r="B39" s="4">
        <v>4</v>
      </c>
      <c r="C39" s="4">
        <v>4</v>
      </c>
      <c r="D39" s="4">
        <v>4</v>
      </c>
      <c r="E39" t="s">
        <v>762</v>
      </c>
    </row>
    <row r="40" spans="1:5" x14ac:dyDescent="0.25">
      <c r="A40" s="3">
        <v>3</v>
      </c>
      <c r="B40" s="3">
        <v>3</v>
      </c>
      <c r="C40" s="3">
        <v>3</v>
      </c>
      <c r="D40" s="3">
        <v>3</v>
      </c>
      <c r="E40" t="s">
        <v>762</v>
      </c>
    </row>
    <row r="41" spans="1:5" x14ac:dyDescent="0.25">
      <c r="A41" s="4">
        <v>4</v>
      </c>
      <c r="B41" s="4">
        <v>4</v>
      </c>
      <c r="C41" s="4">
        <v>4</v>
      </c>
      <c r="D41" s="4">
        <v>4</v>
      </c>
      <c r="E41" t="s">
        <v>762</v>
      </c>
    </row>
    <row r="42" spans="1:5" x14ac:dyDescent="0.25">
      <c r="A42" s="3">
        <v>4</v>
      </c>
      <c r="B42" s="3">
        <v>4</v>
      </c>
      <c r="C42" s="3">
        <v>3</v>
      </c>
      <c r="D42" s="3">
        <v>4</v>
      </c>
      <c r="E42" t="s">
        <v>762</v>
      </c>
    </row>
    <row r="43" spans="1:5" x14ac:dyDescent="0.25">
      <c r="A43" s="4">
        <v>4</v>
      </c>
      <c r="B43" s="4">
        <v>4</v>
      </c>
      <c r="C43" s="4">
        <v>4</v>
      </c>
      <c r="D43" s="4">
        <v>4</v>
      </c>
      <c r="E43" t="s">
        <v>762</v>
      </c>
    </row>
    <row r="44" spans="1:5" x14ac:dyDescent="0.25">
      <c r="A44" s="3">
        <v>3</v>
      </c>
      <c r="B44" s="3">
        <v>2</v>
      </c>
      <c r="C44" s="3">
        <v>3</v>
      </c>
      <c r="D44" s="3">
        <v>3</v>
      </c>
      <c r="E44" t="s">
        <v>763</v>
      </c>
    </row>
    <row r="45" spans="1:5" x14ac:dyDescent="0.25">
      <c r="A45" s="4">
        <v>5</v>
      </c>
      <c r="B45" s="4">
        <v>5</v>
      </c>
      <c r="C45" s="4">
        <v>4</v>
      </c>
      <c r="D45" s="4">
        <v>5</v>
      </c>
      <c r="E45" t="s">
        <v>762</v>
      </c>
    </row>
    <row r="46" spans="1:5" x14ac:dyDescent="0.25">
      <c r="A46" s="3">
        <v>5</v>
      </c>
      <c r="B46" s="3">
        <v>5</v>
      </c>
      <c r="C46" s="3">
        <v>5</v>
      </c>
      <c r="D46" s="3">
        <v>5</v>
      </c>
      <c r="E46" t="s">
        <v>762</v>
      </c>
    </row>
    <row r="47" spans="1:5" x14ac:dyDescent="0.25">
      <c r="A47" s="4">
        <v>5</v>
      </c>
      <c r="B47" s="4">
        <v>5</v>
      </c>
      <c r="C47" s="4">
        <v>3</v>
      </c>
      <c r="D47" s="4">
        <v>4</v>
      </c>
      <c r="E47" t="s">
        <v>762</v>
      </c>
    </row>
    <row r="48" spans="1:5" x14ac:dyDescent="0.25">
      <c r="A48" s="3">
        <v>3</v>
      </c>
      <c r="B48" s="3">
        <v>3</v>
      </c>
      <c r="C48" s="3">
        <v>3</v>
      </c>
      <c r="D48" s="3">
        <v>3</v>
      </c>
      <c r="E48" t="s">
        <v>762</v>
      </c>
    </row>
    <row r="49" spans="1:5" x14ac:dyDescent="0.25">
      <c r="A49" s="4">
        <v>3</v>
      </c>
      <c r="B49" s="4">
        <v>3</v>
      </c>
      <c r="C49" s="4">
        <v>3</v>
      </c>
      <c r="D49" s="4">
        <v>3</v>
      </c>
      <c r="E49" t="s">
        <v>762</v>
      </c>
    </row>
    <row r="50" spans="1:5" x14ac:dyDescent="0.25">
      <c r="A50" s="3">
        <v>5</v>
      </c>
      <c r="B50" s="3">
        <v>5</v>
      </c>
      <c r="C50" s="3">
        <v>2</v>
      </c>
      <c r="D50" s="3">
        <v>4</v>
      </c>
      <c r="E50" t="s">
        <v>762</v>
      </c>
    </row>
    <row r="51" spans="1:5" x14ac:dyDescent="0.25">
      <c r="A51" s="4">
        <v>4</v>
      </c>
      <c r="B51" s="4">
        <v>3</v>
      </c>
      <c r="C51" s="4">
        <v>4</v>
      </c>
      <c r="D51" s="4">
        <v>4</v>
      </c>
      <c r="E51" t="s">
        <v>762</v>
      </c>
    </row>
    <row r="52" spans="1:5" x14ac:dyDescent="0.25">
      <c r="A52" s="3">
        <v>5</v>
      </c>
      <c r="B52" s="3">
        <v>2</v>
      </c>
      <c r="C52" s="3">
        <v>5</v>
      </c>
      <c r="D52" s="3">
        <v>5</v>
      </c>
      <c r="E52" t="s">
        <v>762</v>
      </c>
    </row>
    <row r="53" spans="1:5" x14ac:dyDescent="0.25">
      <c r="A53" s="4">
        <v>4</v>
      </c>
      <c r="B53" s="4">
        <v>2</v>
      </c>
      <c r="C53" s="4">
        <v>4</v>
      </c>
      <c r="D53" s="4">
        <v>4</v>
      </c>
      <c r="E53" t="s">
        <v>762</v>
      </c>
    </row>
    <row r="54" spans="1:5" x14ac:dyDescent="0.25">
      <c r="A54" s="3">
        <v>5</v>
      </c>
      <c r="B54" s="3">
        <v>5</v>
      </c>
      <c r="C54" s="3">
        <v>4</v>
      </c>
      <c r="D54" s="3">
        <v>4</v>
      </c>
      <c r="E54" t="s">
        <v>762</v>
      </c>
    </row>
    <row r="55" spans="1:5" x14ac:dyDescent="0.25">
      <c r="A55" s="4">
        <v>5</v>
      </c>
      <c r="B55" s="4">
        <v>5</v>
      </c>
      <c r="C55" s="4">
        <v>5</v>
      </c>
      <c r="D55" s="4">
        <v>5</v>
      </c>
      <c r="E55" t="s">
        <v>762</v>
      </c>
    </row>
    <row r="56" spans="1:5" x14ac:dyDescent="0.25">
      <c r="A56" s="3">
        <v>4</v>
      </c>
      <c r="B56" s="3">
        <v>4</v>
      </c>
      <c r="C56" s="3">
        <v>4</v>
      </c>
      <c r="D56" s="3">
        <v>4</v>
      </c>
      <c r="E56" t="s">
        <v>762</v>
      </c>
    </row>
    <row r="57" spans="1:5" x14ac:dyDescent="0.25">
      <c r="A57" s="4">
        <v>4</v>
      </c>
      <c r="B57" s="4">
        <v>4</v>
      </c>
      <c r="C57" s="4">
        <v>2</v>
      </c>
      <c r="D57" s="4">
        <v>5</v>
      </c>
      <c r="E57" t="s">
        <v>762</v>
      </c>
    </row>
    <row r="58" spans="1:5" x14ac:dyDescent="0.25">
      <c r="A58" s="3">
        <v>4</v>
      </c>
      <c r="B58" s="3">
        <v>4</v>
      </c>
      <c r="C58" s="3">
        <v>4</v>
      </c>
      <c r="D58" s="3">
        <v>4</v>
      </c>
      <c r="E58" t="s">
        <v>762</v>
      </c>
    </row>
    <row r="59" spans="1:5" x14ac:dyDescent="0.25">
      <c r="A59" s="4">
        <v>4</v>
      </c>
      <c r="B59" s="4">
        <v>4</v>
      </c>
      <c r="C59" s="4">
        <v>4</v>
      </c>
      <c r="D59" s="4">
        <v>4</v>
      </c>
      <c r="E59" t="s">
        <v>762</v>
      </c>
    </row>
    <row r="60" spans="1:5" x14ac:dyDescent="0.25">
      <c r="A60" s="3">
        <v>5</v>
      </c>
      <c r="B60" s="3">
        <v>4</v>
      </c>
      <c r="C60" s="3">
        <v>4</v>
      </c>
      <c r="D60" s="3">
        <v>5</v>
      </c>
      <c r="E60" t="s">
        <v>762</v>
      </c>
    </row>
    <row r="61" spans="1:5" x14ac:dyDescent="0.25">
      <c r="A61" s="4">
        <v>4</v>
      </c>
      <c r="B61" s="4">
        <v>3</v>
      </c>
      <c r="C61" s="4">
        <v>3</v>
      </c>
      <c r="D61" s="4">
        <v>4</v>
      </c>
      <c r="E61" t="s">
        <v>762</v>
      </c>
    </row>
    <row r="62" spans="1:5" x14ac:dyDescent="0.25">
      <c r="A62" s="3">
        <v>5</v>
      </c>
      <c r="B62" s="3">
        <v>4</v>
      </c>
      <c r="C62" s="3">
        <v>5</v>
      </c>
      <c r="D62" s="3">
        <v>3</v>
      </c>
      <c r="E62" t="s">
        <v>762</v>
      </c>
    </row>
    <row r="63" spans="1:5" x14ac:dyDescent="0.25">
      <c r="A63" s="4">
        <v>5</v>
      </c>
      <c r="B63" s="4">
        <v>5</v>
      </c>
      <c r="C63" s="4">
        <v>5</v>
      </c>
      <c r="D63" s="4">
        <v>3</v>
      </c>
      <c r="E63" t="s">
        <v>762</v>
      </c>
    </row>
    <row r="64" spans="1:5" x14ac:dyDescent="0.25">
      <c r="A64" s="3">
        <v>5</v>
      </c>
      <c r="B64" s="3">
        <v>5</v>
      </c>
      <c r="C64" s="3">
        <v>5</v>
      </c>
      <c r="D64" s="3">
        <v>5</v>
      </c>
      <c r="E64" t="s">
        <v>762</v>
      </c>
    </row>
    <row r="65" spans="1:5" x14ac:dyDescent="0.25">
      <c r="A65" s="4">
        <v>4</v>
      </c>
      <c r="B65" s="4">
        <v>4</v>
      </c>
      <c r="C65" s="4">
        <v>3</v>
      </c>
      <c r="D65" s="4">
        <v>3</v>
      </c>
      <c r="E65" t="s">
        <v>762</v>
      </c>
    </row>
    <row r="66" spans="1:5" x14ac:dyDescent="0.25">
      <c r="A66" s="3">
        <v>4</v>
      </c>
      <c r="B66" s="3">
        <v>4</v>
      </c>
      <c r="C66" s="3">
        <v>5</v>
      </c>
      <c r="D66" s="3">
        <v>5</v>
      </c>
      <c r="E66" t="s">
        <v>762</v>
      </c>
    </row>
    <row r="67" spans="1:5" x14ac:dyDescent="0.25">
      <c r="A67" s="4">
        <v>5</v>
      </c>
      <c r="B67" s="4">
        <v>5</v>
      </c>
      <c r="C67" s="4">
        <v>5</v>
      </c>
      <c r="D67" s="4">
        <v>4</v>
      </c>
      <c r="E67" t="s">
        <v>762</v>
      </c>
    </row>
    <row r="68" spans="1:5" x14ac:dyDescent="0.25">
      <c r="A68" s="3">
        <v>5</v>
      </c>
      <c r="B68" s="3">
        <v>5</v>
      </c>
      <c r="C68" s="3">
        <v>4</v>
      </c>
      <c r="D68" s="3">
        <v>4</v>
      </c>
      <c r="E68" t="s">
        <v>762</v>
      </c>
    </row>
    <row r="69" spans="1:5" x14ac:dyDescent="0.25">
      <c r="A69" s="4">
        <v>5</v>
      </c>
      <c r="B69" s="4">
        <v>5</v>
      </c>
      <c r="C69" s="4">
        <v>3</v>
      </c>
      <c r="D69" s="4">
        <v>5</v>
      </c>
      <c r="E69" t="s">
        <v>762</v>
      </c>
    </row>
    <row r="70" spans="1:5" x14ac:dyDescent="0.25">
      <c r="A70" s="3">
        <v>4</v>
      </c>
      <c r="B70" s="3">
        <v>4</v>
      </c>
      <c r="C70" s="3">
        <v>4</v>
      </c>
      <c r="D70" s="3">
        <v>4</v>
      </c>
      <c r="E70" t="s">
        <v>762</v>
      </c>
    </row>
    <row r="71" spans="1:5" x14ac:dyDescent="0.25">
      <c r="A71" s="4">
        <v>4</v>
      </c>
      <c r="B71" s="4">
        <v>4</v>
      </c>
      <c r="C71" s="4">
        <v>4</v>
      </c>
      <c r="D71" s="4">
        <v>4</v>
      </c>
      <c r="E71" t="s">
        <v>762</v>
      </c>
    </row>
    <row r="72" spans="1:5" x14ac:dyDescent="0.25">
      <c r="A72" s="3">
        <v>5</v>
      </c>
      <c r="B72" s="3">
        <v>5</v>
      </c>
      <c r="C72" s="3">
        <v>4</v>
      </c>
      <c r="D72" s="3">
        <v>4</v>
      </c>
      <c r="E72" t="s">
        <v>762</v>
      </c>
    </row>
    <row r="73" spans="1:5" x14ac:dyDescent="0.25">
      <c r="A73" s="4">
        <v>4</v>
      </c>
      <c r="B73" s="4">
        <v>3</v>
      </c>
      <c r="C73" s="4">
        <v>5</v>
      </c>
      <c r="D73" s="4">
        <v>4</v>
      </c>
      <c r="E73" t="s">
        <v>762</v>
      </c>
    </row>
    <row r="74" spans="1:5" x14ac:dyDescent="0.25">
      <c r="A74" s="3">
        <v>4</v>
      </c>
      <c r="B74" s="3">
        <v>5</v>
      </c>
      <c r="C74" s="3">
        <v>4</v>
      </c>
      <c r="D74" s="3">
        <v>4</v>
      </c>
      <c r="E74" t="s">
        <v>762</v>
      </c>
    </row>
    <row r="75" spans="1:5" x14ac:dyDescent="0.25">
      <c r="A75" s="4">
        <v>4</v>
      </c>
      <c r="B75" s="4">
        <v>5</v>
      </c>
      <c r="C75" s="4">
        <v>4</v>
      </c>
      <c r="D75" s="4">
        <v>4</v>
      </c>
      <c r="E75" t="s">
        <v>762</v>
      </c>
    </row>
    <row r="76" spans="1:5" x14ac:dyDescent="0.25">
      <c r="A76" s="3">
        <v>4</v>
      </c>
      <c r="B76" s="3">
        <v>4</v>
      </c>
      <c r="C76" s="3">
        <v>3</v>
      </c>
      <c r="D76" s="3">
        <v>4</v>
      </c>
      <c r="E76" t="s">
        <v>762</v>
      </c>
    </row>
    <row r="77" spans="1:5" x14ac:dyDescent="0.25">
      <c r="A77" s="4">
        <v>4</v>
      </c>
      <c r="B77" s="4">
        <v>4</v>
      </c>
      <c r="C77" s="4">
        <v>4</v>
      </c>
      <c r="D77" s="4">
        <v>4</v>
      </c>
      <c r="E77" t="s">
        <v>762</v>
      </c>
    </row>
    <row r="78" spans="1:5" x14ac:dyDescent="0.25">
      <c r="A78" s="3">
        <v>4</v>
      </c>
      <c r="B78" s="3">
        <v>4</v>
      </c>
      <c r="C78" s="3">
        <v>4</v>
      </c>
      <c r="D78" s="3">
        <v>4</v>
      </c>
      <c r="E78" t="s">
        <v>762</v>
      </c>
    </row>
    <row r="79" spans="1:5" x14ac:dyDescent="0.25">
      <c r="A79" s="4">
        <v>4</v>
      </c>
      <c r="B79" s="4">
        <v>4</v>
      </c>
      <c r="C79" s="4">
        <v>4</v>
      </c>
      <c r="D79" s="4">
        <v>4</v>
      </c>
      <c r="E79" t="s">
        <v>762</v>
      </c>
    </row>
    <row r="80" spans="1:5" x14ac:dyDescent="0.25">
      <c r="A80" s="3">
        <v>4</v>
      </c>
      <c r="B80" s="3">
        <v>4</v>
      </c>
      <c r="C80" s="3">
        <v>3</v>
      </c>
      <c r="D80" s="3">
        <v>3</v>
      </c>
      <c r="E80" t="s">
        <v>762</v>
      </c>
    </row>
    <row r="81" spans="1:5" x14ac:dyDescent="0.25">
      <c r="A81" s="4">
        <v>5</v>
      </c>
      <c r="B81" s="4">
        <v>4</v>
      </c>
      <c r="C81" s="4">
        <v>4</v>
      </c>
      <c r="D81" s="4">
        <v>4</v>
      </c>
      <c r="E81" t="s">
        <v>762</v>
      </c>
    </row>
    <row r="82" spans="1:5" x14ac:dyDescent="0.25">
      <c r="A82" s="3">
        <v>5</v>
      </c>
      <c r="B82" s="3">
        <v>5</v>
      </c>
      <c r="C82" s="3">
        <v>5</v>
      </c>
      <c r="D82" s="3">
        <v>4</v>
      </c>
      <c r="E82" t="s">
        <v>762</v>
      </c>
    </row>
    <row r="83" spans="1:5" x14ac:dyDescent="0.25">
      <c r="A83" s="4">
        <v>4</v>
      </c>
      <c r="B83" s="4">
        <v>5</v>
      </c>
      <c r="C83" s="4">
        <v>4</v>
      </c>
      <c r="D83" s="4">
        <v>3</v>
      </c>
      <c r="E83" t="s">
        <v>762</v>
      </c>
    </row>
    <row r="84" spans="1:5" x14ac:dyDescent="0.25">
      <c r="A84" s="3">
        <v>5</v>
      </c>
      <c r="B84" s="3">
        <v>5</v>
      </c>
      <c r="C84" s="3">
        <v>4</v>
      </c>
      <c r="D84" s="3">
        <v>4</v>
      </c>
      <c r="E84" t="s">
        <v>762</v>
      </c>
    </row>
    <row r="85" spans="1:5" x14ac:dyDescent="0.25">
      <c r="A85" s="4">
        <v>5</v>
      </c>
      <c r="B85" s="4">
        <v>5</v>
      </c>
      <c r="C85" s="4">
        <v>5</v>
      </c>
      <c r="D85" s="4">
        <v>5</v>
      </c>
      <c r="E85" t="s">
        <v>762</v>
      </c>
    </row>
    <row r="86" spans="1:5" x14ac:dyDescent="0.25">
      <c r="A86" s="3">
        <v>4</v>
      </c>
      <c r="B86" s="3">
        <v>4</v>
      </c>
      <c r="C86" s="3">
        <v>3</v>
      </c>
      <c r="D86" s="3">
        <v>4</v>
      </c>
      <c r="E86" t="s">
        <v>762</v>
      </c>
    </row>
    <row r="87" spans="1:5" x14ac:dyDescent="0.25">
      <c r="A87" s="4">
        <v>4</v>
      </c>
      <c r="B87" s="4">
        <v>4</v>
      </c>
      <c r="C87" s="4">
        <v>4</v>
      </c>
      <c r="D87" s="4">
        <v>3</v>
      </c>
      <c r="E87" t="s">
        <v>762</v>
      </c>
    </row>
    <row r="88" spans="1:5" x14ac:dyDescent="0.25">
      <c r="A88" s="3">
        <v>1</v>
      </c>
      <c r="B88" s="3">
        <v>5</v>
      </c>
      <c r="C88" s="3">
        <v>5</v>
      </c>
      <c r="D88" s="3">
        <v>3</v>
      </c>
      <c r="E88" t="s">
        <v>762</v>
      </c>
    </row>
    <row r="89" spans="1:5" x14ac:dyDescent="0.25">
      <c r="A89" s="4">
        <v>4</v>
      </c>
      <c r="B89" s="4">
        <v>4</v>
      </c>
      <c r="C89" s="4">
        <v>4</v>
      </c>
      <c r="D89" s="4">
        <v>4</v>
      </c>
      <c r="E89" t="s">
        <v>762</v>
      </c>
    </row>
    <row r="90" spans="1:5" x14ac:dyDescent="0.25">
      <c r="A90" s="3">
        <v>4</v>
      </c>
      <c r="B90" s="3">
        <v>4</v>
      </c>
      <c r="C90" s="3">
        <v>4</v>
      </c>
      <c r="D90" s="3">
        <v>4</v>
      </c>
      <c r="E90" t="s">
        <v>762</v>
      </c>
    </row>
    <row r="91" spans="1:5" x14ac:dyDescent="0.25">
      <c r="A91" s="4">
        <v>5</v>
      </c>
      <c r="B91" s="4">
        <v>4</v>
      </c>
      <c r="C91" s="4">
        <v>4</v>
      </c>
      <c r="D91" s="4">
        <v>4</v>
      </c>
      <c r="E91" t="s">
        <v>762</v>
      </c>
    </row>
    <row r="92" spans="1:5" x14ac:dyDescent="0.25">
      <c r="A92" s="3">
        <v>4</v>
      </c>
      <c r="B92" s="3">
        <v>4</v>
      </c>
      <c r="C92" s="3">
        <v>3</v>
      </c>
      <c r="D92" s="3">
        <v>3</v>
      </c>
      <c r="E92" t="s">
        <v>762</v>
      </c>
    </row>
    <row r="93" spans="1:5" x14ac:dyDescent="0.25">
      <c r="A93" s="4">
        <v>4</v>
      </c>
      <c r="B93" s="4">
        <v>5</v>
      </c>
      <c r="C93" s="4">
        <v>4</v>
      </c>
      <c r="D93" s="4">
        <v>3</v>
      </c>
      <c r="E93" t="s">
        <v>762</v>
      </c>
    </row>
    <row r="94" spans="1:5" x14ac:dyDescent="0.25">
      <c r="A94" s="3">
        <v>5</v>
      </c>
      <c r="B94" s="3">
        <v>5</v>
      </c>
      <c r="C94" s="3">
        <v>4</v>
      </c>
      <c r="D94" s="3">
        <v>4</v>
      </c>
      <c r="E94" t="s">
        <v>762</v>
      </c>
    </row>
    <row r="95" spans="1:5" x14ac:dyDescent="0.25">
      <c r="A95" s="4">
        <v>4</v>
      </c>
      <c r="B95" s="4">
        <v>4</v>
      </c>
      <c r="C95" s="4">
        <v>5</v>
      </c>
      <c r="D95" s="4">
        <v>4</v>
      </c>
      <c r="E95" t="s">
        <v>762</v>
      </c>
    </row>
    <row r="96" spans="1:5" x14ac:dyDescent="0.25">
      <c r="A96" s="3">
        <v>4</v>
      </c>
      <c r="B96" s="3">
        <v>5</v>
      </c>
      <c r="C96" s="3">
        <v>4</v>
      </c>
      <c r="D96" s="3">
        <v>3</v>
      </c>
      <c r="E96" t="s">
        <v>762</v>
      </c>
    </row>
    <row r="97" spans="1:5" x14ac:dyDescent="0.25">
      <c r="A97" s="4">
        <v>4</v>
      </c>
      <c r="B97" s="4">
        <v>4</v>
      </c>
      <c r="C97" s="4">
        <v>4</v>
      </c>
      <c r="D97" s="4">
        <v>4</v>
      </c>
      <c r="E97" t="s">
        <v>762</v>
      </c>
    </row>
    <row r="98" spans="1:5" x14ac:dyDescent="0.25">
      <c r="A98" s="3">
        <v>4</v>
      </c>
      <c r="B98" s="3">
        <v>4</v>
      </c>
      <c r="C98" s="3">
        <v>4</v>
      </c>
      <c r="D98" s="3">
        <v>4</v>
      </c>
      <c r="E98" t="s">
        <v>762</v>
      </c>
    </row>
    <row r="99" spans="1:5" x14ac:dyDescent="0.25">
      <c r="A99" s="4">
        <v>2</v>
      </c>
      <c r="B99" s="4">
        <v>4</v>
      </c>
      <c r="C99" s="4">
        <v>4</v>
      </c>
      <c r="D99" s="4">
        <v>4</v>
      </c>
      <c r="E99" t="s">
        <v>762</v>
      </c>
    </row>
    <row r="100" spans="1:5" x14ac:dyDescent="0.25">
      <c r="A100" s="3">
        <v>4</v>
      </c>
      <c r="B100" s="3">
        <v>4</v>
      </c>
      <c r="C100" s="3">
        <v>4</v>
      </c>
      <c r="D100" s="3">
        <v>5</v>
      </c>
      <c r="E100" t="s">
        <v>762</v>
      </c>
    </row>
    <row r="101" spans="1:5" x14ac:dyDescent="0.25">
      <c r="A101" s="4">
        <v>4</v>
      </c>
      <c r="B101" s="4">
        <v>4</v>
      </c>
      <c r="C101" s="4">
        <v>4</v>
      </c>
      <c r="D101" s="4">
        <v>4</v>
      </c>
      <c r="E101" t="s">
        <v>762</v>
      </c>
    </row>
    <row r="102" spans="1:5" x14ac:dyDescent="0.25">
      <c r="A102" s="3">
        <v>4</v>
      </c>
      <c r="B102" s="3">
        <v>4</v>
      </c>
      <c r="C102" s="3">
        <v>3</v>
      </c>
      <c r="D102" s="3">
        <v>3</v>
      </c>
      <c r="E102" t="s">
        <v>762</v>
      </c>
    </row>
    <row r="103" spans="1:5" x14ac:dyDescent="0.25">
      <c r="A103" s="4">
        <v>4</v>
      </c>
      <c r="B103" s="4">
        <v>2</v>
      </c>
      <c r="C103" s="4">
        <v>4</v>
      </c>
      <c r="D103" s="4">
        <v>4</v>
      </c>
      <c r="E103" t="s">
        <v>762</v>
      </c>
    </row>
    <row r="104" spans="1:5" x14ac:dyDescent="0.25">
      <c r="A104" s="3">
        <v>5</v>
      </c>
      <c r="B104" s="3">
        <v>5</v>
      </c>
      <c r="C104" s="3">
        <v>5</v>
      </c>
      <c r="D104" s="3">
        <v>5</v>
      </c>
      <c r="E104" t="s">
        <v>762</v>
      </c>
    </row>
    <row r="105" spans="1:5" x14ac:dyDescent="0.25">
      <c r="A105" s="4">
        <v>5</v>
      </c>
      <c r="B105" s="4">
        <v>5</v>
      </c>
      <c r="C105" s="4">
        <v>2</v>
      </c>
      <c r="D105" s="4">
        <v>5</v>
      </c>
      <c r="E105" t="s">
        <v>762</v>
      </c>
    </row>
    <row r="106" spans="1:5" x14ac:dyDescent="0.25">
      <c r="A106" s="3">
        <v>5</v>
      </c>
      <c r="B106" s="3">
        <v>5</v>
      </c>
      <c r="C106" s="3">
        <v>4</v>
      </c>
      <c r="D106" s="3">
        <v>5</v>
      </c>
      <c r="E106" t="s">
        <v>762</v>
      </c>
    </row>
    <row r="107" spans="1:5" x14ac:dyDescent="0.25">
      <c r="A107" s="4">
        <v>3</v>
      </c>
      <c r="B107" s="4">
        <v>3</v>
      </c>
      <c r="C107" s="4">
        <v>4</v>
      </c>
      <c r="D107" s="4">
        <v>4</v>
      </c>
      <c r="E107" t="s">
        <v>762</v>
      </c>
    </row>
    <row r="108" spans="1:5" x14ac:dyDescent="0.25">
      <c r="A108" s="3">
        <v>5</v>
      </c>
      <c r="B108" s="3">
        <v>5</v>
      </c>
      <c r="C108" s="3">
        <v>5</v>
      </c>
      <c r="D108" s="3">
        <v>5</v>
      </c>
      <c r="E108" t="s">
        <v>762</v>
      </c>
    </row>
    <row r="109" spans="1:5" x14ac:dyDescent="0.25">
      <c r="A109" s="4">
        <v>3</v>
      </c>
      <c r="B109" s="4">
        <v>4</v>
      </c>
      <c r="C109" s="4">
        <v>3</v>
      </c>
      <c r="D109" s="4">
        <v>4</v>
      </c>
      <c r="E109" t="s">
        <v>762</v>
      </c>
    </row>
    <row r="110" spans="1:5" x14ac:dyDescent="0.25">
      <c r="A110" s="3">
        <v>4</v>
      </c>
      <c r="B110" s="3">
        <v>4</v>
      </c>
      <c r="C110" s="3">
        <v>5</v>
      </c>
      <c r="D110" s="3">
        <v>5</v>
      </c>
      <c r="E110" t="s">
        <v>762</v>
      </c>
    </row>
    <row r="111" spans="1:5" x14ac:dyDescent="0.25">
      <c r="A111" s="4">
        <v>4</v>
      </c>
      <c r="B111" s="4">
        <v>4</v>
      </c>
      <c r="C111" s="4">
        <v>3</v>
      </c>
      <c r="D111" s="4">
        <v>3</v>
      </c>
      <c r="E111" t="s">
        <v>762</v>
      </c>
    </row>
    <row r="112" spans="1:5" x14ac:dyDescent="0.25">
      <c r="A112" s="3">
        <v>5</v>
      </c>
      <c r="B112" s="3">
        <v>4</v>
      </c>
      <c r="C112" s="3">
        <v>4</v>
      </c>
      <c r="D112" s="3">
        <v>4</v>
      </c>
      <c r="E112" t="s">
        <v>762</v>
      </c>
    </row>
    <row r="113" spans="1:5" x14ac:dyDescent="0.25">
      <c r="A113" s="4">
        <v>5</v>
      </c>
      <c r="B113" s="4">
        <v>5</v>
      </c>
      <c r="C113" s="4">
        <v>5</v>
      </c>
      <c r="D113" s="4">
        <v>4</v>
      </c>
      <c r="E113" t="s">
        <v>762</v>
      </c>
    </row>
    <row r="114" spans="1:5" x14ac:dyDescent="0.25">
      <c r="A114" s="3">
        <v>5</v>
      </c>
      <c r="B114" s="3">
        <v>5</v>
      </c>
      <c r="C114" s="3">
        <v>5</v>
      </c>
      <c r="D114" s="3">
        <v>4</v>
      </c>
      <c r="E114" t="s">
        <v>762</v>
      </c>
    </row>
    <row r="115" spans="1:5" x14ac:dyDescent="0.25">
      <c r="A115" s="4">
        <v>5</v>
      </c>
      <c r="B115" s="4">
        <v>5</v>
      </c>
      <c r="C115" s="4">
        <v>4</v>
      </c>
      <c r="D115" s="4">
        <v>4</v>
      </c>
      <c r="E115" t="s">
        <v>762</v>
      </c>
    </row>
    <row r="116" spans="1:5" x14ac:dyDescent="0.25">
      <c r="A116" s="3">
        <v>5</v>
      </c>
      <c r="B116" s="3">
        <v>5</v>
      </c>
      <c r="C116" s="3">
        <v>5</v>
      </c>
      <c r="D116" s="3">
        <v>5</v>
      </c>
      <c r="E116" t="s">
        <v>762</v>
      </c>
    </row>
    <row r="117" spans="1:5" x14ac:dyDescent="0.25">
      <c r="A117" s="4">
        <v>5</v>
      </c>
      <c r="B117" s="4">
        <v>5</v>
      </c>
      <c r="C117" s="4">
        <v>4</v>
      </c>
      <c r="D117" s="4">
        <v>4</v>
      </c>
      <c r="E117" t="s">
        <v>762</v>
      </c>
    </row>
    <row r="118" spans="1:5" x14ac:dyDescent="0.25">
      <c r="A118" s="3">
        <v>4</v>
      </c>
      <c r="B118" s="3">
        <v>4</v>
      </c>
      <c r="C118" s="3">
        <v>4</v>
      </c>
      <c r="D118" s="3">
        <v>4</v>
      </c>
      <c r="E118" t="s">
        <v>762</v>
      </c>
    </row>
    <row r="119" spans="1:5" x14ac:dyDescent="0.25">
      <c r="A119" s="4">
        <v>3</v>
      </c>
      <c r="B119" s="4">
        <v>3</v>
      </c>
      <c r="C119" s="4">
        <v>2</v>
      </c>
      <c r="D119" s="4">
        <v>3</v>
      </c>
      <c r="E119" t="s">
        <v>763</v>
      </c>
    </row>
    <row r="120" spans="1:5" x14ac:dyDescent="0.25">
      <c r="A120" s="3">
        <v>5</v>
      </c>
      <c r="B120" s="3">
        <v>5</v>
      </c>
      <c r="C120" s="3">
        <v>5</v>
      </c>
      <c r="D120" s="3">
        <v>5</v>
      </c>
      <c r="E120" t="s">
        <v>762</v>
      </c>
    </row>
    <row r="121" spans="1:5" x14ac:dyDescent="0.25">
      <c r="A121" s="4">
        <v>4</v>
      </c>
      <c r="B121" s="4">
        <v>5</v>
      </c>
      <c r="C121" s="4">
        <v>4</v>
      </c>
      <c r="D121" s="4">
        <v>4</v>
      </c>
      <c r="E121" t="s">
        <v>762</v>
      </c>
    </row>
    <row r="122" spans="1:5" x14ac:dyDescent="0.25">
      <c r="A122" s="3">
        <v>4</v>
      </c>
      <c r="B122" s="3">
        <v>4</v>
      </c>
      <c r="C122" s="3">
        <v>4</v>
      </c>
      <c r="D122" s="3">
        <v>4</v>
      </c>
      <c r="E122" t="s">
        <v>762</v>
      </c>
    </row>
    <row r="123" spans="1:5" x14ac:dyDescent="0.25">
      <c r="A123" s="4">
        <v>5</v>
      </c>
      <c r="B123" s="4">
        <v>5</v>
      </c>
      <c r="C123" s="4">
        <v>5</v>
      </c>
      <c r="D123" s="4">
        <v>5</v>
      </c>
      <c r="E123" t="s">
        <v>762</v>
      </c>
    </row>
    <row r="124" spans="1:5" x14ac:dyDescent="0.25">
      <c r="A124" s="3">
        <v>4</v>
      </c>
      <c r="B124" s="3">
        <v>5</v>
      </c>
      <c r="C124" s="3">
        <v>3</v>
      </c>
      <c r="D124" s="3">
        <v>4</v>
      </c>
      <c r="E124" t="s">
        <v>762</v>
      </c>
    </row>
    <row r="125" spans="1:5" x14ac:dyDescent="0.25">
      <c r="A125" s="4">
        <v>4</v>
      </c>
      <c r="B125" s="4">
        <v>3</v>
      </c>
      <c r="C125" s="4">
        <v>3</v>
      </c>
      <c r="D125" s="4">
        <v>4</v>
      </c>
      <c r="E125" t="s">
        <v>762</v>
      </c>
    </row>
    <row r="126" spans="1:5" x14ac:dyDescent="0.25">
      <c r="A126" s="3">
        <v>3</v>
      </c>
      <c r="B126" s="3">
        <v>3</v>
      </c>
      <c r="C126" s="3">
        <v>3</v>
      </c>
      <c r="D126" s="3">
        <v>3</v>
      </c>
      <c r="E126" t="s">
        <v>762</v>
      </c>
    </row>
    <row r="127" spans="1:5" x14ac:dyDescent="0.25">
      <c r="A127" s="4">
        <v>4</v>
      </c>
      <c r="B127" s="4">
        <v>3</v>
      </c>
      <c r="C127" s="4">
        <v>3</v>
      </c>
      <c r="D127" s="4">
        <v>4</v>
      </c>
      <c r="E127" t="s">
        <v>762</v>
      </c>
    </row>
    <row r="128" spans="1:5" x14ac:dyDescent="0.25">
      <c r="A128" s="3">
        <v>2</v>
      </c>
      <c r="B128" s="3">
        <v>4</v>
      </c>
      <c r="C128" s="3">
        <v>3</v>
      </c>
      <c r="D128" s="3">
        <v>4</v>
      </c>
      <c r="E128" t="s">
        <v>762</v>
      </c>
    </row>
    <row r="129" spans="1:5" x14ac:dyDescent="0.25">
      <c r="A129" s="4">
        <v>4</v>
      </c>
      <c r="B129" s="4">
        <v>4</v>
      </c>
      <c r="C129" s="4">
        <v>4</v>
      </c>
      <c r="D129" s="4">
        <v>4</v>
      </c>
      <c r="E129" t="s">
        <v>762</v>
      </c>
    </row>
    <row r="130" spans="1:5" x14ac:dyDescent="0.25">
      <c r="A130" s="3">
        <v>4</v>
      </c>
      <c r="B130" s="3">
        <v>4</v>
      </c>
      <c r="C130" s="3">
        <v>3</v>
      </c>
      <c r="D130" s="3">
        <v>3</v>
      </c>
      <c r="E130" t="s">
        <v>762</v>
      </c>
    </row>
    <row r="131" spans="1:5" x14ac:dyDescent="0.25">
      <c r="A131" s="4">
        <v>4</v>
      </c>
      <c r="B131" s="4">
        <v>4</v>
      </c>
      <c r="C131" s="4">
        <v>3</v>
      </c>
      <c r="D131" s="4">
        <v>3</v>
      </c>
      <c r="E131" t="s">
        <v>762</v>
      </c>
    </row>
    <row r="132" spans="1:5" x14ac:dyDescent="0.25">
      <c r="A132" s="3">
        <v>4</v>
      </c>
      <c r="B132" s="3">
        <v>4</v>
      </c>
      <c r="C132" s="3">
        <v>4</v>
      </c>
      <c r="D132" s="3">
        <v>4</v>
      </c>
      <c r="E132" t="s">
        <v>762</v>
      </c>
    </row>
    <row r="133" spans="1:5" x14ac:dyDescent="0.25">
      <c r="A133" s="4">
        <v>3</v>
      </c>
      <c r="B133" s="4">
        <v>3</v>
      </c>
      <c r="C133" s="4">
        <v>2</v>
      </c>
      <c r="D133" s="4">
        <v>3</v>
      </c>
      <c r="E133" t="s">
        <v>763</v>
      </c>
    </row>
    <row r="134" spans="1:5" x14ac:dyDescent="0.25">
      <c r="A134" s="3">
        <v>4</v>
      </c>
      <c r="B134" s="3">
        <v>4</v>
      </c>
      <c r="C134" s="3">
        <v>2</v>
      </c>
      <c r="D134" s="3">
        <v>3</v>
      </c>
      <c r="E134" t="s">
        <v>762</v>
      </c>
    </row>
    <row r="135" spans="1:5" x14ac:dyDescent="0.25">
      <c r="A135" s="4">
        <v>4</v>
      </c>
      <c r="B135" s="4">
        <v>4</v>
      </c>
      <c r="C135" s="4">
        <v>4</v>
      </c>
      <c r="D135" s="4">
        <v>4</v>
      </c>
      <c r="E135" t="s">
        <v>762</v>
      </c>
    </row>
    <row r="136" spans="1:5" x14ac:dyDescent="0.25">
      <c r="A136" s="3">
        <v>5</v>
      </c>
      <c r="B136" s="3">
        <v>5</v>
      </c>
      <c r="C136" s="3">
        <v>4</v>
      </c>
      <c r="D136" s="3">
        <v>2</v>
      </c>
      <c r="E136" t="s">
        <v>762</v>
      </c>
    </row>
    <row r="137" spans="1:5" x14ac:dyDescent="0.25">
      <c r="A137" s="4">
        <v>4</v>
      </c>
      <c r="B137" s="4">
        <v>4</v>
      </c>
      <c r="C137" s="4">
        <v>2</v>
      </c>
      <c r="D137" s="4">
        <v>3</v>
      </c>
      <c r="E137" t="s">
        <v>762</v>
      </c>
    </row>
    <row r="138" spans="1:5" x14ac:dyDescent="0.25">
      <c r="A138" s="3">
        <v>5</v>
      </c>
      <c r="B138" s="3">
        <v>4</v>
      </c>
      <c r="C138" s="3">
        <v>5</v>
      </c>
      <c r="D138" s="3">
        <v>5</v>
      </c>
      <c r="E138" t="s">
        <v>762</v>
      </c>
    </row>
    <row r="139" spans="1:5" x14ac:dyDescent="0.25">
      <c r="A139" s="4">
        <v>4</v>
      </c>
      <c r="B139" s="4">
        <v>4</v>
      </c>
      <c r="C139" s="4">
        <v>1</v>
      </c>
      <c r="D139" s="4">
        <v>4</v>
      </c>
      <c r="E139" t="s">
        <v>762</v>
      </c>
    </row>
    <row r="140" spans="1:5" x14ac:dyDescent="0.25">
      <c r="A140" s="3">
        <v>4</v>
      </c>
      <c r="B140" s="3">
        <v>5</v>
      </c>
      <c r="C140" s="3">
        <v>4</v>
      </c>
      <c r="D140" s="3">
        <v>4</v>
      </c>
      <c r="E140" t="s">
        <v>762</v>
      </c>
    </row>
    <row r="141" spans="1:5" x14ac:dyDescent="0.25">
      <c r="A141" s="4">
        <v>4</v>
      </c>
      <c r="B141" s="4">
        <v>4</v>
      </c>
      <c r="C141" s="4">
        <v>4</v>
      </c>
      <c r="D141" s="4">
        <v>4</v>
      </c>
      <c r="E141" t="s">
        <v>762</v>
      </c>
    </row>
    <row r="142" spans="1:5" x14ac:dyDescent="0.25">
      <c r="A142" s="3">
        <v>4</v>
      </c>
      <c r="B142" s="3">
        <v>4</v>
      </c>
      <c r="C142" s="3">
        <v>4</v>
      </c>
      <c r="D142" s="3">
        <v>4</v>
      </c>
      <c r="E142" t="s">
        <v>762</v>
      </c>
    </row>
    <row r="143" spans="1:5" x14ac:dyDescent="0.25">
      <c r="A143" s="4">
        <v>4</v>
      </c>
      <c r="B143" s="4">
        <v>4</v>
      </c>
      <c r="C143" s="4">
        <v>3</v>
      </c>
      <c r="D143" s="4">
        <v>4</v>
      </c>
      <c r="E143" t="s">
        <v>762</v>
      </c>
    </row>
    <row r="144" spans="1:5" x14ac:dyDescent="0.25">
      <c r="A144" s="3">
        <v>4</v>
      </c>
      <c r="B144" s="3">
        <v>4</v>
      </c>
      <c r="C144" s="3">
        <v>4</v>
      </c>
      <c r="D144" s="3">
        <v>4</v>
      </c>
      <c r="E144" t="s">
        <v>762</v>
      </c>
    </row>
    <row r="145" spans="1:5" x14ac:dyDescent="0.25">
      <c r="A145" s="4">
        <v>4</v>
      </c>
      <c r="B145" s="4">
        <v>4</v>
      </c>
      <c r="C145" s="4">
        <v>4</v>
      </c>
      <c r="D145" s="4">
        <v>5</v>
      </c>
      <c r="E145" t="s">
        <v>762</v>
      </c>
    </row>
    <row r="146" spans="1:5" x14ac:dyDescent="0.25">
      <c r="A146" s="3">
        <v>4</v>
      </c>
      <c r="B146" s="3">
        <v>4</v>
      </c>
      <c r="C146" s="3">
        <v>3</v>
      </c>
      <c r="D146" s="3">
        <v>3</v>
      </c>
      <c r="E146" t="s">
        <v>762</v>
      </c>
    </row>
    <row r="147" spans="1:5" x14ac:dyDescent="0.25">
      <c r="A147" s="4">
        <v>4</v>
      </c>
      <c r="B147" s="4">
        <v>4</v>
      </c>
      <c r="C147" s="4">
        <v>3</v>
      </c>
      <c r="D147" s="4">
        <v>4</v>
      </c>
      <c r="E147" t="s">
        <v>762</v>
      </c>
    </row>
    <row r="148" spans="1:5" x14ac:dyDescent="0.25">
      <c r="A148" s="3">
        <v>5</v>
      </c>
      <c r="B148" s="3">
        <v>5</v>
      </c>
      <c r="C148" s="3">
        <v>5</v>
      </c>
      <c r="D148" s="3">
        <v>5</v>
      </c>
      <c r="E148" t="s">
        <v>762</v>
      </c>
    </row>
    <row r="149" spans="1:5" x14ac:dyDescent="0.25">
      <c r="A149" s="4">
        <v>5</v>
      </c>
      <c r="B149" s="4">
        <v>5</v>
      </c>
      <c r="C149" s="4">
        <v>5</v>
      </c>
      <c r="D149" s="4">
        <v>5</v>
      </c>
      <c r="E149" t="s">
        <v>762</v>
      </c>
    </row>
    <row r="150" spans="1:5" x14ac:dyDescent="0.25">
      <c r="A150" s="3">
        <v>4</v>
      </c>
      <c r="B150" s="3">
        <v>4</v>
      </c>
      <c r="C150" s="3">
        <v>4</v>
      </c>
      <c r="D150" s="3">
        <v>4</v>
      </c>
      <c r="E150" t="s">
        <v>762</v>
      </c>
    </row>
    <row r="151" spans="1:5" x14ac:dyDescent="0.25">
      <c r="A151" s="4">
        <v>5</v>
      </c>
      <c r="B151" s="4">
        <v>5</v>
      </c>
      <c r="C151" s="4">
        <v>4</v>
      </c>
      <c r="D151" s="4">
        <v>5</v>
      </c>
      <c r="E151" t="s">
        <v>762</v>
      </c>
    </row>
    <row r="152" spans="1:5" x14ac:dyDescent="0.25">
      <c r="A152" s="3">
        <v>3</v>
      </c>
      <c r="B152" s="3">
        <v>3</v>
      </c>
      <c r="C152" s="3">
        <v>3</v>
      </c>
      <c r="D152" s="3">
        <v>3</v>
      </c>
      <c r="E152" t="s">
        <v>762</v>
      </c>
    </row>
    <row r="153" spans="1:5" x14ac:dyDescent="0.25">
      <c r="A153" s="4">
        <v>3</v>
      </c>
      <c r="B153" s="4">
        <v>3</v>
      </c>
      <c r="C153" s="4">
        <v>3</v>
      </c>
      <c r="D153" s="4">
        <v>3</v>
      </c>
      <c r="E153" t="s">
        <v>762</v>
      </c>
    </row>
    <row r="154" spans="1:5" x14ac:dyDescent="0.25">
      <c r="A154" s="3">
        <v>4</v>
      </c>
      <c r="B154" s="3">
        <v>4</v>
      </c>
      <c r="C154" s="3">
        <v>4</v>
      </c>
      <c r="D154" s="3">
        <v>4</v>
      </c>
      <c r="E154" t="s">
        <v>762</v>
      </c>
    </row>
    <row r="155" spans="1:5" x14ac:dyDescent="0.25">
      <c r="A155" s="4">
        <v>4</v>
      </c>
      <c r="B155" s="4">
        <v>4</v>
      </c>
      <c r="C155" s="4">
        <v>4</v>
      </c>
      <c r="D155" s="4">
        <v>4</v>
      </c>
      <c r="E155" t="s">
        <v>762</v>
      </c>
    </row>
    <row r="156" spans="1:5" x14ac:dyDescent="0.25">
      <c r="A156" s="3">
        <v>4</v>
      </c>
      <c r="B156" s="3">
        <v>4</v>
      </c>
      <c r="C156" s="3">
        <v>4</v>
      </c>
      <c r="D156" s="3">
        <v>4</v>
      </c>
      <c r="E156" t="s">
        <v>762</v>
      </c>
    </row>
    <row r="157" spans="1:5" x14ac:dyDescent="0.25">
      <c r="A157" s="4">
        <v>4</v>
      </c>
      <c r="B157" s="4">
        <v>4</v>
      </c>
      <c r="C157" s="4">
        <v>4</v>
      </c>
      <c r="D157" s="4">
        <v>5</v>
      </c>
      <c r="E157" t="s">
        <v>762</v>
      </c>
    </row>
    <row r="158" spans="1:5" x14ac:dyDescent="0.25">
      <c r="A158" s="3">
        <v>5</v>
      </c>
      <c r="B158" s="3">
        <v>4</v>
      </c>
      <c r="C158" s="3">
        <v>2</v>
      </c>
      <c r="D158" s="3">
        <v>3</v>
      </c>
      <c r="E158" t="s">
        <v>762</v>
      </c>
    </row>
    <row r="159" spans="1:5" x14ac:dyDescent="0.25">
      <c r="A159" s="4">
        <v>4</v>
      </c>
      <c r="B159" s="4">
        <v>2</v>
      </c>
      <c r="C159" s="4">
        <v>4</v>
      </c>
      <c r="D159" s="4">
        <v>5</v>
      </c>
      <c r="E159" t="s">
        <v>762</v>
      </c>
    </row>
    <row r="160" spans="1:5" x14ac:dyDescent="0.25">
      <c r="A160" s="3">
        <v>5</v>
      </c>
      <c r="B160" s="3">
        <v>3</v>
      </c>
      <c r="C160" s="3">
        <v>3</v>
      </c>
      <c r="D160" s="3">
        <v>5</v>
      </c>
      <c r="E160" t="s">
        <v>762</v>
      </c>
    </row>
    <row r="161" spans="1:5" x14ac:dyDescent="0.25">
      <c r="A161" s="4">
        <v>4</v>
      </c>
      <c r="B161" s="4">
        <v>3</v>
      </c>
      <c r="C161" s="4">
        <v>4</v>
      </c>
      <c r="D161" s="4">
        <v>4</v>
      </c>
      <c r="E161" t="s">
        <v>762</v>
      </c>
    </row>
    <row r="162" spans="1:5" x14ac:dyDescent="0.25">
      <c r="A162" s="3">
        <v>4</v>
      </c>
      <c r="B162" s="3">
        <v>4</v>
      </c>
      <c r="C162" s="3">
        <v>4</v>
      </c>
      <c r="D162" s="3">
        <v>4</v>
      </c>
      <c r="E162" t="s">
        <v>762</v>
      </c>
    </row>
    <row r="163" spans="1:5" x14ac:dyDescent="0.25">
      <c r="A163" s="4">
        <v>4</v>
      </c>
      <c r="B163" s="4">
        <v>4</v>
      </c>
      <c r="C163" s="4">
        <v>3</v>
      </c>
      <c r="D163" s="4">
        <v>4</v>
      </c>
      <c r="E163" t="s">
        <v>762</v>
      </c>
    </row>
    <row r="164" spans="1:5" x14ac:dyDescent="0.25">
      <c r="A164" s="3">
        <v>5</v>
      </c>
      <c r="B164" s="3">
        <v>5</v>
      </c>
      <c r="C164" s="3">
        <v>4</v>
      </c>
      <c r="D164" s="3">
        <v>4</v>
      </c>
      <c r="E164" t="s">
        <v>762</v>
      </c>
    </row>
    <row r="165" spans="1:5" x14ac:dyDescent="0.25">
      <c r="A165" s="4">
        <v>4</v>
      </c>
      <c r="B165" s="4">
        <v>4</v>
      </c>
      <c r="C165" s="4">
        <v>3</v>
      </c>
      <c r="D165" s="4">
        <v>4</v>
      </c>
      <c r="E165" t="s">
        <v>762</v>
      </c>
    </row>
    <row r="166" spans="1:5" x14ac:dyDescent="0.25">
      <c r="A166" s="3">
        <v>4</v>
      </c>
      <c r="B166" s="3">
        <v>5</v>
      </c>
      <c r="C166" s="3">
        <v>3</v>
      </c>
      <c r="D166" s="3">
        <v>5</v>
      </c>
      <c r="E166" t="s">
        <v>762</v>
      </c>
    </row>
    <row r="167" spans="1:5" x14ac:dyDescent="0.25">
      <c r="A167" s="4">
        <v>5</v>
      </c>
      <c r="B167" s="4">
        <v>5</v>
      </c>
      <c r="C167" s="4">
        <v>4</v>
      </c>
      <c r="D167" s="4">
        <v>5</v>
      </c>
      <c r="E167" t="s">
        <v>762</v>
      </c>
    </row>
    <row r="168" spans="1:5" x14ac:dyDescent="0.25">
      <c r="A168" s="3">
        <v>5</v>
      </c>
      <c r="B168" s="3">
        <v>4</v>
      </c>
      <c r="C168" s="3">
        <v>4</v>
      </c>
      <c r="D168" s="3">
        <v>4</v>
      </c>
      <c r="E168" t="s">
        <v>762</v>
      </c>
    </row>
    <row r="169" spans="1:5" x14ac:dyDescent="0.25">
      <c r="A169" s="4">
        <v>5</v>
      </c>
      <c r="B169" s="4">
        <v>4</v>
      </c>
      <c r="C169" s="4">
        <v>4</v>
      </c>
      <c r="D169" s="4">
        <v>5</v>
      </c>
      <c r="E169" t="s">
        <v>762</v>
      </c>
    </row>
    <row r="170" spans="1:5" x14ac:dyDescent="0.25">
      <c r="A170" s="3">
        <v>5</v>
      </c>
      <c r="B170" s="3">
        <v>4</v>
      </c>
      <c r="C170" s="3">
        <v>4</v>
      </c>
      <c r="D170" s="3">
        <v>5</v>
      </c>
      <c r="E170" t="s">
        <v>762</v>
      </c>
    </row>
    <row r="171" spans="1:5" x14ac:dyDescent="0.25">
      <c r="A171" s="4">
        <v>4</v>
      </c>
      <c r="B171" s="4">
        <v>4</v>
      </c>
      <c r="C171" s="4">
        <v>4</v>
      </c>
      <c r="D171" s="4">
        <v>5</v>
      </c>
      <c r="E171" t="s">
        <v>762</v>
      </c>
    </row>
    <row r="172" spans="1:5" x14ac:dyDescent="0.25">
      <c r="A172" s="3">
        <v>5</v>
      </c>
      <c r="B172" s="3">
        <v>5</v>
      </c>
      <c r="C172" s="3">
        <v>5</v>
      </c>
      <c r="D172" s="3">
        <v>5</v>
      </c>
      <c r="E172" t="s">
        <v>762</v>
      </c>
    </row>
    <row r="173" spans="1:5" x14ac:dyDescent="0.25">
      <c r="A173" s="4">
        <v>4</v>
      </c>
      <c r="B173" s="4">
        <v>4</v>
      </c>
      <c r="C173" s="4">
        <v>4</v>
      </c>
      <c r="D173" s="4">
        <v>4</v>
      </c>
      <c r="E173" t="s">
        <v>762</v>
      </c>
    </row>
    <row r="174" spans="1:5" x14ac:dyDescent="0.25">
      <c r="A174" s="3">
        <v>4</v>
      </c>
      <c r="B174" s="3">
        <v>4</v>
      </c>
      <c r="C174" s="3">
        <v>4</v>
      </c>
      <c r="D174" s="3">
        <v>4</v>
      </c>
      <c r="E174" t="s">
        <v>762</v>
      </c>
    </row>
    <row r="175" spans="1:5" x14ac:dyDescent="0.25">
      <c r="A175" s="4">
        <v>5</v>
      </c>
      <c r="B175" s="4">
        <v>4</v>
      </c>
      <c r="C175" s="4">
        <v>5</v>
      </c>
      <c r="D175" s="4">
        <v>5</v>
      </c>
      <c r="E175" t="s">
        <v>762</v>
      </c>
    </row>
    <row r="176" spans="1:5" x14ac:dyDescent="0.25">
      <c r="A176" s="3">
        <v>2</v>
      </c>
      <c r="B176" s="3">
        <v>4</v>
      </c>
      <c r="C176" s="3">
        <v>4</v>
      </c>
      <c r="D176" s="3">
        <v>4</v>
      </c>
      <c r="E176" t="s">
        <v>762</v>
      </c>
    </row>
    <row r="177" spans="1:5" x14ac:dyDescent="0.25">
      <c r="A177" s="4">
        <v>4</v>
      </c>
      <c r="B177" s="4">
        <v>5</v>
      </c>
      <c r="C177" s="4">
        <v>5</v>
      </c>
      <c r="D177" s="4">
        <v>5</v>
      </c>
      <c r="E177" t="s">
        <v>762</v>
      </c>
    </row>
    <row r="178" spans="1:5" x14ac:dyDescent="0.25">
      <c r="A178" s="3">
        <v>4</v>
      </c>
      <c r="B178" s="3">
        <v>4</v>
      </c>
      <c r="C178" s="3">
        <v>4</v>
      </c>
      <c r="D178" s="3">
        <v>4</v>
      </c>
      <c r="E178" t="s">
        <v>762</v>
      </c>
    </row>
    <row r="179" spans="1:5" x14ac:dyDescent="0.25">
      <c r="A179" s="4">
        <v>4</v>
      </c>
      <c r="B179" s="4">
        <v>4</v>
      </c>
      <c r="C179" s="4">
        <v>4</v>
      </c>
      <c r="D179" s="4">
        <v>4</v>
      </c>
      <c r="E179" t="s">
        <v>762</v>
      </c>
    </row>
    <row r="180" spans="1:5" x14ac:dyDescent="0.25">
      <c r="A180" s="3">
        <v>5</v>
      </c>
      <c r="B180" s="3">
        <v>4</v>
      </c>
      <c r="C180" s="3">
        <v>4</v>
      </c>
      <c r="D180" s="3">
        <v>4</v>
      </c>
      <c r="E180" t="s">
        <v>762</v>
      </c>
    </row>
    <row r="181" spans="1:5" x14ac:dyDescent="0.25">
      <c r="A181" s="4">
        <v>4</v>
      </c>
      <c r="B181" s="4">
        <v>4</v>
      </c>
      <c r="C181" s="4">
        <v>5</v>
      </c>
      <c r="D181" s="4">
        <v>5</v>
      </c>
      <c r="E181" t="s">
        <v>762</v>
      </c>
    </row>
    <row r="182" spans="1:5" x14ac:dyDescent="0.25">
      <c r="A182" s="3">
        <v>4</v>
      </c>
      <c r="B182" s="3">
        <v>4</v>
      </c>
      <c r="C182" s="3">
        <v>4</v>
      </c>
      <c r="D182" s="3">
        <v>5</v>
      </c>
      <c r="E182" t="s">
        <v>762</v>
      </c>
    </row>
    <row r="183" spans="1:5" x14ac:dyDescent="0.25">
      <c r="A183" s="4">
        <v>5</v>
      </c>
      <c r="B183" s="4">
        <v>3</v>
      </c>
      <c r="C183" s="4">
        <v>4</v>
      </c>
      <c r="D183" s="4">
        <v>4</v>
      </c>
      <c r="E183" t="s">
        <v>762</v>
      </c>
    </row>
    <row r="184" spans="1:5" x14ac:dyDescent="0.25">
      <c r="A184" s="3">
        <v>5</v>
      </c>
      <c r="B184" s="3">
        <v>4</v>
      </c>
      <c r="C184" s="3">
        <v>4</v>
      </c>
      <c r="D184" s="3">
        <v>4</v>
      </c>
      <c r="E184" t="s">
        <v>762</v>
      </c>
    </row>
    <row r="185" spans="1:5" x14ac:dyDescent="0.25">
      <c r="A185" s="4">
        <v>4</v>
      </c>
      <c r="B185" s="4">
        <v>5</v>
      </c>
      <c r="C185" s="4">
        <v>5</v>
      </c>
      <c r="D185" s="4">
        <v>4</v>
      </c>
      <c r="E185" t="s">
        <v>762</v>
      </c>
    </row>
    <row r="186" spans="1:5" x14ac:dyDescent="0.25">
      <c r="A186" s="3">
        <v>4</v>
      </c>
      <c r="B186" s="3">
        <v>4</v>
      </c>
      <c r="C186" s="3">
        <v>4</v>
      </c>
      <c r="D186" s="3">
        <v>4</v>
      </c>
      <c r="E186" t="s">
        <v>762</v>
      </c>
    </row>
    <row r="187" spans="1:5" x14ac:dyDescent="0.25">
      <c r="A187" s="4">
        <v>4</v>
      </c>
      <c r="B187" s="4">
        <v>4</v>
      </c>
      <c r="C187" s="4">
        <v>4</v>
      </c>
      <c r="D187" s="4">
        <v>3</v>
      </c>
      <c r="E187" t="s">
        <v>762</v>
      </c>
    </row>
    <row r="188" spans="1:5" x14ac:dyDescent="0.25">
      <c r="A188" s="3">
        <v>4</v>
      </c>
      <c r="B188" s="3">
        <v>4</v>
      </c>
      <c r="C188" s="3">
        <v>4</v>
      </c>
      <c r="D188" s="3">
        <v>4</v>
      </c>
      <c r="E188" t="s">
        <v>762</v>
      </c>
    </row>
    <row r="189" spans="1:5" x14ac:dyDescent="0.25">
      <c r="A189" s="4">
        <v>5</v>
      </c>
      <c r="B189" s="4">
        <v>5</v>
      </c>
      <c r="C189" s="4">
        <v>5</v>
      </c>
      <c r="D189" s="4">
        <v>4</v>
      </c>
      <c r="E189" t="s">
        <v>762</v>
      </c>
    </row>
    <row r="190" spans="1:5" x14ac:dyDescent="0.25">
      <c r="A190" s="3">
        <v>4</v>
      </c>
      <c r="B190" s="3">
        <v>4</v>
      </c>
      <c r="C190" s="3">
        <v>4</v>
      </c>
      <c r="D190" s="3">
        <v>4</v>
      </c>
      <c r="E190" t="s">
        <v>762</v>
      </c>
    </row>
    <row r="191" spans="1:5" x14ac:dyDescent="0.25">
      <c r="A191" s="4">
        <v>4</v>
      </c>
      <c r="B191" s="4">
        <v>4</v>
      </c>
      <c r="C191" s="4">
        <v>2</v>
      </c>
      <c r="D191" s="4">
        <v>2</v>
      </c>
      <c r="E191" t="s">
        <v>762</v>
      </c>
    </row>
    <row r="192" spans="1:5" x14ac:dyDescent="0.25">
      <c r="A192" s="3">
        <v>5</v>
      </c>
      <c r="B192" s="3">
        <v>5</v>
      </c>
      <c r="C192" s="3">
        <v>5</v>
      </c>
      <c r="D192" s="3">
        <v>4</v>
      </c>
      <c r="E192" t="s">
        <v>762</v>
      </c>
    </row>
    <row r="193" spans="1:5" x14ac:dyDescent="0.25">
      <c r="A193" s="4">
        <v>4</v>
      </c>
      <c r="B193" s="4">
        <v>2</v>
      </c>
      <c r="C193" s="4">
        <v>4</v>
      </c>
      <c r="D193" s="4">
        <v>4</v>
      </c>
      <c r="E193" t="s">
        <v>762</v>
      </c>
    </row>
    <row r="194" spans="1:5" x14ac:dyDescent="0.25">
      <c r="A194" s="3">
        <v>5</v>
      </c>
      <c r="B194" s="3">
        <v>4</v>
      </c>
      <c r="C194" s="3">
        <v>4</v>
      </c>
      <c r="D194" s="3">
        <v>3</v>
      </c>
      <c r="E194" t="s">
        <v>762</v>
      </c>
    </row>
    <row r="195" spans="1:5" x14ac:dyDescent="0.25">
      <c r="A195" s="4">
        <v>4</v>
      </c>
      <c r="B195" s="4">
        <v>4</v>
      </c>
      <c r="C195" s="4">
        <v>4</v>
      </c>
      <c r="D195" s="4">
        <v>4</v>
      </c>
      <c r="E195" t="s">
        <v>762</v>
      </c>
    </row>
    <row r="196" spans="1:5" x14ac:dyDescent="0.25">
      <c r="A196" s="3">
        <v>4</v>
      </c>
      <c r="B196" s="3">
        <v>4</v>
      </c>
      <c r="C196" s="3">
        <v>4</v>
      </c>
      <c r="D196" s="3">
        <v>4</v>
      </c>
      <c r="E196" t="s">
        <v>762</v>
      </c>
    </row>
    <row r="197" spans="1:5" x14ac:dyDescent="0.25">
      <c r="A197" s="4">
        <v>4</v>
      </c>
      <c r="B197" s="4">
        <v>4</v>
      </c>
      <c r="C197" s="4">
        <v>4</v>
      </c>
      <c r="D197" s="4">
        <v>4</v>
      </c>
      <c r="E197" t="s">
        <v>762</v>
      </c>
    </row>
    <row r="198" spans="1:5" x14ac:dyDescent="0.25">
      <c r="A198" s="3">
        <v>5</v>
      </c>
      <c r="B198" s="3">
        <v>5</v>
      </c>
      <c r="C198" s="3">
        <v>4</v>
      </c>
      <c r="D198" s="3">
        <v>4</v>
      </c>
      <c r="E198" t="s">
        <v>762</v>
      </c>
    </row>
    <row r="199" spans="1:5" x14ac:dyDescent="0.25">
      <c r="A199" s="4">
        <v>4</v>
      </c>
      <c r="B199" s="4">
        <v>4</v>
      </c>
      <c r="C199" s="4">
        <v>4</v>
      </c>
      <c r="D199" s="4">
        <v>4</v>
      </c>
      <c r="E199" t="s">
        <v>762</v>
      </c>
    </row>
    <row r="200" spans="1:5" x14ac:dyDescent="0.25">
      <c r="A200" s="3">
        <v>4</v>
      </c>
      <c r="B200" s="3">
        <v>4</v>
      </c>
      <c r="C200" s="3">
        <v>4</v>
      </c>
      <c r="D200" s="3">
        <v>4</v>
      </c>
      <c r="E200" t="s">
        <v>762</v>
      </c>
    </row>
    <row r="201" spans="1:5" x14ac:dyDescent="0.25">
      <c r="A201" s="4">
        <v>5</v>
      </c>
      <c r="B201" s="4">
        <v>4</v>
      </c>
      <c r="C201" s="4">
        <v>4</v>
      </c>
      <c r="D201" s="4">
        <v>4</v>
      </c>
      <c r="E201" t="s">
        <v>762</v>
      </c>
    </row>
    <row r="202" spans="1:5" x14ac:dyDescent="0.25">
      <c r="A202" s="3">
        <v>4</v>
      </c>
      <c r="B202" s="3">
        <v>2</v>
      </c>
      <c r="C202" s="3">
        <v>3</v>
      </c>
      <c r="D202" s="3">
        <v>4</v>
      </c>
      <c r="E202" t="s">
        <v>762</v>
      </c>
    </row>
    <row r="203" spans="1:5" x14ac:dyDescent="0.25">
      <c r="A203" s="4">
        <v>4</v>
      </c>
      <c r="B203" s="4">
        <v>4</v>
      </c>
      <c r="C203" s="4">
        <v>4</v>
      </c>
      <c r="D203" s="4">
        <v>4</v>
      </c>
      <c r="E203" t="s">
        <v>762</v>
      </c>
    </row>
    <row r="204" spans="1:5" x14ac:dyDescent="0.25">
      <c r="A204" s="3">
        <v>4</v>
      </c>
      <c r="B204" s="3">
        <v>4</v>
      </c>
      <c r="C204" s="3">
        <v>4</v>
      </c>
      <c r="D204" s="3">
        <v>5</v>
      </c>
      <c r="E204" t="s">
        <v>762</v>
      </c>
    </row>
    <row r="205" spans="1:5" x14ac:dyDescent="0.25">
      <c r="A205" s="4">
        <v>5</v>
      </c>
      <c r="B205" s="4">
        <v>5</v>
      </c>
      <c r="C205" s="4">
        <v>4</v>
      </c>
      <c r="D205" s="4">
        <v>4</v>
      </c>
      <c r="E205" t="s">
        <v>762</v>
      </c>
    </row>
    <row r="206" spans="1:5" x14ac:dyDescent="0.25">
      <c r="A206" s="3">
        <v>4</v>
      </c>
      <c r="B206" s="3">
        <v>4</v>
      </c>
      <c r="C206" s="3">
        <v>4</v>
      </c>
      <c r="D206" s="3">
        <v>4</v>
      </c>
      <c r="E206" t="s">
        <v>762</v>
      </c>
    </row>
    <row r="207" spans="1:5" x14ac:dyDescent="0.25">
      <c r="A207" s="4">
        <v>5</v>
      </c>
      <c r="B207" s="4">
        <v>4</v>
      </c>
      <c r="C207" s="4">
        <v>5</v>
      </c>
      <c r="D207" s="4">
        <v>5</v>
      </c>
      <c r="E207" t="s">
        <v>762</v>
      </c>
    </row>
    <row r="208" spans="1:5" x14ac:dyDescent="0.25">
      <c r="A208" s="3">
        <v>4</v>
      </c>
      <c r="B208" s="3">
        <v>4</v>
      </c>
      <c r="C208" s="3">
        <v>4</v>
      </c>
      <c r="D208" s="3">
        <v>4</v>
      </c>
      <c r="E208" t="s">
        <v>762</v>
      </c>
    </row>
    <row r="209" spans="1:5" x14ac:dyDescent="0.25">
      <c r="A209" s="4">
        <v>4</v>
      </c>
      <c r="B209" s="4">
        <v>4</v>
      </c>
      <c r="C209" s="4">
        <v>4</v>
      </c>
      <c r="D209" s="4">
        <v>4</v>
      </c>
      <c r="E209" t="s">
        <v>762</v>
      </c>
    </row>
    <row r="210" spans="1:5" x14ac:dyDescent="0.25">
      <c r="A210" s="3">
        <v>4</v>
      </c>
      <c r="B210" s="3">
        <v>4</v>
      </c>
      <c r="C210" s="3">
        <v>4</v>
      </c>
      <c r="D210" s="3">
        <v>4</v>
      </c>
      <c r="E210" t="s">
        <v>762</v>
      </c>
    </row>
    <row r="211" spans="1:5" x14ac:dyDescent="0.25">
      <c r="A211" s="4">
        <v>5</v>
      </c>
      <c r="B211" s="4">
        <v>4</v>
      </c>
      <c r="C211" s="4">
        <v>4</v>
      </c>
      <c r="D211" s="4">
        <v>4</v>
      </c>
      <c r="E211" t="s">
        <v>762</v>
      </c>
    </row>
    <row r="212" spans="1:5" x14ac:dyDescent="0.25">
      <c r="A212" s="3">
        <v>5</v>
      </c>
      <c r="B212" s="3">
        <v>5</v>
      </c>
      <c r="C212" s="3">
        <v>5</v>
      </c>
      <c r="D212" s="3">
        <v>5</v>
      </c>
      <c r="E212" t="s">
        <v>762</v>
      </c>
    </row>
    <row r="213" spans="1:5" x14ac:dyDescent="0.25">
      <c r="A213" s="4">
        <v>4</v>
      </c>
      <c r="B213" s="4">
        <v>5</v>
      </c>
      <c r="C213" s="4">
        <v>5</v>
      </c>
      <c r="D213" s="4">
        <v>4</v>
      </c>
      <c r="E213" t="s">
        <v>762</v>
      </c>
    </row>
    <row r="214" spans="1:5" x14ac:dyDescent="0.25">
      <c r="A214" s="3">
        <v>4</v>
      </c>
      <c r="B214" s="3">
        <v>5</v>
      </c>
      <c r="C214" s="3">
        <v>5</v>
      </c>
      <c r="D214" s="3">
        <v>4</v>
      </c>
      <c r="E214" t="s">
        <v>762</v>
      </c>
    </row>
    <row r="215" spans="1:5" x14ac:dyDescent="0.25">
      <c r="A215" s="4">
        <v>4</v>
      </c>
      <c r="B215" s="4">
        <v>4</v>
      </c>
      <c r="C215" s="4">
        <v>4</v>
      </c>
      <c r="D215" s="4">
        <v>4</v>
      </c>
      <c r="E215" t="s">
        <v>762</v>
      </c>
    </row>
    <row r="216" spans="1:5" x14ac:dyDescent="0.25">
      <c r="A216" s="3">
        <v>5</v>
      </c>
      <c r="B216" s="3">
        <v>5</v>
      </c>
      <c r="C216" s="3">
        <v>4</v>
      </c>
      <c r="D216" s="3">
        <v>4</v>
      </c>
      <c r="E216" t="s">
        <v>762</v>
      </c>
    </row>
    <row r="217" spans="1:5" x14ac:dyDescent="0.25">
      <c r="A217" s="4">
        <v>5</v>
      </c>
      <c r="B217" s="4">
        <v>4</v>
      </c>
      <c r="C217" s="4">
        <v>4</v>
      </c>
      <c r="D217" s="4">
        <v>5</v>
      </c>
      <c r="E217" t="s">
        <v>762</v>
      </c>
    </row>
    <row r="218" spans="1:5" x14ac:dyDescent="0.25">
      <c r="A218" s="3">
        <v>4</v>
      </c>
      <c r="B218" s="3">
        <v>4</v>
      </c>
      <c r="C218" s="3">
        <v>4</v>
      </c>
      <c r="D218" s="3">
        <v>4</v>
      </c>
      <c r="E218" t="s">
        <v>762</v>
      </c>
    </row>
    <row r="219" spans="1:5" x14ac:dyDescent="0.25">
      <c r="A219" s="4">
        <v>4</v>
      </c>
      <c r="B219" s="4">
        <v>5</v>
      </c>
      <c r="C219" s="4">
        <v>5</v>
      </c>
      <c r="D219" s="4">
        <v>4</v>
      </c>
      <c r="E219" t="s">
        <v>762</v>
      </c>
    </row>
    <row r="220" spans="1:5" x14ac:dyDescent="0.25">
      <c r="A220" s="3">
        <v>5</v>
      </c>
      <c r="B220" s="3">
        <v>5</v>
      </c>
      <c r="C220" s="3">
        <v>4</v>
      </c>
      <c r="D220" s="3">
        <v>5</v>
      </c>
      <c r="E220" t="s">
        <v>762</v>
      </c>
    </row>
    <row r="221" spans="1:5" x14ac:dyDescent="0.25">
      <c r="A221" s="4">
        <v>4</v>
      </c>
      <c r="B221" s="4">
        <v>4</v>
      </c>
      <c r="C221" s="4">
        <v>4</v>
      </c>
      <c r="D221" s="4">
        <v>4</v>
      </c>
      <c r="E221" t="s">
        <v>762</v>
      </c>
    </row>
    <row r="222" spans="1:5" x14ac:dyDescent="0.25">
      <c r="A222" s="3">
        <v>4</v>
      </c>
      <c r="B222" s="3">
        <v>4</v>
      </c>
      <c r="C222" s="3">
        <v>4</v>
      </c>
      <c r="D222" s="3">
        <v>4</v>
      </c>
      <c r="E222" t="s">
        <v>762</v>
      </c>
    </row>
    <row r="223" spans="1:5" x14ac:dyDescent="0.25">
      <c r="A223" s="4">
        <v>4</v>
      </c>
      <c r="B223" s="4">
        <v>4</v>
      </c>
      <c r="C223" s="4">
        <v>5</v>
      </c>
      <c r="D223" s="4">
        <v>5</v>
      </c>
      <c r="E223" t="s">
        <v>762</v>
      </c>
    </row>
    <row r="224" spans="1:5" x14ac:dyDescent="0.25">
      <c r="A224" s="3">
        <v>5</v>
      </c>
      <c r="B224" s="3">
        <v>5</v>
      </c>
      <c r="C224" s="3">
        <v>5</v>
      </c>
      <c r="D224" s="3">
        <v>5</v>
      </c>
      <c r="E224" t="s">
        <v>762</v>
      </c>
    </row>
    <row r="225" spans="1:5" x14ac:dyDescent="0.25">
      <c r="A225" s="4">
        <v>5</v>
      </c>
      <c r="B225" s="4">
        <v>5</v>
      </c>
      <c r="C225" s="4">
        <v>4</v>
      </c>
      <c r="D225" s="4">
        <v>4</v>
      </c>
      <c r="E225" t="s">
        <v>762</v>
      </c>
    </row>
    <row r="226" spans="1:5" x14ac:dyDescent="0.25">
      <c r="A226" s="3">
        <v>5</v>
      </c>
      <c r="B226" s="3">
        <v>5</v>
      </c>
      <c r="C226" s="3">
        <v>5</v>
      </c>
      <c r="D226" s="3">
        <v>5</v>
      </c>
      <c r="E226" t="s">
        <v>762</v>
      </c>
    </row>
    <row r="227" spans="1:5" x14ac:dyDescent="0.25">
      <c r="A227" s="4">
        <v>4</v>
      </c>
      <c r="B227" s="4">
        <v>4</v>
      </c>
      <c r="C227" s="4">
        <v>4</v>
      </c>
      <c r="D227" s="4">
        <v>4</v>
      </c>
      <c r="E227" t="s">
        <v>762</v>
      </c>
    </row>
    <row r="228" spans="1:5" x14ac:dyDescent="0.25">
      <c r="A228" s="3">
        <v>5</v>
      </c>
      <c r="B228" s="3">
        <v>4</v>
      </c>
      <c r="C228" s="3">
        <v>4</v>
      </c>
      <c r="D228" s="3">
        <v>5</v>
      </c>
      <c r="E228" t="s">
        <v>762</v>
      </c>
    </row>
    <row r="229" spans="1:5" x14ac:dyDescent="0.25">
      <c r="A229" s="4">
        <v>4</v>
      </c>
      <c r="B229" s="4">
        <v>4</v>
      </c>
      <c r="C229" s="4">
        <v>4</v>
      </c>
      <c r="D229" s="4">
        <v>5</v>
      </c>
      <c r="E229" t="s">
        <v>762</v>
      </c>
    </row>
    <row r="230" spans="1:5" x14ac:dyDescent="0.25">
      <c r="A230" s="3">
        <v>5</v>
      </c>
      <c r="B230" s="3">
        <v>4</v>
      </c>
      <c r="C230" s="3">
        <v>4</v>
      </c>
      <c r="D230" s="3">
        <v>4</v>
      </c>
      <c r="E230" t="s">
        <v>762</v>
      </c>
    </row>
    <row r="231" spans="1:5" x14ac:dyDescent="0.25">
      <c r="A231" s="4">
        <v>5</v>
      </c>
      <c r="B231" s="4">
        <v>5</v>
      </c>
      <c r="C231" s="4">
        <v>4</v>
      </c>
      <c r="D231" s="4">
        <v>4</v>
      </c>
      <c r="E231" t="s">
        <v>762</v>
      </c>
    </row>
    <row r="232" spans="1:5" x14ac:dyDescent="0.25">
      <c r="A232" s="3">
        <v>4</v>
      </c>
      <c r="B232" s="3">
        <v>4</v>
      </c>
      <c r="C232" s="3">
        <v>4</v>
      </c>
      <c r="D232" s="3">
        <v>4</v>
      </c>
      <c r="E232" t="s">
        <v>762</v>
      </c>
    </row>
    <row r="233" spans="1:5" x14ac:dyDescent="0.25">
      <c r="A233" s="4">
        <v>5</v>
      </c>
      <c r="B233" s="4">
        <v>4</v>
      </c>
      <c r="C233" s="4">
        <v>4</v>
      </c>
      <c r="D233" s="4">
        <v>5</v>
      </c>
      <c r="E233" t="s">
        <v>762</v>
      </c>
    </row>
    <row r="234" spans="1:5" x14ac:dyDescent="0.25">
      <c r="A234" s="3">
        <v>5</v>
      </c>
      <c r="B234" s="3">
        <v>4</v>
      </c>
      <c r="C234" s="3">
        <v>4</v>
      </c>
      <c r="D234" s="3">
        <v>5</v>
      </c>
      <c r="E234" t="s">
        <v>762</v>
      </c>
    </row>
    <row r="235" spans="1:5" x14ac:dyDescent="0.25">
      <c r="A235" s="4">
        <v>5</v>
      </c>
      <c r="B235" s="4">
        <v>5</v>
      </c>
      <c r="C235" s="4">
        <v>4</v>
      </c>
      <c r="D235" s="4">
        <v>4</v>
      </c>
      <c r="E235" t="s">
        <v>762</v>
      </c>
    </row>
    <row r="236" spans="1:5" x14ac:dyDescent="0.25">
      <c r="A236" s="3">
        <v>4</v>
      </c>
      <c r="B236" s="3">
        <v>4</v>
      </c>
      <c r="C236" s="3">
        <v>4</v>
      </c>
      <c r="D236" s="3">
        <v>5</v>
      </c>
      <c r="E236" t="s">
        <v>762</v>
      </c>
    </row>
    <row r="237" spans="1:5" x14ac:dyDescent="0.25">
      <c r="A237" s="4">
        <v>5</v>
      </c>
      <c r="B237" s="4">
        <v>4</v>
      </c>
      <c r="C237" s="4">
        <v>5</v>
      </c>
      <c r="D237" s="4">
        <v>4</v>
      </c>
      <c r="E237" t="s">
        <v>762</v>
      </c>
    </row>
    <row r="238" spans="1:5" x14ac:dyDescent="0.25">
      <c r="A238" s="3">
        <v>4</v>
      </c>
      <c r="B238" s="3">
        <v>4</v>
      </c>
      <c r="C238" s="3">
        <v>5</v>
      </c>
      <c r="D238" s="3">
        <v>4</v>
      </c>
      <c r="E238" t="s">
        <v>762</v>
      </c>
    </row>
    <row r="239" spans="1:5" x14ac:dyDescent="0.25">
      <c r="A239" s="4">
        <v>5</v>
      </c>
      <c r="B239" s="4">
        <v>5</v>
      </c>
      <c r="C239" s="4">
        <v>5</v>
      </c>
      <c r="D239" s="4">
        <v>5</v>
      </c>
      <c r="E239" t="s">
        <v>762</v>
      </c>
    </row>
    <row r="240" spans="1:5" x14ac:dyDescent="0.25">
      <c r="A240" s="3">
        <v>4</v>
      </c>
      <c r="B240" s="3">
        <v>4</v>
      </c>
      <c r="C240" s="3">
        <v>4</v>
      </c>
      <c r="D240" s="3">
        <v>4</v>
      </c>
      <c r="E240" t="s">
        <v>762</v>
      </c>
    </row>
    <row r="241" spans="1:5" x14ac:dyDescent="0.25">
      <c r="A241" s="4">
        <v>4</v>
      </c>
      <c r="B241" s="4">
        <v>4</v>
      </c>
      <c r="C241" s="4">
        <v>4</v>
      </c>
      <c r="D241" s="4">
        <v>4</v>
      </c>
      <c r="E241" t="s">
        <v>762</v>
      </c>
    </row>
    <row r="242" spans="1:5" x14ac:dyDescent="0.25">
      <c r="A242" s="3">
        <v>3</v>
      </c>
      <c r="B242" s="3">
        <v>3</v>
      </c>
      <c r="C242" s="3">
        <v>3</v>
      </c>
      <c r="D242" s="3">
        <v>3</v>
      </c>
      <c r="E242" t="s">
        <v>762</v>
      </c>
    </row>
    <row r="243" spans="1:5" x14ac:dyDescent="0.25">
      <c r="A243" s="4">
        <v>4</v>
      </c>
      <c r="B243" s="4">
        <v>1</v>
      </c>
      <c r="C243" s="4">
        <v>3</v>
      </c>
      <c r="D243" s="4">
        <v>3</v>
      </c>
      <c r="E243" t="s">
        <v>763</v>
      </c>
    </row>
    <row r="244" spans="1:5" x14ac:dyDescent="0.25">
      <c r="A244" s="3">
        <v>3</v>
      </c>
      <c r="B244" s="3">
        <v>3</v>
      </c>
      <c r="C244" s="3">
        <v>3</v>
      </c>
      <c r="D244" s="3">
        <v>3</v>
      </c>
      <c r="E244" t="s">
        <v>762</v>
      </c>
    </row>
    <row r="245" spans="1:5" x14ac:dyDescent="0.25">
      <c r="A245" s="4">
        <v>3</v>
      </c>
      <c r="B245" s="4">
        <v>3</v>
      </c>
      <c r="C245" s="4">
        <v>3</v>
      </c>
      <c r="D245" s="4">
        <v>3</v>
      </c>
      <c r="E245" t="s">
        <v>762</v>
      </c>
    </row>
    <row r="246" spans="1:5" x14ac:dyDescent="0.25">
      <c r="A246" s="3">
        <v>5</v>
      </c>
      <c r="B246" s="3">
        <v>1</v>
      </c>
      <c r="C246" s="3">
        <v>5</v>
      </c>
      <c r="D246" s="3">
        <v>5</v>
      </c>
      <c r="E246" t="s">
        <v>762</v>
      </c>
    </row>
    <row r="247" spans="1:5" x14ac:dyDescent="0.25">
      <c r="A247" s="4">
        <v>4</v>
      </c>
      <c r="B247" s="4">
        <v>4</v>
      </c>
      <c r="C247" s="4">
        <v>4</v>
      </c>
      <c r="D247" s="4">
        <v>4</v>
      </c>
      <c r="E247" t="s">
        <v>762</v>
      </c>
    </row>
    <row r="248" spans="1:5" x14ac:dyDescent="0.25">
      <c r="A248" s="3">
        <v>4</v>
      </c>
      <c r="B248" s="3">
        <v>4</v>
      </c>
      <c r="C248" s="3">
        <v>4</v>
      </c>
      <c r="D248" s="3">
        <v>4</v>
      </c>
      <c r="E248" t="s">
        <v>762</v>
      </c>
    </row>
    <row r="249" spans="1:5" x14ac:dyDescent="0.25">
      <c r="A249" s="4">
        <v>4</v>
      </c>
      <c r="B249" s="4">
        <v>4</v>
      </c>
      <c r="C249" s="4">
        <v>4</v>
      </c>
      <c r="D249" s="4">
        <v>4</v>
      </c>
      <c r="E249" t="s">
        <v>762</v>
      </c>
    </row>
    <row r="250" spans="1:5" x14ac:dyDescent="0.25">
      <c r="A250" s="3">
        <v>4</v>
      </c>
      <c r="B250" s="3">
        <v>4</v>
      </c>
      <c r="C250" s="3">
        <v>4</v>
      </c>
      <c r="D250" s="3">
        <v>4</v>
      </c>
      <c r="E250" t="s">
        <v>762</v>
      </c>
    </row>
    <row r="251" spans="1:5" x14ac:dyDescent="0.25">
      <c r="A251" s="4">
        <v>4</v>
      </c>
      <c r="B251" s="4">
        <v>4</v>
      </c>
      <c r="C251" s="4">
        <v>4</v>
      </c>
      <c r="D251" s="4">
        <v>4</v>
      </c>
      <c r="E251" t="s">
        <v>762</v>
      </c>
    </row>
    <row r="252" spans="1:5" x14ac:dyDescent="0.25">
      <c r="A252" s="3">
        <v>5</v>
      </c>
      <c r="B252" s="3">
        <v>5</v>
      </c>
      <c r="C252" s="3">
        <v>4</v>
      </c>
      <c r="D252" s="3">
        <v>4</v>
      </c>
      <c r="E252" t="s">
        <v>762</v>
      </c>
    </row>
    <row r="253" spans="1:5" x14ac:dyDescent="0.25">
      <c r="A253" s="4">
        <v>5</v>
      </c>
      <c r="B253" s="4">
        <v>5</v>
      </c>
      <c r="C253" s="4">
        <v>4</v>
      </c>
      <c r="D253" s="4">
        <v>4</v>
      </c>
      <c r="E253" t="s">
        <v>762</v>
      </c>
    </row>
    <row r="254" spans="1:5" x14ac:dyDescent="0.25">
      <c r="A254" s="3">
        <v>5</v>
      </c>
      <c r="B254" s="3">
        <v>5</v>
      </c>
      <c r="C254" s="3">
        <v>4</v>
      </c>
      <c r="D254" s="3">
        <v>4</v>
      </c>
      <c r="E254" t="s">
        <v>762</v>
      </c>
    </row>
    <row r="255" spans="1:5" x14ac:dyDescent="0.25">
      <c r="A255" s="4">
        <v>5</v>
      </c>
      <c r="B255" s="4">
        <v>4</v>
      </c>
      <c r="C255" s="4">
        <v>4</v>
      </c>
      <c r="D255" s="4">
        <v>4</v>
      </c>
      <c r="E255" t="s">
        <v>762</v>
      </c>
    </row>
    <row r="256" spans="1:5" x14ac:dyDescent="0.25">
      <c r="A256" s="3">
        <v>4</v>
      </c>
      <c r="B256" s="3">
        <v>5</v>
      </c>
      <c r="C256" s="3">
        <v>4</v>
      </c>
      <c r="D256" s="3">
        <v>5</v>
      </c>
      <c r="E256" t="s">
        <v>762</v>
      </c>
    </row>
    <row r="257" spans="1:5" x14ac:dyDescent="0.25">
      <c r="A257" s="3">
        <v>5</v>
      </c>
      <c r="B257" s="3">
        <v>5</v>
      </c>
      <c r="C257" s="3">
        <v>5</v>
      </c>
      <c r="D257" s="3">
        <v>4</v>
      </c>
      <c r="E257">
        <f>AVERAGE(A257:D257)</f>
        <v>4.75</v>
      </c>
    </row>
    <row r="258" spans="1:5" x14ac:dyDescent="0.25">
      <c r="A258" s="3">
        <v>5</v>
      </c>
      <c r="B258" s="3">
        <v>5</v>
      </c>
      <c r="C258" s="3">
        <v>3</v>
      </c>
      <c r="D258" s="3">
        <v>5</v>
      </c>
      <c r="E258">
        <f t="shared" ref="E258:E260" si="0">AVERAGE(A258:D258)</f>
        <v>4.5</v>
      </c>
    </row>
    <row r="259" spans="1:5" x14ac:dyDescent="0.25">
      <c r="A259" s="3">
        <v>3</v>
      </c>
      <c r="B259" s="3">
        <v>3</v>
      </c>
      <c r="C259" s="3">
        <v>2</v>
      </c>
      <c r="D259" s="3">
        <v>4</v>
      </c>
      <c r="E259">
        <f t="shared" si="0"/>
        <v>3</v>
      </c>
    </row>
    <row r="260" spans="1:5" x14ac:dyDescent="0.25">
      <c r="A260" s="25">
        <v>4</v>
      </c>
      <c r="B260" s="25">
        <v>4</v>
      </c>
      <c r="C260" s="25">
        <v>5</v>
      </c>
      <c r="D260" s="25">
        <v>4</v>
      </c>
      <c r="E260">
        <f t="shared" si="0"/>
        <v>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56"/>
  <sheetViews>
    <sheetView workbookViewId="0">
      <selection activeCell="D5" sqref="D5"/>
    </sheetView>
  </sheetViews>
  <sheetFormatPr defaultRowHeight="15" x14ac:dyDescent="0.25"/>
  <cols>
    <col min="1" max="1" width="101" bestFit="1" customWidth="1"/>
  </cols>
  <sheetData>
    <row r="1" spans="1:7" ht="15.95" customHeight="1" x14ac:dyDescent="0.25">
      <c r="A1" s="18" t="s">
        <v>553</v>
      </c>
      <c r="B1" t="s">
        <v>115</v>
      </c>
      <c r="C1" t="s">
        <v>70</v>
      </c>
      <c r="D1" t="s">
        <v>122</v>
      </c>
      <c r="E1" t="s">
        <v>98</v>
      </c>
      <c r="F1" t="s">
        <v>62</v>
      </c>
      <c r="G1" t="s">
        <v>107</v>
      </c>
    </row>
    <row r="2" spans="1:7" x14ac:dyDescent="0.25">
      <c r="A2" s="3" t="s">
        <v>44</v>
      </c>
      <c r="B2">
        <f>IF(ISNUMBER(SEARCH("Journals", A2)), 1, 0)</f>
        <v>1</v>
      </c>
      <c r="C2">
        <f>IF(ISNUMBER(SEARCH("Conferences/Workshops/Trainings", A2)), 1, 0)</f>
        <v>0</v>
      </c>
      <c r="D2">
        <f>IF(ISNUMBER(SEARCH("Social media videos and posts", A2)), 1, 0)</f>
        <v>1</v>
      </c>
      <c r="E2">
        <f>IF(ISNUMBER(SEARCH("Television/Radio", A2)), 1, 0)</f>
        <v>0</v>
      </c>
      <c r="F2">
        <f>IF(ISNUMBER(SEARCH("Other Colleagues", A2)), 1, 0)</f>
        <v>0</v>
      </c>
      <c r="G2">
        <f>IF(ISNUMBER(SEARCH("I have not sort information about the HPV vaccine", A2)), 1, 0)</f>
        <v>0</v>
      </c>
    </row>
    <row r="3" spans="1:7" x14ac:dyDescent="0.25">
      <c r="A3" s="4" t="s">
        <v>51</v>
      </c>
      <c r="B3">
        <f t="shared" ref="B3:B66" si="0">IF(ISNUMBER(SEARCH("Journals", A3)), 1, 0)</f>
        <v>0</v>
      </c>
      <c r="C3">
        <f t="shared" ref="C3:C66" si="1">IF(ISNUMBER(SEARCH("Conferences/Workshops/Trainings", A3)), 1, 0)</f>
        <v>0</v>
      </c>
      <c r="D3">
        <f t="shared" ref="D3:D66" si="2">IF(ISNUMBER(SEARCH("Social media videos and posts", A3)), 1, 0)</f>
        <v>1</v>
      </c>
      <c r="E3">
        <f t="shared" ref="E3:E66" si="3">IF(ISNUMBER(SEARCH("Television/Radio", A3)), 1, 0)</f>
        <v>1</v>
      </c>
      <c r="F3">
        <f t="shared" ref="F3:F66" si="4">IF(ISNUMBER(SEARCH("Other Colleagues", A3)), 1, 0)</f>
        <v>0</v>
      </c>
      <c r="G3">
        <f t="shared" ref="G3:G66" si="5">IF(ISNUMBER(SEARCH("I have not sort information about the HPV vaccine", A3)), 1, 0)</f>
        <v>0</v>
      </c>
    </row>
    <row r="4" spans="1:7" x14ac:dyDescent="0.25">
      <c r="A4" s="3" t="s">
        <v>57</v>
      </c>
      <c r="B4">
        <f t="shared" si="0"/>
        <v>1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1</v>
      </c>
      <c r="G4">
        <f t="shared" si="5"/>
        <v>0</v>
      </c>
    </row>
    <row r="5" spans="1:7" x14ac:dyDescent="0.25">
      <c r="A5" s="4" t="s">
        <v>62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1</v>
      </c>
      <c r="G5">
        <f t="shared" si="5"/>
        <v>0</v>
      </c>
    </row>
    <row r="6" spans="1:7" x14ac:dyDescent="0.25">
      <c r="A6" s="3" t="s">
        <v>66</v>
      </c>
      <c r="B6">
        <f t="shared" si="0"/>
        <v>0</v>
      </c>
      <c r="C6">
        <f t="shared" si="1"/>
        <v>1</v>
      </c>
      <c r="D6">
        <f t="shared" si="2"/>
        <v>0</v>
      </c>
      <c r="E6">
        <f t="shared" si="3"/>
        <v>0</v>
      </c>
      <c r="F6">
        <f t="shared" si="4"/>
        <v>1</v>
      </c>
      <c r="G6">
        <f t="shared" si="5"/>
        <v>0</v>
      </c>
    </row>
    <row r="7" spans="1:7" x14ac:dyDescent="0.25">
      <c r="A7" s="4" t="s">
        <v>70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0</v>
      </c>
    </row>
    <row r="8" spans="1:7" x14ac:dyDescent="0.25">
      <c r="A8" s="3" t="s">
        <v>74</v>
      </c>
      <c r="B8">
        <f t="shared" si="0"/>
        <v>1</v>
      </c>
      <c r="C8">
        <f t="shared" si="1"/>
        <v>1</v>
      </c>
      <c r="D8">
        <f t="shared" si="2"/>
        <v>1</v>
      </c>
      <c r="E8">
        <f t="shared" si="3"/>
        <v>1</v>
      </c>
      <c r="F8">
        <f t="shared" si="4"/>
        <v>1</v>
      </c>
      <c r="G8">
        <f t="shared" si="5"/>
        <v>0</v>
      </c>
    </row>
    <row r="9" spans="1:7" x14ac:dyDescent="0.25">
      <c r="A9" s="4" t="s">
        <v>81</v>
      </c>
      <c r="B9">
        <f t="shared" si="0"/>
        <v>0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0</v>
      </c>
      <c r="G9">
        <f t="shared" si="5"/>
        <v>0</v>
      </c>
    </row>
    <row r="10" spans="1:7" x14ac:dyDescent="0.25">
      <c r="A10" s="3" t="s">
        <v>70</v>
      </c>
      <c r="B10">
        <f t="shared" si="0"/>
        <v>0</v>
      </c>
      <c r="C10">
        <f t="shared" si="1"/>
        <v>1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0</v>
      </c>
    </row>
    <row r="11" spans="1:7" x14ac:dyDescent="0.25">
      <c r="A11" s="4" t="s">
        <v>90</v>
      </c>
      <c r="B11">
        <f t="shared" si="0"/>
        <v>1</v>
      </c>
      <c r="C11">
        <f t="shared" si="1"/>
        <v>1</v>
      </c>
      <c r="D11">
        <f t="shared" si="2"/>
        <v>1</v>
      </c>
      <c r="E11">
        <f t="shared" si="3"/>
        <v>0</v>
      </c>
      <c r="F11">
        <f t="shared" si="4"/>
        <v>0</v>
      </c>
      <c r="G11">
        <f t="shared" si="5"/>
        <v>0</v>
      </c>
    </row>
    <row r="12" spans="1:7" x14ac:dyDescent="0.25">
      <c r="A12" s="3" t="s">
        <v>94</v>
      </c>
      <c r="B12">
        <f t="shared" si="0"/>
        <v>1</v>
      </c>
      <c r="C12">
        <f t="shared" si="1"/>
        <v>0</v>
      </c>
      <c r="D12">
        <f t="shared" si="2"/>
        <v>1</v>
      </c>
      <c r="E12">
        <f t="shared" si="3"/>
        <v>1</v>
      </c>
      <c r="F12">
        <f t="shared" si="4"/>
        <v>0</v>
      </c>
      <c r="G12">
        <f t="shared" si="5"/>
        <v>0</v>
      </c>
    </row>
    <row r="13" spans="1:7" x14ac:dyDescent="0.25">
      <c r="A13" s="4" t="s">
        <v>98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1</v>
      </c>
      <c r="F13">
        <f t="shared" si="4"/>
        <v>0</v>
      </c>
      <c r="G13">
        <f t="shared" si="5"/>
        <v>0</v>
      </c>
    </row>
    <row r="14" spans="1:7" x14ac:dyDescent="0.25">
      <c r="A14" s="3" t="s">
        <v>104</v>
      </c>
      <c r="B14">
        <f t="shared" si="0"/>
        <v>1</v>
      </c>
      <c r="C14">
        <f t="shared" si="1"/>
        <v>0</v>
      </c>
      <c r="D14">
        <f t="shared" si="2"/>
        <v>1</v>
      </c>
      <c r="E14">
        <f t="shared" si="3"/>
        <v>0</v>
      </c>
      <c r="F14">
        <f t="shared" si="4"/>
        <v>1</v>
      </c>
      <c r="G14">
        <f t="shared" si="5"/>
        <v>0</v>
      </c>
    </row>
    <row r="15" spans="1:7" x14ac:dyDescent="0.25">
      <c r="A15" s="4" t="s">
        <v>107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G15">
        <f t="shared" si="5"/>
        <v>1</v>
      </c>
    </row>
    <row r="16" spans="1:7" x14ac:dyDescent="0.25">
      <c r="A16" s="3" t="s">
        <v>66</v>
      </c>
      <c r="B16">
        <f t="shared" si="0"/>
        <v>0</v>
      </c>
      <c r="C16">
        <f t="shared" si="1"/>
        <v>1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5"/>
        <v>0</v>
      </c>
    </row>
    <row r="17" spans="1:7" x14ac:dyDescent="0.25">
      <c r="A17" s="4" t="s">
        <v>66</v>
      </c>
      <c r="B17">
        <f t="shared" si="0"/>
        <v>0</v>
      </c>
      <c r="C17">
        <f t="shared" si="1"/>
        <v>1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5"/>
        <v>0</v>
      </c>
    </row>
    <row r="18" spans="1:7" x14ac:dyDescent="0.25">
      <c r="A18" s="3" t="s">
        <v>115</v>
      </c>
      <c r="B18">
        <f t="shared" si="0"/>
        <v>1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0</v>
      </c>
    </row>
    <row r="19" spans="1:7" x14ac:dyDescent="0.25">
      <c r="A19" s="4" t="s">
        <v>118</v>
      </c>
      <c r="B19">
        <f t="shared" si="0"/>
        <v>1</v>
      </c>
      <c r="C19">
        <f t="shared" si="1"/>
        <v>0</v>
      </c>
      <c r="D19">
        <f t="shared" si="2"/>
        <v>1</v>
      </c>
      <c r="E19">
        <f t="shared" si="3"/>
        <v>1</v>
      </c>
      <c r="F19">
        <f t="shared" si="4"/>
        <v>1</v>
      </c>
      <c r="G19">
        <f t="shared" si="5"/>
        <v>0</v>
      </c>
    </row>
    <row r="20" spans="1:7" x14ac:dyDescent="0.25">
      <c r="A20" s="3" t="s">
        <v>122</v>
      </c>
      <c r="B20">
        <f t="shared" si="0"/>
        <v>0</v>
      </c>
      <c r="C20">
        <f t="shared" si="1"/>
        <v>0</v>
      </c>
      <c r="D20">
        <f t="shared" si="2"/>
        <v>1</v>
      </c>
      <c r="E20">
        <f t="shared" si="3"/>
        <v>0</v>
      </c>
      <c r="F20">
        <f t="shared" si="4"/>
        <v>0</v>
      </c>
      <c r="G20">
        <f t="shared" si="5"/>
        <v>0</v>
      </c>
    </row>
    <row r="21" spans="1:7" x14ac:dyDescent="0.25">
      <c r="A21" s="4" t="s">
        <v>44</v>
      </c>
      <c r="B21">
        <f t="shared" si="0"/>
        <v>1</v>
      </c>
      <c r="C21">
        <f t="shared" si="1"/>
        <v>0</v>
      </c>
      <c r="D21">
        <f t="shared" si="2"/>
        <v>1</v>
      </c>
      <c r="E21">
        <f t="shared" si="3"/>
        <v>0</v>
      </c>
      <c r="F21">
        <f t="shared" si="4"/>
        <v>0</v>
      </c>
      <c r="G21">
        <f t="shared" si="5"/>
        <v>0</v>
      </c>
    </row>
    <row r="22" spans="1:7" x14ac:dyDescent="0.25">
      <c r="A22" s="3" t="s">
        <v>57</v>
      </c>
      <c r="B22">
        <f t="shared" si="0"/>
        <v>1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1</v>
      </c>
      <c r="G22">
        <f t="shared" si="5"/>
        <v>0</v>
      </c>
    </row>
    <row r="23" spans="1:7" x14ac:dyDescent="0.25">
      <c r="A23" s="4" t="s">
        <v>107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1</v>
      </c>
    </row>
    <row r="24" spans="1:7" x14ac:dyDescent="0.25">
      <c r="A24" s="3" t="s">
        <v>115</v>
      </c>
      <c r="B24">
        <f t="shared" si="0"/>
        <v>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</row>
    <row r="25" spans="1:7" x14ac:dyDescent="0.25">
      <c r="A25" s="4" t="s">
        <v>57</v>
      </c>
      <c r="B25">
        <f t="shared" si="0"/>
        <v>1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1</v>
      </c>
      <c r="G25">
        <f t="shared" si="5"/>
        <v>0</v>
      </c>
    </row>
    <row r="26" spans="1:7" x14ac:dyDescent="0.25">
      <c r="A26" s="3" t="s">
        <v>137</v>
      </c>
      <c r="B26">
        <f t="shared" si="0"/>
        <v>0</v>
      </c>
      <c r="C26">
        <f t="shared" si="1"/>
        <v>0</v>
      </c>
      <c r="D26">
        <f t="shared" si="2"/>
        <v>1</v>
      </c>
      <c r="E26">
        <f t="shared" si="3"/>
        <v>0</v>
      </c>
      <c r="F26">
        <f t="shared" si="4"/>
        <v>1</v>
      </c>
      <c r="G26">
        <f t="shared" si="5"/>
        <v>0</v>
      </c>
    </row>
    <row r="27" spans="1:7" x14ac:dyDescent="0.25">
      <c r="A27" s="4" t="s">
        <v>74</v>
      </c>
      <c r="B27">
        <f t="shared" si="0"/>
        <v>1</v>
      </c>
      <c r="C27">
        <f t="shared" si="1"/>
        <v>1</v>
      </c>
      <c r="D27">
        <f t="shared" si="2"/>
        <v>1</v>
      </c>
      <c r="E27">
        <f t="shared" si="3"/>
        <v>1</v>
      </c>
      <c r="F27">
        <f t="shared" si="4"/>
        <v>1</v>
      </c>
      <c r="G27">
        <f t="shared" si="5"/>
        <v>0</v>
      </c>
    </row>
    <row r="28" spans="1:7" x14ac:dyDescent="0.25">
      <c r="A28" s="3" t="s">
        <v>44</v>
      </c>
      <c r="B28">
        <f t="shared" si="0"/>
        <v>1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25">
      <c r="A29" s="4" t="s">
        <v>137</v>
      </c>
      <c r="B29">
        <f t="shared" si="0"/>
        <v>0</v>
      </c>
      <c r="C29">
        <f t="shared" si="1"/>
        <v>0</v>
      </c>
      <c r="D29">
        <f t="shared" si="2"/>
        <v>1</v>
      </c>
      <c r="E29">
        <f t="shared" si="3"/>
        <v>0</v>
      </c>
      <c r="F29">
        <f t="shared" si="4"/>
        <v>1</v>
      </c>
      <c r="G29">
        <f t="shared" si="5"/>
        <v>0</v>
      </c>
    </row>
    <row r="30" spans="1:7" x14ac:dyDescent="0.25">
      <c r="A30" s="3" t="s">
        <v>115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25">
      <c r="A31" s="4" t="s">
        <v>70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25">
      <c r="A32" s="3" t="s">
        <v>107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1</v>
      </c>
    </row>
    <row r="33" spans="1:7" x14ac:dyDescent="0.25">
      <c r="A33" s="4" t="s">
        <v>122</v>
      </c>
      <c r="B33">
        <f t="shared" si="0"/>
        <v>0</v>
      </c>
      <c r="C33">
        <f t="shared" si="1"/>
        <v>0</v>
      </c>
      <c r="D33">
        <f t="shared" si="2"/>
        <v>1</v>
      </c>
      <c r="E33">
        <f t="shared" si="3"/>
        <v>0</v>
      </c>
      <c r="F33">
        <f t="shared" si="4"/>
        <v>0</v>
      </c>
      <c r="G33">
        <f t="shared" si="5"/>
        <v>0</v>
      </c>
    </row>
    <row r="34" spans="1:7" x14ac:dyDescent="0.25">
      <c r="A34" s="3" t="s">
        <v>62</v>
      </c>
      <c r="B34">
        <f t="shared" si="0"/>
        <v>0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1</v>
      </c>
      <c r="G34">
        <f t="shared" si="5"/>
        <v>0</v>
      </c>
    </row>
    <row r="35" spans="1:7" x14ac:dyDescent="0.25">
      <c r="A35" s="4" t="s">
        <v>107</v>
      </c>
      <c r="B35">
        <f t="shared" si="0"/>
        <v>0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1</v>
      </c>
    </row>
    <row r="36" spans="1:7" x14ac:dyDescent="0.25">
      <c r="A36" s="3" t="s">
        <v>158</v>
      </c>
      <c r="B36">
        <f t="shared" si="0"/>
        <v>0</v>
      </c>
      <c r="C36">
        <f t="shared" si="1"/>
        <v>1</v>
      </c>
      <c r="D36">
        <f t="shared" si="2"/>
        <v>1</v>
      </c>
      <c r="E36">
        <f t="shared" si="3"/>
        <v>0</v>
      </c>
      <c r="F36">
        <f t="shared" si="4"/>
        <v>0</v>
      </c>
      <c r="G36">
        <f t="shared" si="5"/>
        <v>0</v>
      </c>
    </row>
    <row r="37" spans="1:7" x14ac:dyDescent="0.25">
      <c r="A37" s="4" t="s">
        <v>137</v>
      </c>
      <c r="B37">
        <f t="shared" si="0"/>
        <v>0</v>
      </c>
      <c r="C37">
        <f t="shared" si="1"/>
        <v>0</v>
      </c>
      <c r="D37">
        <f t="shared" si="2"/>
        <v>1</v>
      </c>
      <c r="E37">
        <f t="shared" si="3"/>
        <v>0</v>
      </c>
      <c r="F37">
        <f t="shared" si="4"/>
        <v>1</v>
      </c>
      <c r="G37">
        <f t="shared" si="5"/>
        <v>0</v>
      </c>
    </row>
    <row r="38" spans="1:7" x14ac:dyDescent="0.25">
      <c r="A38" s="3" t="s">
        <v>118</v>
      </c>
      <c r="B38">
        <f t="shared" si="0"/>
        <v>1</v>
      </c>
      <c r="C38">
        <f t="shared" si="1"/>
        <v>0</v>
      </c>
      <c r="D38">
        <f t="shared" si="2"/>
        <v>1</v>
      </c>
      <c r="E38">
        <f t="shared" si="3"/>
        <v>1</v>
      </c>
      <c r="F38">
        <f t="shared" si="4"/>
        <v>1</v>
      </c>
      <c r="G38">
        <f t="shared" si="5"/>
        <v>0</v>
      </c>
    </row>
    <row r="39" spans="1:7" x14ac:dyDescent="0.25">
      <c r="A39" s="4" t="s">
        <v>70</v>
      </c>
      <c r="B39">
        <f t="shared" si="0"/>
        <v>0</v>
      </c>
      <c r="C39">
        <f t="shared" si="1"/>
        <v>1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</row>
    <row r="40" spans="1:7" x14ac:dyDescent="0.25">
      <c r="A40" s="3" t="s">
        <v>122</v>
      </c>
      <c r="B40">
        <f t="shared" si="0"/>
        <v>0</v>
      </c>
      <c r="C40">
        <f t="shared" si="1"/>
        <v>0</v>
      </c>
      <c r="D40">
        <f t="shared" si="2"/>
        <v>1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25">
      <c r="A41" s="4" t="s">
        <v>122</v>
      </c>
      <c r="B41">
        <f t="shared" si="0"/>
        <v>0</v>
      </c>
      <c r="C41">
        <f t="shared" si="1"/>
        <v>0</v>
      </c>
      <c r="D41">
        <f t="shared" si="2"/>
        <v>1</v>
      </c>
      <c r="E41">
        <f t="shared" si="3"/>
        <v>0</v>
      </c>
      <c r="F41">
        <f t="shared" si="4"/>
        <v>0</v>
      </c>
      <c r="G41">
        <f t="shared" si="5"/>
        <v>0</v>
      </c>
    </row>
    <row r="42" spans="1:7" x14ac:dyDescent="0.25">
      <c r="A42" s="3" t="s">
        <v>90</v>
      </c>
      <c r="B42">
        <f t="shared" si="0"/>
        <v>1</v>
      </c>
      <c r="C42">
        <f t="shared" si="1"/>
        <v>1</v>
      </c>
      <c r="D42">
        <f t="shared" si="2"/>
        <v>1</v>
      </c>
      <c r="E42">
        <f t="shared" si="3"/>
        <v>0</v>
      </c>
      <c r="F42">
        <f t="shared" si="4"/>
        <v>0</v>
      </c>
      <c r="G42">
        <f t="shared" si="5"/>
        <v>0</v>
      </c>
    </row>
    <row r="43" spans="1:7" x14ac:dyDescent="0.25">
      <c r="A43" s="4" t="s">
        <v>174</v>
      </c>
      <c r="B43">
        <f t="shared" si="0"/>
        <v>1</v>
      </c>
      <c r="C43">
        <f t="shared" si="1"/>
        <v>1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</row>
    <row r="44" spans="1:7" x14ac:dyDescent="0.25">
      <c r="A44" s="3" t="s">
        <v>70</v>
      </c>
      <c r="B44">
        <f t="shared" si="0"/>
        <v>0</v>
      </c>
      <c r="C44">
        <f t="shared" si="1"/>
        <v>1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</row>
    <row r="45" spans="1:7" x14ac:dyDescent="0.25">
      <c r="A45" s="4" t="s">
        <v>179</v>
      </c>
      <c r="B45">
        <f t="shared" si="0"/>
        <v>1</v>
      </c>
      <c r="C45">
        <f t="shared" si="1"/>
        <v>1</v>
      </c>
      <c r="D45">
        <f t="shared" si="2"/>
        <v>1</v>
      </c>
      <c r="E45">
        <f t="shared" si="3"/>
        <v>1</v>
      </c>
      <c r="F45">
        <f t="shared" si="4"/>
        <v>0</v>
      </c>
      <c r="G45">
        <f t="shared" si="5"/>
        <v>0</v>
      </c>
    </row>
    <row r="46" spans="1:7" x14ac:dyDescent="0.25">
      <c r="A46" s="3" t="s">
        <v>81</v>
      </c>
      <c r="B46">
        <f t="shared" si="0"/>
        <v>0</v>
      </c>
      <c r="C46">
        <f t="shared" si="1"/>
        <v>1</v>
      </c>
      <c r="D46">
        <f t="shared" si="2"/>
        <v>1</v>
      </c>
      <c r="E46">
        <f t="shared" si="3"/>
        <v>1</v>
      </c>
      <c r="F46">
        <f t="shared" si="4"/>
        <v>0</v>
      </c>
      <c r="G46">
        <f t="shared" si="5"/>
        <v>0</v>
      </c>
    </row>
    <row r="47" spans="1:7" x14ac:dyDescent="0.25">
      <c r="A47" s="4" t="s">
        <v>90</v>
      </c>
      <c r="B47">
        <f t="shared" si="0"/>
        <v>1</v>
      </c>
      <c r="C47">
        <f t="shared" si="1"/>
        <v>1</v>
      </c>
      <c r="D47">
        <f t="shared" si="2"/>
        <v>1</v>
      </c>
      <c r="E47">
        <f t="shared" si="3"/>
        <v>0</v>
      </c>
      <c r="F47">
        <f t="shared" si="4"/>
        <v>0</v>
      </c>
      <c r="G47">
        <f t="shared" si="5"/>
        <v>0</v>
      </c>
    </row>
    <row r="48" spans="1:7" x14ac:dyDescent="0.25">
      <c r="A48" s="3" t="s">
        <v>62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1</v>
      </c>
      <c r="G48">
        <f t="shared" si="5"/>
        <v>0</v>
      </c>
    </row>
    <row r="49" spans="1:7" x14ac:dyDescent="0.25">
      <c r="A49" s="4" t="s">
        <v>137</v>
      </c>
      <c r="B49">
        <f t="shared" si="0"/>
        <v>0</v>
      </c>
      <c r="C49">
        <f t="shared" si="1"/>
        <v>0</v>
      </c>
      <c r="D49">
        <f t="shared" si="2"/>
        <v>1</v>
      </c>
      <c r="E49">
        <f t="shared" si="3"/>
        <v>0</v>
      </c>
      <c r="F49">
        <f t="shared" si="4"/>
        <v>1</v>
      </c>
      <c r="G49">
        <f t="shared" si="5"/>
        <v>0</v>
      </c>
    </row>
    <row r="50" spans="1:7" x14ac:dyDescent="0.25">
      <c r="A50" s="3" t="s">
        <v>70</v>
      </c>
      <c r="B50">
        <f t="shared" si="0"/>
        <v>0</v>
      </c>
      <c r="C50">
        <f t="shared" si="1"/>
        <v>1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</row>
    <row r="51" spans="1:7" x14ac:dyDescent="0.25">
      <c r="A51" s="4" t="s">
        <v>107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1</v>
      </c>
    </row>
    <row r="52" spans="1:7" x14ac:dyDescent="0.25">
      <c r="A52" s="3" t="s">
        <v>70</v>
      </c>
      <c r="B52">
        <f t="shared" si="0"/>
        <v>0</v>
      </c>
      <c r="C52">
        <f t="shared" si="1"/>
        <v>1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</row>
    <row r="53" spans="1:7" x14ac:dyDescent="0.25">
      <c r="A53" s="4" t="s">
        <v>122</v>
      </c>
      <c r="B53">
        <f t="shared" si="0"/>
        <v>0</v>
      </c>
      <c r="C53">
        <f t="shared" si="1"/>
        <v>0</v>
      </c>
      <c r="D53">
        <f t="shared" si="2"/>
        <v>1</v>
      </c>
      <c r="E53">
        <f t="shared" si="3"/>
        <v>0</v>
      </c>
      <c r="F53">
        <f t="shared" si="4"/>
        <v>0</v>
      </c>
      <c r="G53">
        <f t="shared" si="5"/>
        <v>0</v>
      </c>
    </row>
    <row r="54" spans="1:7" x14ac:dyDescent="0.25">
      <c r="A54" s="3" t="s">
        <v>70</v>
      </c>
      <c r="B54">
        <f t="shared" si="0"/>
        <v>0</v>
      </c>
      <c r="C54">
        <f t="shared" si="1"/>
        <v>1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</row>
    <row r="55" spans="1:7" x14ac:dyDescent="0.25">
      <c r="A55" s="4" t="s">
        <v>62</v>
      </c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1</v>
      </c>
      <c r="G55">
        <f t="shared" si="5"/>
        <v>0</v>
      </c>
    </row>
    <row r="56" spans="1:7" x14ac:dyDescent="0.25">
      <c r="A56" s="3" t="s">
        <v>122</v>
      </c>
      <c r="B56">
        <f t="shared" si="0"/>
        <v>0</v>
      </c>
      <c r="C56">
        <f t="shared" si="1"/>
        <v>0</v>
      </c>
      <c r="D56">
        <f t="shared" si="2"/>
        <v>1</v>
      </c>
      <c r="E56">
        <f t="shared" si="3"/>
        <v>0</v>
      </c>
      <c r="F56">
        <f t="shared" si="4"/>
        <v>0</v>
      </c>
      <c r="G56">
        <f t="shared" si="5"/>
        <v>0</v>
      </c>
    </row>
    <row r="57" spans="1:7" x14ac:dyDescent="0.25">
      <c r="A57" s="4" t="s">
        <v>70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</row>
    <row r="58" spans="1:7" x14ac:dyDescent="0.25">
      <c r="A58" s="3" t="s">
        <v>70</v>
      </c>
      <c r="B58">
        <f t="shared" si="0"/>
        <v>0</v>
      </c>
      <c r="C58">
        <f t="shared" si="1"/>
        <v>1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</row>
    <row r="59" spans="1:7" x14ac:dyDescent="0.25">
      <c r="A59" s="4" t="s">
        <v>122</v>
      </c>
      <c r="B59">
        <f t="shared" si="0"/>
        <v>0</v>
      </c>
      <c r="C59">
        <f t="shared" si="1"/>
        <v>0</v>
      </c>
      <c r="D59">
        <f t="shared" si="2"/>
        <v>1</v>
      </c>
      <c r="E59">
        <f t="shared" si="3"/>
        <v>0</v>
      </c>
      <c r="F59">
        <f t="shared" si="4"/>
        <v>0</v>
      </c>
      <c r="G59">
        <f t="shared" si="5"/>
        <v>0</v>
      </c>
    </row>
    <row r="60" spans="1:7" x14ac:dyDescent="0.25">
      <c r="A60" s="3" t="s">
        <v>174</v>
      </c>
      <c r="B60">
        <f t="shared" si="0"/>
        <v>1</v>
      </c>
      <c r="C60">
        <f t="shared" si="1"/>
        <v>1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</row>
    <row r="61" spans="1:7" x14ac:dyDescent="0.25">
      <c r="A61" s="4" t="s">
        <v>115</v>
      </c>
      <c r="B61">
        <f t="shared" si="0"/>
        <v>1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</row>
    <row r="62" spans="1:7" x14ac:dyDescent="0.25">
      <c r="A62" s="3" t="s">
        <v>70</v>
      </c>
      <c r="B62">
        <f t="shared" si="0"/>
        <v>0</v>
      </c>
      <c r="C62">
        <f t="shared" si="1"/>
        <v>1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</row>
    <row r="63" spans="1:7" x14ac:dyDescent="0.25">
      <c r="A63" s="4" t="s">
        <v>57</v>
      </c>
      <c r="B63">
        <f t="shared" si="0"/>
        <v>1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1</v>
      </c>
      <c r="G63">
        <f t="shared" si="5"/>
        <v>0</v>
      </c>
    </row>
    <row r="64" spans="1:7" x14ac:dyDescent="0.25">
      <c r="A64" s="3" t="s">
        <v>203</v>
      </c>
      <c r="B64">
        <f t="shared" si="0"/>
        <v>1</v>
      </c>
      <c r="C64">
        <f t="shared" si="1"/>
        <v>1</v>
      </c>
      <c r="D64">
        <f t="shared" si="2"/>
        <v>1</v>
      </c>
      <c r="E64">
        <f t="shared" si="3"/>
        <v>0</v>
      </c>
      <c r="F64">
        <f t="shared" si="4"/>
        <v>1</v>
      </c>
      <c r="G64">
        <f t="shared" si="5"/>
        <v>0</v>
      </c>
    </row>
    <row r="65" spans="1:7" x14ac:dyDescent="0.25">
      <c r="A65" s="4" t="s">
        <v>104</v>
      </c>
      <c r="B65">
        <f t="shared" si="0"/>
        <v>1</v>
      </c>
      <c r="C65">
        <f t="shared" si="1"/>
        <v>0</v>
      </c>
      <c r="D65">
        <f t="shared" si="2"/>
        <v>1</v>
      </c>
      <c r="E65">
        <f t="shared" si="3"/>
        <v>0</v>
      </c>
      <c r="F65">
        <f t="shared" si="4"/>
        <v>1</v>
      </c>
      <c r="G65">
        <f t="shared" si="5"/>
        <v>0</v>
      </c>
    </row>
    <row r="66" spans="1:7" x14ac:dyDescent="0.25">
      <c r="A66" s="3" t="s">
        <v>207</v>
      </c>
      <c r="B66">
        <f t="shared" si="0"/>
        <v>0</v>
      </c>
      <c r="C66">
        <f t="shared" si="1"/>
        <v>0</v>
      </c>
      <c r="D66">
        <f t="shared" si="2"/>
        <v>1</v>
      </c>
      <c r="E66">
        <f t="shared" si="3"/>
        <v>1</v>
      </c>
      <c r="F66">
        <f t="shared" si="4"/>
        <v>1</v>
      </c>
      <c r="G66">
        <f t="shared" si="5"/>
        <v>0</v>
      </c>
    </row>
    <row r="67" spans="1:7" x14ac:dyDescent="0.25">
      <c r="A67" s="4" t="s">
        <v>70</v>
      </c>
      <c r="B67">
        <f t="shared" ref="B67:B127" si="6">IF(ISNUMBER(SEARCH("Journals", A67)), 1, 0)</f>
        <v>0</v>
      </c>
      <c r="C67">
        <f t="shared" ref="C67:C130" si="7">IF(ISNUMBER(SEARCH("Conferences/Workshops/Trainings", A67)), 1, 0)</f>
        <v>1</v>
      </c>
      <c r="D67">
        <f t="shared" ref="D67:D130" si="8">IF(ISNUMBER(SEARCH("Social media videos and posts", A67)), 1, 0)</f>
        <v>0</v>
      </c>
      <c r="E67">
        <f t="shared" ref="E67:E123" si="9">IF(ISNUMBER(SEARCH("Television/Radio", A67)), 1, 0)</f>
        <v>0</v>
      </c>
      <c r="F67">
        <f t="shared" ref="F67:F123" si="10">IF(ISNUMBER(SEARCH("Other Colleagues", A67)), 1, 0)</f>
        <v>0</v>
      </c>
      <c r="G67">
        <f t="shared" ref="G67:G123" si="11">IF(ISNUMBER(SEARCH("I have not sort information about the HPV vaccine", A67)), 1, 0)</f>
        <v>0</v>
      </c>
    </row>
    <row r="68" spans="1:7" x14ac:dyDescent="0.25">
      <c r="A68" s="3" t="s">
        <v>70</v>
      </c>
      <c r="B68">
        <f t="shared" si="6"/>
        <v>0</v>
      </c>
      <c r="C68">
        <f t="shared" si="7"/>
        <v>1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</row>
    <row r="69" spans="1:7" x14ac:dyDescent="0.25">
      <c r="A69" s="4" t="s">
        <v>74</v>
      </c>
      <c r="B69">
        <f t="shared" si="6"/>
        <v>1</v>
      </c>
      <c r="C69">
        <f t="shared" si="7"/>
        <v>1</v>
      </c>
      <c r="D69">
        <f t="shared" si="8"/>
        <v>1</v>
      </c>
      <c r="E69">
        <f t="shared" si="9"/>
        <v>1</v>
      </c>
      <c r="F69">
        <f t="shared" si="10"/>
        <v>1</v>
      </c>
      <c r="G69">
        <f t="shared" si="11"/>
        <v>0</v>
      </c>
    </row>
    <row r="70" spans="1:7" x14ac:dyDescent="0.25">
      <c r="A70" s="3" t="s">
        <v>62</v>
      </c>
      <c r="B70">
        <f t="shared" si="6"/>
        <v>0</v>
      </c>
      <c r="C70">
        <f t="shared" si="7"/>
        <v>0</v>
      </c>
      <c r="D70">
        <f t="shared" si="8"/>
        <v>0</v>
      </c>
      <c r="E70">
        <f t="shared" si="9"/>
        <v>0</v>
      </c>
      <c r="F70">
        <f t="shared" si="10"/>
        <v>1</v>
      </c>
      <c r="G70">
        <f t="shared" si="11"/>
        <v>0</v>
      </c>
    </row>
    <row r="71" spans="1:7" x14ac:dyDescent="0.25">
      <c r="A71" s="4" t="s">
        <v>218</v>
      </c>
      <c r="B71">
        <f t="shared" si="6"/>
        <v>0</v>
      </c>
      <c r="C71">
        <f t="shared" si="7"/>
        <v>1</v>
      </c>
      <c r="D71">
        <f t="shared" si="8"/>
        <v>1</v>
      </c>
      <c r="E71">
        <f t="shared" si="9"/>
        <v>1</v>
      </c>
      <c r="F71">
        <f t="shared" si="10"/>
        <v>1</v>
      </c>
      <c r="G71">
        <f t="shared" si="11"/>
        <v>0</v>
      </c>
    </row>
    <row r="72" spans="1:7" x14ac:dyDescent="0.25">
      <c r="A72" s="3" t="s">
        <v>174</v>
      </c>
      <c r="B72">
        <f t="shared" si="6"/>
        <v>1</v>
      </c>
      <c r="C72">
        <f t="shared" si="7"/>
        <v>1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</row>
    <row r="73" spans="1:7" x14ac:dyDescent="0.25">
      <c r="A73" s="4" t="s">
        <v>70</v>
      </c>
      <c r="B73">
        <f t="shared" si="6"/>
        <v>0</v>
      </c>
      <c r="C73">
        <f t="shared" si="7"/>
        <v>1</v>
      </c>
      <c r="D73">
        <f t="shared" si="8"/>
        <v>0</v>
      </c>
      <c r="E73">
        <f t="shared" si="9"/>
        <v>0</v>
      </c>
      <c r="F73">
        <f t="shared" si="10"/>
        <v>0</v>
      </c>
      <c r="G73">
        <f t="shared" si="11"/>
        <v>0</v>
      </c>
    </row>
    <row r="74" spans="1:7" x14ac:dyDescent="0.25">
      <c r="A74" s="3" t="s">
        <v>62</v>
      </c>
      <c r="B74">
        <f t="shared" si="6"/>
        <v>0</v>
      </c>
      <c r="C74">
        <f t="shared" si="7"/>
        <v>0</v>
      </c>
      <c r="D74">
        <f t="shared" si="8"/>
        <v>0</v>
      </c>
      <c r="E74">
        <f t="shared" si="9"/>
        <v>0</v>
      </c>
      <c r="F74">
        <f t="shared" si="10"/>
        <v>1</v>
      </c>
      <c r="G74">
        <f t="shared" si="11"/>
        <v>0</v>
      </c>
    </row>
    <row r="75" spans="1:7" x14ac:dyDescent="0.25">
      <c r="A75" s="4" t="s">
        <v>62</v>
      </c>
      <c r="B75">
        <f t="shared" si="6"/>
        <v>0</v>
      </c>
      <c r="C75">
        <f t="shared" si="7"/>
        <v>0</v>
      </c>
      <c r="D75">
        <f t="shared" si="8"/>
        <v>0</v>
      </c>
      <c r="E75">
        <f t="shared" si="9"/>
        <v>0</v>
      </c>
      <c r="F75">
        <f t="shared" si="10"/>
        <v>1</v>
      </c>
      <c r="G75">
        <f t="shared" si="11"/>
        <v>0</v>
      </c>
    </row>
    <row r="76" spans="1:7" x14ac:dyDescent="0.25">
      <c r="A76" s="3" t="s">
        <v>98</v>
      </c>
      <c r="B76">
        <f t="shared" si="6"/>
        <v>0</v>
      </c>
      <c r="C76">
        <f t="shared" si="7"/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</row>
    <row r="77" spans="1:7" x14ac:dyDescent="0.25">
      <c r="A77" s="4" t="s">
        <v>174</v>
      </c>
      <c r="B77">
        <f t="shared" si="6"/>
        <v>1</v>
      </c>
      <c r="C77">
        <f t="shared" si="7"/>
        <v>1</v>
      </c>
      <c r="D77">
        <f t="shared" si="8"/>
        <v>0</v>
      </c>
      <c r="E77">
        <f t="shared" si="9"/>
        <v>0</v>
      </c>
      <c r="F77">
        <f t="shared" si="10"/>
        <v>0</v>
      </c>
      <c r="G77">
        <f t="shared" si="11"/>
        <v>0</v>
      </c>
    </row>
    <row r="78" spans="1:7" x14ac:dyDescent="0.25">
      <c r="A78" s="3" t="s">
        <v>70</v>
      </c>
      <c r="B78">
        <f t="shared" si="6"/>
        <v>0</v>
      </c>
      <c r="C78">
        <f t="shared" si="7"/>
        <v>1</v>
      </c>
      <c r="D78">
        <f t="shared" si="8"/>
        <v>0</v>
      </c>
      <c r="E78">
        <f t="shared" si="9"/>
        <v>0</v>
      </c>
      <c r="F78">
        <f t="shared" si="10"/>
        <v>0</v>
      </c>
      <c r="G78">
        <f t="shared" si="11"/>
        <v>0</v>
      </c>
    </row>
    <row r="79" spans="1:7" x14ac:dyDescent="0.25">
      <c r="A79" s="4" t="s">
        <v>118</v>
      </c>
      <c r="B79">
        <f t="shared" si="6"/>
        <v>1</v>
      </c>
      <c r="C79">
        <f t="shared" si="7"/>
        <v>0</v>
      </c>
      <c r="D79">
        <f t="shared" si="8"/>
        <v>1</v>
      </c>
      <c r="E79">
        <f t="shared" si="9"/>
        <v>1</v>
      </c>
      <c r="F79">
        <f t="shared" si="10"/>
        <v>1</v>
      </c>
      <c r="G79">
        <f t="shared" si="11"/>
        <v>0</v>
      </c>
    </row>
    <row r="80" spans="1:7" x14ac:dyDescent="0.25">
      <c r="A80" s="3" t="s">
        <v>239</v>
      </c>
      <c r="B80">
        <f t="shared" si="6"/>
        <v>1</v>
      </c>
      <c r="C80">
        <f t="shared" si="7"/>
        <v>1</v>
      </c>
      <c r="D80">
        <f t="shared" si="8"/>
        <v>0</v>
      </c>
      <c r="E80">
        <f t="shared" si="9"/>
        <v>0</v>
      </c>
      <c r="F80">
        <f t="shared" si="10"/>
        <v>1</v>
      </c>
      <c r="G80">
        <f t="shared" si="11"/>
        <v>0</v>
      </c>
    </row>
    <row r="81" spans="1:7" x14ac:dyDescent="0.25">
      <c r="A81" s="4" t="s">
        <v>104</v>
      </c>
      <c r="B81">
        <f t="shared" si="6"/>
        <v>1</v>
      </c>
      <c r="C81">
        <f t="shared" si="7"/>
        <v>0</v>
      </c>
      <c r="D81">
        <f t="shared" si="8"/>
        <v>1</v>
      </c>
      <c r="E81">
        <f t="shared" si="9"/>
        <v>0</v>
      </c>
      <c r="F81">
        <f t="shared" si="10"/>
        <v>1</v>
      </c>
      <c r="G81">
        <f t="shared" si="11"/>
        <v>0</v>
      </c>
    </row>
    <row r="82" spans="1:7" x14ac:dyDescent="0.25">
      <c r="A82" s="3" t="s">
        <v>98</v>
      </c>
      <c r="B82">
        <f t="shared" si="6"/>
        <v>0</v>
      </c>
      <c r="C82">
        <f t="shared" si="7"/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</row>
    <row r="83" spans="1:7" x14ac:dyDescent="0.25">
      <c r="A83" s="4" t="s">
        <v>239</v>
      </c>
      <c r="B83">
        <f t="shared" si="6"/>
        <v>1</v>
      </c>
      <c r="C83">
        <f t="shared" si="7"/>
        <v>1</v>
      </c>
      <c r="D83">
        <f t="shared" si="8"/>
        <v>0</v>
      </c>
      <c r="E83">
        <f t="shared" si="9"/>
        <v>0</v>
      </c>
      <c r="F83">
        <f t="shared" si="10"/>
        <v>1</v>
      </c>
      <c r="G83">
        <f t="shared" si="11"/>
        <v>0</v>
      </c>
    </row>
    <row r="84" spans="1:7" x14ac:dyDescent="0.25">
      <c r="A84" s="3" t="s">
        <v>98</v>
      </c>
      <c r="B84">
        <f t="shared" si="6"/>
        <v>0</v>
      </c>
      <c r="C84">
        <f t="shared" si="7"/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</row>
    <row r="85" spans="1:7" x14ac:dyDescent="0.25">
      <c r="A85" s="4" t="s">
        <v>70</v>
      </c>
      <c r="B85">
        <f t="shared" si="6"/>
        <v>0</v>
      </c>
      <c r="C85">
        <f t="shared" si="7"/>
        <v>1</v>
      </c>
      <c r="D85">
        <f t="shared" si="8"/>
        <v>0</v>
      </c>
      <c r="E85">
        <f t="shared" si="9"/>
        <v>0</v>
      </c>
      <c r="F85">
        <f t="shared" si="10"/>
        <v>0</v>
      </c>
      <c r="G85">
        <f t="shared" si="11"/>
        <v>0</v>
      </c>
    </row>
    <row r="86" spans="1:7" x14ac:dyDescent="0.25">
      <c r="A86" s="3" t="s">
        <v>158</v>
      </c>
      <c r="B86">
        <f t="shared" si="6"/>
        <v>0</v>
      </c>
      <c r="C86">
        <f t="shared" si="7"/>
        <v>1</v>
      </c>
      <c r="D86">
        <f t="shared" si="8"/>
        <v>1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1:7" x14ac:dyDescent="0.25">
      <c r="A87" s="4" t="s">
        <v>137</v>
      </c>
      <c r="B87">
        <f t="shared" si="6"/>
        <v>0</v>
      </c>
      <c r="C87">
        <f t="shared" si="7"/>
        <v>0</v>
      </c>
      <c r="D87">
        <f t="shared" si="8"/>
        <v>1</v>
      </c>
      <c r="E87">
        <f t="shared" si="9"/>
        <v>0</v>
      </c>
      <c r="F87">
        <f t="shared" si="10"/>
        <v>1</v>
      </c>
      <c r="G87">
        <f t="shared" si="11"/>
        <v>0</v>
      </c>
    </row>
    <row r="88" spans="1:7" x14ac:dyDescent="0.25">
      <c r="A88" s="3" t="s">
        <v>115</v>
      </c>
      <c r="B88">
        <f t="shared" si="6"/>
        <v>1</v>
      </c>
      <c r="C88">
        <f t="shared" si="7"/>
        <v>0</v>
      </c>
      <c r="D88">
        <f t="shared" si="8"/>
        <v>0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1:7" x14ac:dyDescent="0.25">
      <c r="A89" s="4" t="s">
        <v>70</v>
      </c>
      <c r="B89">
        <f t="shared" si="6"/>
        <v>0</v>
      </c>
      <c r="C89">
        <f t="shared" si="7"/>
        <v>1</v>
      </c>
      <c r="D89">
        <f t="shared" si="8"/>
        <v>0</v>
      </c>
      <c r="E89">
        <f t="shared" si="9"/>
        <v>0</v>
      </c>
      <c r="F89">
        <f t="shared" si="10"/>
        <v>0</v>
      </c>
      <c r="G89">
        <f t="shared" si="11"/>
        <v>0</v>
      </c>
    </row>
    <row r="90" spans="1:7" x14ac:dyDescent="0.25">
      <c r="A90" s="3" t="s">
        <v>118</v>
      </c>
      <c r="B90">
        <f t="shared" si="6"/>
        <v>1</v>
      </c>
      <c r="C90">
        <f t="shared" si="7"/>
        <v>0</v>
      </c>
      <c r="D90">
        <f t="shared" si="8"/>
        <v>1</v>
      </c>
      <c r="E90">
        <f t="shared" si="9"/>
        <v>1</v>
      </c>
      <c r="F90">
        <f t="shared" si="10"/>
        <v>1</v>
      </c>
      <c r="G90">
        <f t="shared" si="11"/>
        <v>0</v>
      </c>
    </row>
    <row r="91" spans="1:7" x14ac:dyDescent="0.25">
      <c r="A91" s="4" t="s">
        <v>158</v>
      </c>
      <c r="B91">
        <f t="shared" si="6"/>
        <v>0</v>
      </c>
      <c r="C91">
        <f t="shared" si="7"/>
        <v>1</v>
      </c>
      <c r="D91">
        <f t="shared" si="8"/>
        <v>1</v>
      </c>
      <c r="E91">
        <f t="shared" si="9"/>
        <v>0</v>
      </c>
      <c r="F91">
        <f t="shared" si="10"/>
        <v>0</v>
      </c>
      <c r="G91">
        <f t="shared" si="11"/>
        <v>0</v>
      </c>
    </row>
    <row r="92" spans="1:7" x14ac:dyDescent="0.25">
      <c r="A92" s="3" t="s">
        <v>107</v>
      </c>
      <c r="B92">
        <f t="shared" si="6"/>
        <v>0</v>
      </c>
      <c r="C92">
        <f t="shared" si="7"/>
        <v>0</v>
      </c>
      <c r="D92">
        <f t="shared" si="8"/>
        <v>0</v>
      </c>
      <c r="E92">
        <f t="shared" si="9"/>
        <v>0</v>
      </c>
      <c r="F92">
        <f t="shared" si="10"/>
        <v>0</v>
      </c>
      <c r="G92">
        <f t="shared" si="11"/>
        <v>1</v>
      </c>
    </row>
    <row r="93" spans="1:7" x14ac:dyDescent="0.25">
      <c r="A93" s="4" t="s">
        <v>122</v>
      </c>
      <c r="B93">
        <f t="shared" si="6"/>
        <v>0</v>
      </c>
      <c r="C93">
        <f t="shared" si="7"/>
        <v>0</v>
      </c>
      <c r="D93">
        <f t="shared" si="8"/>
        <v>1</v>
      </c>
      <c r="E93">
        <f t="shared" si="9"/>
        <v>0</v>
      </c>
      <c r="F93">
        <f t="shared" si="10"/>
        <v>0</v>
      </c>
      <c r="G93">
        <f t="shared" si="11"/>
        <v>0</v>
      </c>
    </row>
    <row r="94" spans="1:7" x14ac:dyDescent="0.25">
      <c r="A94" s="3" t="s">
        <v>70</v>
      </c>
      <c r="B94">
        <f t="shared" si="6"/>
        <v>0</v>
      </c>
      <c r="C94">
        <f t="shared" si="7"/>
        <v>1</v>
      </c>
      <c r="D94">
        <f t="shared" si="8"/>
        <v>0</v>
      </c>
      <c r="E94">
        <f t="shared" si="9"/>
        <v>0</v>
      </c>
      <c r="F94">
        <f t="shared" si="10"/>
        <v>0</v>
      </c>
      <c r="G94">
        <f t="shared" si="11"/>
        <v>0</v>
      </c>
    </row>
    <row r="95" spans="1:7" x14ac:dyDescent="0.25">
      <c r="A95" s="4" t="s">
        <v>158</v>
      </c>
      <c r="B95">
        <f t="shared" si="6"/>
        <v>0</v>
      </c>
      <c r="C95">
        <f t="shared" si="7"/>
        <v>1</v>
      </c>
      <c r="D95">
        <f t="shared" si="8"/>
        <v>1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1:7" x14ac:dyDescent="0.25">
      <c r="A96" s="3" t="s">
        <v>122</v>
      </c>
      <c r="B96">
        <f t="shared" si="6"/>
        <v>0</v>
      </c>
      <c r="C96">
        <f t="shared" si="7"/>
        <v>0</v>
      </c>
      <c r="D96">
        <f t="shared" si="8"/>
        <v>1</v>
      </c>
      <c r="E96">
        <f t="shared" si="9"/>
        <v>0</v>
      </c>
      <c r="F96">
        <f t="shared" si="10"/>
        <v>0</v>
      </c>
      <c r="G96">
        <f t="shared" si="11"/>
        <v>0</v>
      </c>
    </row>
    <row r="97" spans="1:7" x14ac:dyDescent="0.25">
      <c r="A97" s="4" t="s">
        <v>239</v>
      </c>
      <c r="B97">
        <f t="shared" si="6"/>
        <v>1</v>
      </c>
      <c r="C97">
        <f t="shared" si="7"/>
        <v>1</v>
      </c>
      <c r="D97">
        <f t="shared" si="8"/>
        <v>0</v>
      </c>
      <c r="E97">
        <f t="shared" si="9"/>
        <v>0</v>
      </c>
      <c r="F97">
        <f t="shared" si="10"/>
        <v>1</v>
      </c>
      <c r="G97">
        <f t="shared" si="11"/>
        <v>0</v>
      </c>
    </row>
    <row r="98" spans="1:7" x14ac:dyDescent="0.25">
      <c r="A98" s="3" t="s">
        <v>107</v>
      </c>
      <c r="B98">
        <f t="shared" si="6"/>
        <v>0</v>
      </c>
      <c r="C98">
        <f t="shared" si="7"/>
        <v>0</v>
      </c>
      <c r="D98">
        <f t="shared" si="8"/>
        <v>0</v>
      </c>
      <c r="E98">
        <f t="shared" si="9"/>
        <v>0</v>
      </c>
      <c r="F98">
        <f t="shared" si="10"/>
        <v>0</v>
      </c>
      <c r="G98">
        <f t="shared" si="11"/>
        <v>1</v>
      </c>
    </row>
    <row r="99" spans="1:7" x14ac:dyDescent="0.25">
      <c r="A99" s="4" t="s">
        <v>44</v>
      </c>
      <c r="B99">
        <f t="shared" si="6"/>
        <v>1</v>
      </c>
      <c r="C99">
        <f t="shared" si="7"/>
        <v>0</v>
      </c>
      <c r="D99">
        <f t="shared" si="8"/>
        <v>1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1:7" x14ac:dyDescent="0.25">
      <c r="A100" s="3" t="s">
        <v>74</v>
      </c>
      <c r="B100">
        <f t="shared" si="6"/>
        <v>1</v>
      </c>
      <c r="C100">
        <f t="shared" si="7"/>
        <v>1</v>
      </c>
      <c r="D100">
        <f t="shared" si="8"/>
        <v>1</v>
      </c>
      <c r="E100">
        <f t="shared" si="9"/>
        <v>1</v>
      </c>
      <c r="F100">
        <f t="shared" si="10"/>
        <v>1</v>
      </c>
      <c r="G100">
        <f t="shared" si="11"/>
        <v>0</v>
      </c>
    </row>
    <row r="101" spans="1:7" x14ac:dyDescent="0.25">
      <c r="A101" s="4" t="s">
        <v>207</v>
      </c>
      <c r="B101">
        <f t="shared" si="6"/>
        <v>0</v>
      </c>
      <c r="C101">
        <f t="shared" si="7"/>
        <v>0</v>
      </c>
      <c r="D101">
        <f t="shared" si="8"/>
        <v>1</v>
      </c>
      <c r="E101">
        <f t="shared" si="9"/>
        <v>1</v>
      </c>
      <c r="F101">
        <f t="shared" si="10"/>
        <v>1</v>
      </c>
      <c r="G101">
        <f t="shared" si="11"/>
        <v>0</v>
      </c>
    </row>
    <row r="102" spans="1:7" x14ac:dyDescent="0.25">
      <c r="A102" s="3" t="s">
        <v>94</v>
      </c>
      <c r="B102">
        <f t="shared" si="6"/>
        <v>1</v>
      </c>
      <c r="C102">
        <f t="shared" si="7"/>
        <v>0</v>
      </c>
      <c r="D102">
        <f t="shared" si="8"/>
        <v>1</v>
      </c>
      <c r="E102">
        <f t="shared" si="9"/>
        <v>1</v>
      </c>
      <c r="F102">
        <f t="shared" si="10"/>
        <v>0</v>
      </c>
      <c r="G102">
        <f t="shared" si="11"/>
        <v>0</v>
      </c>
    </row>
    <row r="103" spans="1:7" x14ac:dyDescent="0.25">
      <c r="A103" s="4" t="s">
        <v>98</v>
      </c>
      <c r="B103">
        <f t="shared" si="6"/>
        <v>0</v>
      </c>
      <c r="C103">
        <f t="shared" si="7"/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</row>
    <row r="104" spans="1:7" x14ac:dyDescent="0.25">
      <c r="A104" s="3" t="s">
        <v>107</v>
      </c>
      <c r="B104">
        <f t="shared" si="6"/>
        <v>0</v>
      </c>
      <c r="C104">
        <f t="shared" si="7"/>
        <v>0</v>
      </c>
      <c r="D104">
        <f t="shared" si="8"/>
        <v>0</v>
      </c>
      <c r="E104">
        <f t="shared" si="9"/>
        <v>0</v>
      </c>
      <c r="F104">
        <f t="shared" si="10"/>
        <v>0</v>
      </c>
      <c r="G104">
        <f t="shared" si="11"/>
        <v>1</v>
      </c>
    </row>
    <row r="105" spans="1:7" x14ac:dyDescent="0.25">
      <c r="A105" s="4" t="s">
        <v>94</v>
      </c>
      <c r="B105">
        <f t="shared" si="6"/>
        <v>1</v>
      </c>
      <c r="C105">
        <f t="shared" si="7"/>
        <v>0</v>
      </c>
      <c r="D105">
        <f t="shared" si="8"/>
        <v>1</v>
      </c>
      <c r="E105">
        <f t="shared" si="9"/>
        <v>1</v>
      </c>
      <c r="F105">
        <f t="shared" si="10"/>
        <v>0</v>
      </c>
      <c r="G105">
        <f t="shared" si="11"/>
        <v>0</v>
      </c>
    </row>
    <row r="106" spans="1:7" x14ac:dyDescent="0.25">
      <c r="A106" s="3" t="s">
        <v>174</v>
      </c>
      <c r="B106">
        <f t="shared" si="6"/>
        <v>1</v>
      </c>
      <c r="C106">
        <f t="shared" si="7"/>
        <v>1</v>
      </c>
      <c r="D106">
        <f t="shared" si="8"/>
        <v>0</v>
      </c>
      <c r="E106">
        <f t="shared" si="9"/>
        <v>0</v>
      </c>
      <c r="F106">
        <f t="shared" si="10"/>
        <v>0</v>
      </c>
      <c r="G106">
        <f t="shared" si="11"/>
        <v>0</v>
      </c>
    </row>
    <row r="107" spans="1:7" x14ac:dyDescent="0.25">
      <c r="A107" s="4" t="s">
        <v>81</v>
      </c>
      <c r="B107">
        <f t="shared" si="6"/>
        <v>0</v>
      </c>
      <c r="C107">
        <f t="shared" si="7"/>
        <v>1</v>
      </c>
      <c r="D107">
        <f t="shared" si="8"/>
        <v>1</v>
      </c>
      <c r="E107">
        <f t="shared" si="9"/>
        <v>1</v>
      </c>
      <c r="F107">
        <f t="shared" si="10"/>
        <v>0</v>
      </c>
      <c r="G107">
        <f t="shared" si="11"/>
        <v>0</v>
      </c>
    </row>
    <row r="108" spans="1:7" x14ac:dyDescent="0.25">
      <c r="A108" s="3" t="s">
        <v>174</v>
      </c>
      <c r="B108">
        <f t="shared" si="6"/>
        <v>1</v>
      </c>
      <c r="C108">
        <f t="shared" si="7"/>
        <v>1</v>
      </c>
      <c r="D108">
        <f t="shared" si="8"/>
        <v>0</v>
      </c>
      <c r="E108">
        <f t="shared" si="9"/>
        <v>0</v>
      </c>
      <c r="F108">
        <f t="shared" si="10"/>
        <v>0</v>
      </c>
      <c r="G108">
        <f t="shared" si="11"/>
        <v>0</v>
      </c>
    </row>
    <row r="109" spans="1:7" x14ac:dyDescent="0.25">
      <c r="A109" s="4" t="s">
        <v>62</v>
      </c>
      <c r="B109">
        <f t="shared" si="6"/>
        <v>0</v>
      </c>
      <c r="C109">
        <f t="shared" si="7"/>
        <v>0</v>
      </c>
      <c r="D109">
        <f t="shared" si="8"/>
        <v>0</v>
      </c>
      <c r="E109">
        <f t="shared" si="9"/>
        <v>0</v>
      </c>
      <c r="F109">
        <f t="shared" si="10"/>
        <v>1</v>
      </c>
      <c r="G109">
        <f t="shared" si="11"/>
        <v>0</v>
      </c>
    </row>
    <row r="110" spans="1:7" x14ac:dyDescent="0.25">
      <c r="A110" s="3" t="s">
        <v>107</v>
      </c>
      <c r="B110">
        <f t="shared" si="6"/>
        <v>0</v>
      </c>
      <c r="C110">
        <f t="shared" si="7"/>
        <v>0</v>
      </c>
      <c r="D110">
        <f t="shared" si="8"/>
        <v>0</v>
      </c>
      <c r="E110">
        <f t="shared" si="9"/>
        <v>0</v>
      </c>
      <c r="F110">
        <f t="shared" si="10"/>
        <v>0</v>
      </c>
      <c r="G110">
        <f t="shared" si="11"/>
        <v>1</v>
      </c>
    </row>
    <row r="111" spans="1:7" x14ac:dyDescent="0.25">
      <c r="A111" s="4" t="s">
        <v>62</v>
      </c>
      <c r="B111">
        <f t="shared" si="6"/>
        <v>0</v>
      </c>
      <c r="C111">
        <f t="shared" si="7"/>
        <v>0</v>
      </c>
      <c r="D111">
        <f t="shared" si="8"/>
        <v>0</v>
      </c>
      <c r="E111">
        <f t="shared" si="9"/>
        <v>0</v>
      </c>
      <c r="F111">
        <f t="shared" si="10"/>
        <v>1</v>
      </c>
      <c r="G111">
        <f t="shared" si="11"/>
        <v>0</v>
      </c>
    </row>
    <row r="112" spans="1:7" x14ac:dyDescent="0.25">
      <c r="A112" s="3" t="s">
        <v>122</v>
      </c>
      <c r="B112">
        <f t="shared" si="6"/>
        <v>0</v>
      </c>
      <c r="C112">
        <f t="shared" si="7"/>
        <v>0</v>
      </c>
      <c r="D112">
        <f t="shared" si="8"/>
        <v>1</v>
      </c>
      <c r="E112">
        <f t="shared" si="9"/>
        <v>0</v>
      </c>
      <c r="F112">
        <f t="shared" si="10"/>
        <v>0</v>
      </c>
      <c r="G112">
        <f t="shared" si="11"/>
        <v>0</v>
      </c>
    </row>
    <row r="113" spans="1:7" x14ac:dyDescent="0.25">
      <c r="A113" s="4" t="s">
        <v>70</v>
      </c>
      <c r="B113">
        <f t="shared" si="6"/>
        <v>0</v>
      </c>
      <c r="C113">
        <f t="shared" si="7"/>
        <v>1</v>
      </c>
      <c r="D113">
        <f t="shared" si="8"/>
        <v>0</v>
      </c>
      <c r="E113">
        <f t="shared" si="9"/>
        <v>0</v>
      </c>
      <c r="F113">
        <f t="shared" si="10"/>
        <v>0</v>
      </c>
      <c r="G113">
        <f t="shared" si="11"/>
        <v>0</v>
      </c>
    </row>
    <row r="114" spans="1:7" x14ac:dyDescent="0.25">
      <c r="A114" s="3" t="s">
        <v>70</v>
      </c>
      <c r="B114">
        <f t="shared" si="6"/>
        <v>0</v>
      </c>
      <c r="C114">
        <f t="shared" si="7"/>
        <v>1</v>
      </c>
      <c r="D114">
        <f t="shared" si="8"/>
        <v>0</v>
      </c>
      <c r="E114">
        <f t="shared" si="9"/>
        <v>0</v>
      </c>
      <c r="F114">
        <f t="shared" si="10"/>
        <v>0</v>
      </c>
      <c r="G114">
        <f t="shared" si="11"/>
        <v>0</v>
      </c>
    </row>
    <row r="115" spans="1:7" x14ac:dyDescent="0.25">
      <c r="A115" s="4" t="s">
        <v>90</v>
      </c>
      <c r="B115">
        <f t="shared" si="6"/>
        <v>1</v>
      </c>
      <c r="C115">
        <f t="shared" si="7"/>
        <v>1</v>
      </c>
      <c r="D115">
        <f t="shared" si="8"/>
        <v>1</v>
      </c>
      <c r="E115">
        <f t="shared" si="9"/>
        <v>0</v>
      </c>
      <c r="F115">
        <f t="shared" si="10"/>
        <v>0</v>
      </c>
      <c r="G115">
        <f t="shared" si="11"/>
        <v>0</v>
      </c>
    </row>
    <row r="116" spans="1:7" x14ac:dyDescent="0.25">
      <c r="A116" s="3" t="s">
        <v>122</v>
      </c>
      <c r="B116">
        <f t="shared" si="6"/>
        <v>0</v>
      </c>
      <c r="C116">
        <f t="shared" si="7"/>
        <v>0</v>
      </c>
      <c r="D116">
        <f t="shared" si="8"/>
        <v>1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1:7" x14ac:dyDescent="0.25">
      <c r="A117" s="4" t="s">
        <v>70</v>
      </c>
      <c r="B117">
        <f t="shared" si="6"/>
        <v>0</v>
      </c>
      <c r="C117">
        <f t="shared" si="7"/>
        <v>1</v>
      </c>
      <c r="D117">
        <f t="shared" si="8"/>
        <v>0</v>
      </c>
      <c r="E117">
        <f t="shared" si="9"/>
        <v>0</v>
      </c>
      <c r="F117">
        <f t="shared" si="10"/>
        <v>0</v>
      </c>
      <c r="G117">
        <f t="shared" si="11"/>
        <v>0</v>
      </c>
    </row>
    <row r="118" spans="1:7" x14ac:dyDescent="0.25">
      <c r="A118" s="3" t="s">
        <v>90</v>
      </c>
      <c r="B118">
        <f t="shared" si="6"/>
        <v>1</v>
      </c>
      <c r="C118">
        <f t="shared" si="7"/>
        <v>1</v>
      </c>
      <c r="D118">
        <f t="shared" si="8"/>
        <v>1</v>
      </c>
      <c r="E118">
        <f t="shared" si="9"/>
        <v>0</v>
      </c>
      <c r="F118">
        <f t="shared" si="10"/>
        <v>0</v>
      </c>
      <c r="G118">
        <f t="shared" si="11"/>
        <v>0</v>
      </c>
    </row>
    <row r="119" spans="1:7" x14ac:dyDescent="0.25">
      <c r="A119" s="4" t="s">
        <v>44</v>
      </c>
      <c r="B119">
        <f t="shared" si="6"/>
        <v>1</v>
      </c>
      <c r="C119">
        <f t="shared" si="7"/>
        <v>0</v>
      </c>
      <c r="D119">
        <f t="shared" si="8"/>
        <v>1</v>
      </c>
      <c r="E119">
        <f t="shared" si="9"/>
        <v>0</v>
      </c>
      <c r="F119">
        <f t="shared" si="10"/>
        <v>0</v>
      </c>
      <c r="G119">
        <f t="shared" si="11"/>
        <v>0</v>
      </c>
    </row>
    <row r="120" spans="1:7" x14ac:dyDescent="0.25">
      <c r="A120" s="3" t="s">
        <v>70</v>
      </c>
      <c r="B120">
        <f t="shared" si="6"/>
        <v>0</v>
      </c>
      <c r="C120">
        <f t="shared" si="7"/>
        <v>1</v>
      </c>
      <c r="D120">
        <f t="shared" si="8"/>
        <v>0</v>
      </c>
      <c r="E120">
        <f t="shared" si="9"/>
        <v>0</v>
      </c>
      <c r="F120">
        <f t="shared" si="10"/>
        <v>0</v>
      </c>
      <c r="G120">
        <f t="shared" si="11"/>
        <v>0</v>
      </c>
    </row>
    <row r="121" spans="1:7" x14ac:dyDescent="0.25">
      <c r="A121" s="4" t="s">
        <v>174</v>
      </c>
      <c r="B121">
        <f t="shared" si="6"/>
        <v>1</v>
      </c>
      <c r="C121">
        <f t="shared" si="7"/>
        <v>1</v>
      </c>
      <c r="D121">
        <f t="shared" si="8"/>
        <v>0</v>
      </c>
      <c r="E121">
        <f t="shared" si="9"/>
        <v>0</v>
      </c>
      <c r="F121">
        <f t="shared" si="10"/>
        <v>0</v>
      </c>
      <c r="G121">
        <f t="shared" si="11"/>
        <v>0</v>
      </c>
    </row>
    <row r="122" spans="1:7" x14ac:dyDescent="0.25">
      <c r="A122" s="3" t="s">
        <v>137</v>
      </c>
      <c r="B122">
        <f t="shared" si="6"/>
        <v>0</v>
      </c>
      <c r="C122">
        <f t="shared" si="7"/>
        <v>0</v>
      </c>
      <c r="D122">
        <f t="shared" si="8"/>
        <v>1</v>
      </c>
      <c r="E122">
        <f t="shared" si="9"/>
        <v>0</v>
      </c>
      <c r="F122">
        <f t="shared" si="10"/>
        <v>1</v>
      </c>
      <c r="G122">
        <f t="shared" si="11"/>
        <v>0</v>
      </c>
    </row>
    <row r="123" spans="1:7" x14ac:dyDescent="0.25">
      <c r="A123" s="4" t="s">
        <v>70</v>
      </c>
      <c r="B123">
        <f t="shared" si="6"/>
        <v>0</v>
      </c>
      <c r="C123">
        <f t="shared" si="7"/>
        <v>1</v>
      </c>
      <c r="D123">
        <f t="shared" si="8"/>
        <v>0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1:7" x14ac:dyDescent="0.25">
      <c r="A124" s="3" t="s">
        <v>304</v>
      </c>
      <c r="B124">
        <f t="shared" si="6"/>
        <v>0</v>
      </c>
      <c r="C124">
        <f t="shared" si="7"/>
        <v>1</v>
      </c>
      <c r="D124">
        <f t="shared" si="8"/>
        <v>1</v>
      </c>
      <c r="E124">
        <f>IF(ISNUMBER(SEARCH("Television/Radio", A124)), 1, 0)</f>
        <v>0</v>
      </c>
      <c r="F124">
        <f>IF(ISNUMBER(SEARCH("Other Colleagues", A124)), 1, 0)</f>
        <v>1</v>
      </c>
      <c r="G124">
        <f>IF(ISNUMBER(SEARCH("I have not sort information about the HPV vaccine", A124)), 1, 0)</f>
        <v>0</v>
      </c>
    </row>
    <row r="125" spans="1:7" x14ac:dyDescent="0.25">
      <c r="A125" s="4" t="s">
        <v>306</v>
      </c>
      <c r="B125">
        <f t="shared" si="6"/>
        <v>1</v>
      </c>
      <c r="C125">
        <f t="shared" si="7"/>
        <v>0</v>
      </c>
      <c r="D125">
        <f t="shared" si="8"/>
        <v>0</v>
      </c>
      <c r="E125">
        <f t="shared" ref="E125:E188" si="12">IF(ISNUMBER(SEARCH("Television/Radio", A125)), 1, 0)</f>
        <v>1</v>
      </c>
      <c r="F125">
        <f t="shared" ref="F125:F188" si="13">IF(ISNUMBER(SEARCH("Other Colleagues", A125)), 1, 0)</f>
        <v>1</v>
      </c>
      <c r="G125">
        <f t="shared" ref="G125:G188" si="14">IF(ISNUMBER(SEARCH("I have not sort information about the HPV vaccine", A125)), 1, 0)</f>
        <v>0</v>
      </c>
    </row>
    <row r="126" spans="1:7" x14ac:dyDescent="0.25">
      <c r="A126" s="3" t="s">
        <v>98</v>
      </c>
      <c r="B126">
        <f t="shared" si="6"/>
        <v>0</v>
      </c>
      <c r="C126">
        <f t="shared" si="7"/>
        <v>0</v>
      </c>
      <c r="D126">
        <f t="shared" si="8"/>
        <v>0</v>
      </c>
      <c r="E126">
        <f t="shared" si="12"/>
        <v>1</v>
      </c>
      <c r="F126">
        <f t="shared" si="13"/>
        <v>0</v>
      </c>
      <c r="G126">
        <f t="shared" si="14"/>
        <v>0</v>
      </c>
    </row>
    <row r="127" spans="1:7" x14ac:dyDescent="0.25">
      <c r="A127" s="4" t="s">
        <v>207</v>
      </c>
      <c r="B127">
        <f t="shared" si="6"/>
        <v>0</v>
      </c>
      <c r="C127">
        <f t="shared" si="7"/>
        <v>0</v>
      </c>
      <c r="D127">
        <f t="shared" si="8"/>
        <v>1</v>
      </c>
      <c r="E127">
        <f t="shared" si="12"/>
        <v>1</v>
      </c>
      <c r="F127">
        <f t="shared" si="13"/>
        <v>1</v>
      </c>
      <c r="G127">
        <f t="shared" si="14"/>
        <v>0</v>
      </c>
    </row>
    <row r="128" spans="1:7" x14ac:dyDescent="0.25">
      <c r="A128" s="3"/>
      <c r="B128">
        <f t="shared" ref="B128" si="15">IF(ISNUMBER(SEARCH("Journals", A128)), 1, 0)</f>
        <v>0</v>
      </c>
      <c r="C128">
        <f t="shared" si="7"/>
        <v>0</v>
      </c>
      <c r="D128">
        <f t="shared" si="8"/>
        <v>0</v>
      </c>
      <c r="E128">
        <f t="shared" si="12"/>
        <v>0</v>
      </c>
      <c r="F128">
        <f t="shared" si="13"/>
        <v>0</v>
      </c>
      <c r="G128">
        <f t="shared" si="14"/>
        <v>0</v>
      </c>
    </row>
    <row r="129" spans="1:7" x14ac:dyDescent="0.25">
      <c r="A129" s="4" t="s">
        <v>51</v>
      </c>
      <c r="B129">
        <f t="shared" ref="B129" si="16">IF(ISNUMBER(SEARCH("Journals", A129)), 1, 0)</f>
        <v>0</v>
      </c>
      <c r="C129">
        <f t="shared" si="7"/>
        <v>0</v>
      </c>
      <c r="D129">
        <f t="shared" si="8"/>
        <v>1</v>
      </c>
      <c r="E129">
        <f t="shared" si="12"/>
        <v>1</v>
      </c>
      <c r="F129">
        <f t="shared" si="13"/>
        <v>0</v>
      </c>
      <c r="G129">
        <f t="shared" si="14"/>
        <v>0</v>
      </c>
    </row>
    <row r="130" spans="1:7" x14ac:dyDescent="0.25">
      <c r="A130" s="3" t="s">
        <v>70</v>
      </c>
      <c r="B130">
        <f t="shared" ref="B130" si="17">IF(ISNUMBER(SEARCH("Journals", A130)), 1, 0)</f>
        <v>0</v>
      </c>
      <c r="C130">
        <f t="shared" si="7"/>
        <v>1</v>
      </c>
      <c r="D130">
        <f t="shared" si="8"/>
        <v>0</v>
      </c>
      <c r="E130">
        <f t="shared" si="12"/>
        <v>0</v>
      </c>
      <c r="F130">
        <f t="shared" si="13"/>
        <v>0</v>
      </c>
      <c r="G130">
        <f t="shared" si="14"/>
        <v>0</v>
      </c>
    </row>
    <row r="131" spans="1:7" x14ac:dyDescent="0.25">
      <c r="A131" s="4" t="s">
        <v>70</v>
      </c>
      <c r="B131">
        <f t="shared" ref="B131" si="18">IF(ISNUMBER(SEARCH("Journals", A131)), 1, 0)</f>
        <v>0</v>
      </c>
      <c r="C131">
        <f t="shared" ref="C131:C194" si="19">IF(ISNUMBER(SEARCH("Conferences/Workshops/Trainings", A131)), 1, 0)</f>
        <v>1</v>
      </c>
      <c r="D131">
        <f t="shared" ref="D131:D194" si="20">IF(ISNUMBER(SEARCH("Social media videos and posts", A131)), 1, 0)</f>
        <v>0</v>
      </c>
      <c r="E131">
        <f t="shared" si="12"/>
        <v>0</v>
      </c>
      <c r="F131">
        <f t="shared" si="13"/>
        <v>0</v>
      </c>
      <c r="G131">
        <f t="shared" si="14"/>
        <v>0</v>
      </c>
    </row>
    <row r="132" spans="1:7" x14ac:dyDescent="0.25">
      <c r="A132" s="3" t="s">
        <v>62</v>
      </c>
      <c r="B132">
        <f t="shared" ref="B132" si="21">IF(ISNUMBER(SEARCH("Journals", A132)), 1, 0)</f>
        <v>0</v>
      </c>
      <c r="C132">
        <f t="shared" si="19"/>
        <v>0</v>
      </c>
      <c r="D132">
        <f t="shared" si="20"/>
        <v>0</v>
      </c>
      <c r="E132">
        <f t="shared" si="12"/>
        <v>0</v>
      </c>
      <c r="F132">
        <f t="shared" si="13"/>
        <v>1</v>
      </c>
      <c r="G132">
        <f t="shared" si="14"/>
        <v>0</v>
      </c>
    </row>
    <row r="133" spans="1:7" x14ac:dyDescent="0.25">
      <c r="A133" s="4" t="s">
        <v>70</v>
      </c>
      <c r="B133">
        <f t="shared" ref="B133" si="22">IF(ISNUMBER(SEARCH("Journals", A133)), 1, 0)</f>
        <v>0</v>
      </c>
      <c r="C133">
        <f t="shared" si="19"/>
        <v>1</v>
      </c>
      <c r="D133">
        <f t="shared" si="20"/>
        <v>0</v>
      </c>
      <c r="E133">
        <f t="shared" si="12"/>
        <v>0</v>
      </c>
      <c r="F133">
        <f t="shared" si="13"/>
        <v>0</v>
      </c>
      <c r="G133">
        <f t="shared" si="14"/>
        <v>0</v>
      </c>
    </row>
    <row r="134" spans="1:7" x14ac:dyDescent="0.25">
      <c r="A134" s="3" t="s">
        <v>66</v>
      </c>
      <c r="B134">
        <f t="shared" ref="B134" si="23">IF(ISNUMBER(SEARCH("Journals", A134)), 1, 0)</f>
        <v>0</v>
      </c>
      <c r="C134">
        <f t="shared" si="19"/>
        <v>1</v>
      </c>
      <c r="D134">
        <f t="shared" si="20"/>
        <v>0</v>
      </c>
      <c r="E134">
        <f t="shared" si="12"/>
        <v>0</v>
      </c>
      <c r="F134">
        <f t="shared" si="13"/>
        <v>1</v>
      </c>
      <c r="G134">
        <f t="shared" si="14"/>
        <v>0</v>
      </c>
    </row>
    <row r="135" spans="1:7" x14ac:dyDescent="0.25">
      <c r="A135" s="4" t="s">
        <v>70</v>
      </c>
      <c r="B135">
        <f t="shared" ref="B135" si="24">IF(ISNUMBER(SEARCH("Journals", A135)), 1, 0)</f>
        <v>0</v>
      </c>
      <c r="C135">
        <f t="shared" si="19"/>
        <v>1</v>
      </c>
      <c r="D135">
        <f t="shared" si="20"/>
        <v>0</v>
      </c>
      <c r="E135">
        <f t="shared" si="12"/>
        <v>0</v>
      </c>
      <c r="F135">
        <f t="shared" si="13"/>
        <v>0</v>
      </c>
      <c r="G135">
        <f t="shared" si="14"/>
        <v>0</v>
      </c>
    </row>
    <row r="136" spans="1:7" x14ac:dyDescent="0.25">
      <c r="A136" s="3" t="s">
        <v>81</v>
      </c>
      <c r="B136">
        <f t="shared" ref="B136" si="25">IF(ISNUMBER(SEARCH("Journals", A136)), 1, 0)</f>
        <v>0</v>
      </c>
      <c r="C136">
        <f t="shared" si="19"/>
        <v>1</v>
      </c>
      <c r="D136">
        <f t="shared" si="20"/>
        <v>1</v>
      </c>
      <c r="E136">
        <f t="shared" si="12"/>
        <v>1</v>
      </c>
      <c r="F136">
        <f t="shared" si="13"/>
        <v>0</v>
      </c>
      <c r="G136">
        <f t="shared" si="14"/>
        <v>0</v>
      </c>
    </row>
    <row r="137" spans="1:7" x14ac:dyDescent="0.25">
      <c r="A137" s="4" t="s">
        <v>66</v>
      </c>
      <c r="B137">
        <f t="shared" ref="B137" si="26">IF(ISNUMBER(SEARCH("Journals", A137)), 1, 0)</f>
        <v>0</v>
      </c>
      <c r="C137">
        <f t="shared" si="19"/>
        <v>1</v>
      </c>
      <c r="D137">
        <f t="shared" si="20"/>
        <v>0</v>
      </c>
      <c r="E137">
        <f t="shared" si="12"/>
        <v>0</v>
      </c>
      <c r="F137">
        <f t="shared" si="13"/>
        <v>1</v>
      </c>
      <c r="G137">
        <f t="shared" si="14"/>
        <v>0</v>
      </c>
    </row>
    <row r="138" spans="1:7" x14ac:dyDescent="0.25">
      <c r="A138" s="3" t="s">
        <v>320</v>
      </c>
      <c r="B138">
        <f t="shared" ref="B138" si="27">IF(ISNUMBER(SEARCH("Journals", A138)), 1, 0)</f>
        <v>0</v>
      </c>
      <c r="C138">
        <f t="shared" si="19"/>
        <v>0</v>
      </c>
      <c r="D138">
        <f t="shared" si="20"/>
        <v>0</v>
      </c>
      <c r="E138">
        <f t="shared" si="12"/>
        <v>1</v>
      </c>
      <c r="F138">
        <f t="shared" si="13"/>
        <v>0</v>
      </c>
      <c r="G138">
        <f t="shared" si="14"/>
        <v>1</v>
      </c>
    </row>
    <row r="139" spans="1:7" x14ac:dyDescent="0.25">
      <c r="A139" s="4" t="s">
        <v>90</v>
      </c>
      <c r="B139">
        <f t="shared" ref="B139" si="28">IF(ISNUMBER(SEARCH("Journals", A139)), 1, 0)</f>
        <v>1</v>
      </c>
      <c r="C139">
        <f>IF(ISNUMBER(SEARCH("Conferences/Workshops/Trainings", A139)), 1, 0)</f>
        <v>1</v>
      </c>
      <c r="D139">
        <f t="shared" si="20"/>
        <v>1</v>
      </c>
      <c r="E139">
        <f t="shared" si="12"/>
        <v>0</v>
      </c>
      <c r="F139">
        <f t="shared" si="13"/>
        <v>0</v>
      </c>
      <c r="G139">
        <f t="shared" si="14"/>
        <v>0</v>
      </c>
    </row>
    <row r="140" spans="1:7" x14ac:dyDescent="0.25">
      <c r="A140" s="3" t="s">
        <v>323</v>
      </c>
      <c r="B140">
        <f t="shared" ref="B140" si="29">IF(ISNUMBER(SEARCH("Journals", A140)), 1, 0)</f>
        <v>0</v>
      </c>
      <c r="C140">
        <f t="shared" si="19"/>
        <v>1</v>
      </c>
      <c r="D140">
        <f t="shared" si="20"/>
        <v>0</v>
      </c>
      <c r="E140">
        <f t="shared" si="12"/>
        <v>1</v>
      </c>
      <c r="F140">
        <f t="shared" si="13"/>
        <v>0</v>
      </c>
      <c r="G140">
        <f t="shared" si="14"/>
        <v>0</v>
      </c>
    </row>
    <row r="141" spans="1:7" x14ac:dyDescent="0.25">
      <c r="A141" s="4" t="s">
        <v>325</v>
      </c>
      <c r="B141">
        <f t="shared" ref="B141" si="30">IF(ISNUMBER(SEARCH("Journals", A141)), 1, 0)</f>
        <v>1</v>
      </c>
      <c r="C141">
        <f t="shared" si="19"/>
        <v>1</v>
      </c>
      <c r="D141">
        <f t="shared" si="20"/>
        <v>0</v>
      </c>
      <c r="E141">
        <f t="shared" si="12"/>
        <v>1</v>
      </c>
      <c r="F141">
        <f t="shared" si="13"/>
        <v>0</v>
      </c>
      <c r="G141">
        <f t="shared" si="14"/>
        <v>0</v>
      </c>
    </row>
    <row r="142" spans="1:7" x14ac:dyDescent="0.25">
      <c r="A142" s="3" t="s">
        <v>325</v>
      </c>
      <c r="B142">
        <f t="shared" ref="B142" si="31">IF(ISNUMBER(SEARCH("Journals", A142)), 1, 0)</f>
        <v>1</v>
      </c>
      <c r="C142">
        <f t="shared" si="19"/>
        <v>1</v>
      </c>
      <c r="D142">
        <f t="shared" si="20"/>
        <v>0</v>
      </c>
      <c r="E142">
        <f t="shared" si="12"/>
        <v>1</v>
      </c>
      <c r="F142">
        <f t="shared" si="13"/>
        <v>0</v>
      </c>
      <c r="G142">
        <f t="shared" si="14"/>
        <v>0</v>
      </c>
    </row>
    <row r="143" spans="1:7" x14ac:dyDescent="0.25">
      <c r="A143" s="4" t="s">
        <v>44</v>
      </c>
      <c r="B143">
        <f t="shared" ref="B143" si="32">IF(ISNUMBER(SEARCH("Journals", A143)), 1, 0)</f>
        <v>1</v>
      </c>
      <c r="C143">
        <f t="shared" si="19"/>
        <v>0</v>
      </c>
      <c r="D143">
        <f t="shared" si="20"/>
        <v>1</v>
      </c>
      <c r="E143">
        <f t="shared" si="12"/>
        <v>0</v>
      </c>
      <c r="F143">
        <f t="shared" si="13"/>
        <v>0</v>
      </c>
      <c r="G143">
        <f t="shared" si="14"/>
        <v>0</v>
      </c>
    </row>
    <row r="144" spans="1:7" x14ac:dyDescent="0.25">
      <c r="A144" s="3" t="s">
        <v>57</v>
      </c>
      <c r="B144">
        <f t="shared" ref="B144" si="33">IF(ISNUMBER(SEARCH("Journals", A144)), 1, 0)</f>
        <v>1</v>
      </c>
      <c r="C144">
        <f t="shared" si="19"/>
        <v>0</v>
      </c>
      <c r="D144">
        <f t="shared" si="20"/>
        <v>0</v>
      </c>
      <c r="E144">
        <f t="shared" si="12"/>
        <v>0</v>
      </c>
      <c r="F144">
        <f t="shared" si="13"/>
        <v>1</v>
      </c>
      <c r="G144">
        <f t="shared" si="14"/>
        <v>0</v>
      </c>
    </row>
    <row r="145" spans="1:7" x14ac:dyDescent="0.25">
      <c r="A145" s="4" t="s">
        <v>158</v>
      </c>
      <c r="B145">
        <f t="shared" ref="B145" si="34">IF(ISNUMBER(SEARCH("Journals", A145)), 1, 0)</f>
        <v>0</v>
      </c>
      <c r="C145">
        <f t="shared" si="19"/>
        <v>1</v>
      </c>
      <c r="D145">
        <f t="shared" si="20"/>
        <v>1</v>
      </c>
      <c r="E145">
        <f t="shared" si="12"/>
        <v>0</v>
      </c>
      <c r="F145">
        <f t="shared" si="13"/>
        <v>0</v>
      </c>
      <c r="G145">
        <f t="shared" si="14"/>
        <v>0</v>
      </c>
    </row>
    <row r="146" spans="1:7" x14ac:dyDescent="0.25">
      <c r="A146" s="3" t="s">
        <v>115</v>
      </c>
      <c r="B146">
        <f t="shared" ref="B146" si="35">IF(ISNUMBER(SEARCH("Journals", A146)), 1, 0)</f>
        <v>1</v>
      </c>
      <c r="C146">
        <f t="shared" si="19"/>
        <v>0</v>
      </c>
      <c r="D146">
        <f t="shared" si="20"/>
        <v>0</v>
      </c>
      <c r="E146">
        <f t="shared" si="12"/>
        <v>0</v>
      </c>
      <c r="F146">
        <f t="shared" si="13"/>
        <v>0</v>
      </c>
      <c r="G146">
        <f t="shared" si="14"/>
        <v>0</v>
      </c>
    </row>
    <row r="147" spans="1:7" x14ac:dyDescent="0.25">
      <c r="A147" s="4" t="s">
        <v>104</v>
      </c>
      <c r="B147">
        <f t="shared" ref="B147" si="36">IF(ISNUMBER(SEARCH("Journals", A147)), 1, 0)</f>
        <v>1</v>
      </c>
      <c r="C147">
        <f t="shared" si="19"/>
        <v>0</v>
      </c>
      <c r="D147">
        <f t="shared" si="20"/>
        <v>1</v>
      </c>
      <c r="E147">
        <f t="shared" si="12"/>
        <v>0</v>
      </c>
      <c r="F147">
        <f t="shared" si="13"/>
        <v>1</v>
      </c>
      <c r="G147">
        <f t="shared" si="14"/>
        <v>0</v>
      </c>
    </row>
    <row r="148" spans="1:7" x14ac:dyDescent="0.25">
      <c r="A148" s="3" t="s">
        <v>70</v>
      </c>
      <c r="B148">
        <f t="shared" ref="B148" si="37">IF(ISNUMBER(SEARCH("Journals", A148)), 1, 0)</f>
        <v>0</v>
      </c>
      <c r="C148">
        <f t="shared" si="19"/>
        <v>1</v>
      </c>
      <c r="D148">
        <f t="shared" si="20"/>
        <v>0</v>
      </c>
      <c r="E148">
        <f t="shared" si="12"/>
        <v>0</v>
      </c>
      <c r="F148">
        <f t="shared" si="13"/>
        <v>0</v>
      </c>
      <c r="G148">
        <f t="shared" si="14"/>
        <v>0</v>
      </c>
    </row>
    <row r="149" spans="1:7" x14ac:dyDescent="0.25">
      <c r="A149" s="4" t="s">
        <v>70</v>
      </c>
      <c r="B149">
        <f t="shared" ref="B149" si="38">IF(ISNUMBER(SEARCH("Journals", A149)), 1, 0)</f>
        <v>0</v>
      </c>
      <c r="C149">
        <f t="shared" si="19"/>
        <v>1</v>
      </c>
      <c r="D149">
        <f t="shared" si="20"/>
        <v>0</v>
      </c>
      <c r="E149">
        <f t="shared" si="12"/>
        <v>0</v>
      </c>
      <c r="F149">
        <f t="shared" si="13"/>
        <v>0</v>
      </c>
      <c r="G149">
        <f t="shared" si="14"/>
        <v>0</v>
      </c>
    </row>
    <row r="150" spans="1:7" x14ac:dyDescent="0.25">
      <c r="A150" s="3" t="s">
        <v>44</v>
      </c>
      <c r="B150">
        <f t="shared" ref="B150" si="39">IF(ISNUMBER(SEARCH("Journals", A150)), 1, 0)</f>
        <v>1</v>
      </c>
      <c r="C150">
        <f t="shared" si="19"/>
        <v>0</v>
      </c>
      <c r="D150">
        <f t="shared" si="20"/>
        <v>1</v>
      </c>
      <c r="E150">
        <f t="shared" si="12"/>
        <v>0</v>
      </c>
      <c r="F150">
        <f t="shared" si="13"/>
        <v>0</v>
      </c>
      <c r="G150">
        <f t="shared" si="14"/>
        <v>0</v>
      </c>
    </row>
    <row r="151" spans="1:7" x14ac:dyDescent="0.25">
      <c r="A151" s="4" t="s">
        <v>325</v>
      </c>
      <c r="B151">
        <f t="shared" ref="B151" si="40">IF(ISNUMBER(SEARCH("Journals", A151)), 1, 0)</f>
        <v>1</v>
      </c>
      <c r="C151">
        <f t="shared" si="19"/>
        <v>1</v>
      </c>
      <c r="D151">
        <f t="shared" si="20"/>
        <v>0</v>
      </c>
      <c r="E151">
        <f t="shared" si="12"/>
        <v>1</v>
      </c>
      <c r="F151">
        <f t="shared" si="13"/>
        <v>0</v>
      </c>
      <c r="G151">
        <f t="shared" si="14"/>
        <v>0</v>
      </c>
    </row>
    <row r="152" spans="1:7" x14ac:dyDescent="0.25">
      <c r="A152" s="3" t="s">
        <v>107</v>
      </c>
      <c r="B152">
        <f t="shared" ref="B152" si="41">IF(ISNUMBER(SEARCH("Journals", A152)), 1, 0)</f>
        <v>0</v>
      </c>
      <c r="C152">
        <f t="shared" si="19"/>
        <v>0</v>
      </c>
      <c r="D152">
        <f t="shared" si="20"/>
        <v>0</v>
      </c>
      <c r="E152">
        <f t="shared" si="12"/>
        <v>0</v>
      </c>
      <c r="F152">
        <f t="shared" si="13"/>
        <v>0</v>
      </c>
      <c r="G152">
        <f t="shared" si="14"/>
        <v>1</v>
      </c>
    </row>
    <row r="153" spans="1:7" x14ac:dyDescent="0.25">
      <c r="A153" s="4" t="s">
        <v>107</v>
      </c>
      <c r="B153">
        <f t="shared" ref="B153" si="42">IF(ISNUMBER(SEARCH("Journals", A153)), 1, 0)</f>
        <v>0</v>
      </c>
      <c r="C153">
        <f t="shared" si="19"/>
        <v>0</v>
      </c>
      <c r="D153">
        <f t="shared" si="20"/>
        <v>0</v>
      </c>
      <c r="E153">
        <f t="shared" si="12"/>
        <v>0</v>
      </c>
      <c r="F153">
        <f t="shared" si="13"/>
        <v>0</v>
      </c>
      <c r="G153">
        <f t="shared" si="14"/>
        <v>1</v>
      </c>
    </row>
    <row r="154" spans="1:7" x14ac:dyDescent="0.25">
      <c r="A154" s="3" t="s">
        <v>174</v>
      </c>
      <c r="B154">
        <f t="shared" ref="B154" si="43">IF(ISNUMBER(SEARCH("Journals", A154)), 1, 0)</f>
        <v>1</v>
      </c>
      <c r="C154">
        <f t="shared" si="19"/>
        <v>1</v>
      </c>
      <c r="D154">
        <f t="shared" si="20"/>
        <v>0</v>
      </c>
      <c r="E154">
        <f t="shared" si="12"/>
        <v>0</v>
      </c>
      <c r="F154">
        <f t="shared" si="13"/>
        <v>0</v>
      </c>
      <c r="G154">
        <f t="shared" si="14"/>
        <v>0</v>
      </c>
    </row>
    <row r="155" spans="1:7" x14ac:dyDescent="0.25">
      <c r="A155" s="4" t="s">
        <v>174</v>
      </c>
      <c r="B155">
        <f t="shared" ref="B155" si="44">IF(ISNUMBER(SEARCH("Journals", A155)), 1, 0)</f>
        <v>1</v>
      </c>
      <c r="C155">
        <f t="shared" si="19"/>
        <v>1</v>
      </c>
      <c r="D155">
        <f t="shared" si="20"/>
        <v>0</v>
      </c>
      <c r="E155">
        <f t="shared" si="12"/>
        <v>0</v>
      </c>
      <c r="F155">
        <f t="shared" si="13"/>
        <v>0</v>
      </c>
      <c r="G155">
        <f t="shared" si="14"/>
        <v>0</v>
      </c>
    </row>
    <row r="156" spans="1:7" x14ac:dyDescent="0.25">
      <c r="A156" s="3" t="s">
        <v>115</v>
      </c>
      <c r="B156">
        <f t="shared" ref="B156" si="45">IF(ISNUMBER(SEARCH("Journals", A156)), 1, 0)</f>
        <v>1</v>
      </c>
      <c r="C156">
        <f t="shared" si="19"/>
        <v>0</v>
      </c>
      <c r="D156">
        <f t="shared" si="20"/>
        <v>0</v>
      </c>
      <c r="E156">
        <f t="shared" si="12"/>
        <v>0</v>
      </c>
      <c r="F156">
        <f t="shared" si="13"/>
        <v>0</v>
      </c>
      <c r="G156">
        <f t="shared" si="14"/>
        <v>0</v>
      </c>
    </row>
    <row r="157" spans="1:7" x14ac:dyDescent="0.25">
      <c r="A157" s="4" t="s">
        <v>325</v>
      </c>
      <c r="B157">
        <f t="shared" ref="B157" si="46">IF(ISNUMBER(SEARCH("Journals", A157)), 1, 0)</f>
        <v>1</v>
      </c>
      <c r="C157">
        <f t="shared" si="19"/>
        <v>1</v>
      </c>
      <c r="D157">
        <f t="shared" si="20"/>
        <v>0</v>
      </c>
      <c r="E157">
        <f t="shared" si="12"/>
        <v>1</v>
      </c>
      <c r="F157">
        <f t="shared" si="13"/>
        <v>0</v>
      </c>
      <c r="G157">
        <f t="shared" si="14"/>
        <v>0</v>
      </c>
    </row>
    <row r="158" spans="1:7" x14ac:dyDescent="0.25">
      <c r="A158" s="3" t="s">
        <v>66</v>
      </c>
      <c r="B158">
        <f t="shared" ref="B158" si="47">IF(ISNUMBER(SEARCH("Journals", A158)), 1, 0)</f>
        <v>0</v>
      </c>
      <c r="C158">
        <f t="shared" si="19"/>
        <v>1</v>
      </c>
      <c r="D158">
        <f t="shared" si="20"/>
        <v>0</v>
      </c>
      <c r="E158">
        <f t="shared" si="12"/>
        <v>0</v>
      </c>
      <c r="F158">
        <f t="shared" si="13"/>
        <v>1</v>
      </c>
      <c r="G158">
        <f t="shared" si="14"/>
        <v>0</v>
      </c>
    </row>
    <row r="159" spans="1:7" x14ac:dyDescent="0.25">
      <c r="A159" s="4" t="s">
        <v>90</v>
      </c>
      <c r="B159">
        <f t="shared" ref="B159" si="48">IF(ISNUMBER(SEARCH("Journals", A159)), 1, 0)</f>
        <v>1</v>
      </c>
      <c r="C159">
        <f t="shared" si="19"/>
        <v>1</v>
      </c>
      <c r="D159">
        <f t="shared" si="20"/>
        <v>1</v>
      </c>
      <c r="E159">
        <f t="shared" si="12"/>
        <v>0</v>
      </c>
      <c r="F159">
        <f t="shared" si="13"/>
        <v>0</v>
      </c>
      <c r="G159">
        <f t="shared" si="14"/>
        <v>0</v>
      </c>
    </row>
    <row r="160" spans="1:7" x14ac:dyDescent="0.25">
      <c r="A160" s="3" t="s">
        <v>70</v>
      </c>
      <c r="B160">
        <f t="shared" ref="B160" si="49">IF(ISNUMBER(SEARCH("Journals", A160)), 1, 0)</f>
        <v>0</v>
      </c>
      <c r="C160">
        <f t="shared" si="19"/>
        <v>1</v>
      </c>
      <c r="D160">
        <f t="shared" si="20"/>
        <v>0</v>
      </c>
      <c r="E160">
        <f t="shared" si="12"/>
        <v>0</v>
      </c>
      <c r="F160">
        <f t="shared" si="13"/>
        <v>0</v>
      </c>
      <c r="G160">
        <f t="shared" si="14"/>
        <v>0</v>
      </c>
    </row>
    <row r="161" spans="1:7" x14ac:dyDescent="0.25">
      <c r="A161" s="4" t="s">
        <v>94</v>
      </c>
      <c r="B161">
        <f t="shared" ref="B161" si="50">IF(ISNUMBER(SEARCH("Journals", A161)), 1, 0)</f>
        <v>1</v>
      </c>
      <c r="C161">
        <f t="shared" si="19"/>
        <v>0</v>
      </c>
      <c r="D161">
        <f t="shared" si="20"/>
        <v>1</v>
      </c>
      <c r="E161">
        <f t="shared" si="12"/>
        <v>1</v>
      </c>
      <c r="F161">
        <f t="shared" si="13"/>
        <v>0</v>
      </c>
      <c r="G161">
        <f t="shared" si="14"/>
        <v>0</v>
      </c>
    </row>
    <row r="162" spans="1:7" x14ac:dyDescent="0.25">
      <c r="A162" s="3" t="s">
        <v>203</v>
      </c>
      <c r="B162">
        <f t="shared" ref="B162" si="51">IF(ISNUMBER(SEARCH("Journals", A162)), 1, 0)</f>
        <v>1</v>
      </c>
      <c r="C162">
        <f t="shared" si="19"/>
        <v>1</v>
      </c>
      <c r="D162">
        <f t="shared" si="20"/>
        <v>1</v>
      </c>
      <c r="E162">
        <f t="shared" si="12"/>
        <v>0</v>
      </c>
      <c r="F162">
        <f t="shared" si="13"/>
        <v>1</v>
      </c>
      <c r="G162">
        <f t="shared" si="14"/>
        <v>0</v>
      </c>
    </row>
    <row r="163" spans="1:7" x14ac:dyDescent="0.25">
      <c r="A163" s="4" t="s">
        <v>107</v>
      </c>
      <c r="B163">
        <f t="shared" ref="B163" si="52">IF(ISNUMBER(SEARCH("Journals", A163)), 1, 0)</f>
        <v>0</v>
      </c>
      <c r="C163">
        <f t="shared" si="19"/>
        <v>0</v>
      </c>
      <c r="D163">
        <f t="shared" si="20"/>
        <v>0</v>
      </c>
      <c r="E163">
        <f t="shared" si="12"/>
        <v>0</v>
      </c>
      <c r="F163">
        <f t="shared" si="13"/>
        <v>0</v>
      </c>
      <c r="G163">
        <f t="shared" si="14"/>
        <v>1</v>
      </c>
    </row>
    <row r="164" spans="1:7" x14ac:dyDescent="0.25">
      <c r="A164" s="3" t="s">
        <v>70</v>
      </c>
      <c r="B164">
        <f t="shared" ref="B164" si="53">IF(ISNUMBER(SEARCH("Journals", A164)), 1, 0)</f>
        <v>0</v>
      </c>
      <c r="C164">
        <f t="shared" si="19"/>
        <v>1</v>
      </c>
      <c r="D164">
        <f t="shared" si="20"/>
        <v>0</v>
      </c>
      <c r="E164">
        <f t="shared" si="12"/>
        <v>0</v>
      </c>
      <c r="F164">
        <f t="shared" si="13"/>
        <v>0</v>
      </c>
      <c r="G164">
        <f t="shared" si="14"/>
        <v>0</v>
      </c>
    </row>
    <row r="165" spans="1:7" x14ac:dyDescent="0.25">
      <c r="A165" s="4" t="s">
        <v>107</v>
      </c>
      <c r="B165">
        <f t="shared" ref="B165" si="54">IF(ISNUMBER(SEARCH("Journals", A165)), 1, 0)</f>
        <v>0</v>
      </c>
      <c r="C165">
        <f t="shared" si="19"/>
        <v>0</v>
      </c>
      <c r="D165">
        <f t="shared" si="20"/>
        <v>0</v>
      </c>
      <c r="E165">
        <f t="shared" si="12"/>
        <v>0</v>
      </c>
      <c r="F165">
        <f t="shared" si="13"/>
        <v>0</v>
      </c>
      <c r="G165">
        <f t="shared" si="14"/>
        <v>1</v>
      </c>
    </row>
    <row r="166" spans="1:7" x14ac:dyDescent="0.25">
      <c r="A166" s="3" t="s">
        <v>239</v>
      </c>
      <c r="B166">
        <f t="shared" ref="B166" si="55">IF(ISNUMBER(SEARCH("Journals", A166)), 1, 0)</f>
        <v>1</v>
      </c>
      <c r="C166">
        <f t="shared" si="19"/>
        <v>1</v>
      </c>
      <c r="D166">
        <f t="shared" si="20"/>
        <v>0</v>
      </c>
      <c r="E166">
        <f t="shared" si="12"/>
        <v>0</v>
      </c>
      <c r="F166">
        <f t="shared" si="13"/>
        <v>1</v>
      </c>
      <c r="G166">
        <f t="shared" si="14"/>
        <v>0</v>
      </c>
    </row>
    <row r="167" spans="1:7" x14ac:dyDescent="0.25">
      <c r="A167" s="4" t="s">
        <v>174</v>
      </c>
      <c r="B167">
        <f t="shared" ref="B167" si="56">IF(ISNUMBER(SEARCH("Journals", A167)), 1, 0)</f>
        <v>1</v>
      </c>
      <c r="C167">
        <f t="shared" si="19"/>
        <v>1</v>
      </c>
      <c r="D167">
        <f t="shared" si="20"/>
        <v>0</v>
      </c>
      <c r="E167">
        <f t="shared" si="12"/>
        <v>0</v>
      </c>
      <c r="F167">
        <f t="shared" si="13"/>
        <v>0</v>
      </c>
      <c r="G167">
        <f t="shared" si="14"/>
        <v>0</v>
      </c>
    </row>
    <row r="168" spans="1:7" x14ac:dyDescent="0.25">
      <c r="A168" s="3" t="s">
        <v>90</v>
      </c>
      <c r="B168">
        <f t="shared" ref="B168" si="57">IF(ISNUMBER(SEARCH("Journals", A168)), 1, 0)</f>
        <v>1</v>
      </c>
      <c r="C168">
        <f t="shared" si="19"/>
        <v>1</v>
      </c>
      <c r="D168">
        <f t="shared" si="20"/>
        <v>1</v>
      </c>
      <c r="E168">
        <f t="shared" si="12"/>
        <v>0</v>
      </c>
      <c r="F168">
        <f t="shared" si="13"/>
        <v>0</v>
      </c>
      <c r="G168">
        <f t="shared" si="14"/>
        <v>0</v>
      </c>
    </row>
    <row r="169" spans="1:7" x14ac:dyDescent="0.25">
      <c r="A169" s="4" t="s">
        <v>323</v>
      </c>
      <c r="B169">
        <f t="shared" ref="B169" si="58">IF(ISNUMBER(SEARCH("Journals", A169)), 1, 0)</f>
        <v>0</v>
      </c>
      <c r="C169">
        <f t="shared" si="19"/>
        <v>1</v>
      </c>
      <c r="D169">
        <f t="shared" si="20"/>
        <v>0</v>
      </c>
      <c r="E169">
        <f t="shared" si="12"/>
        <v>1</v>
      </c>
      <c r="F169">
        <f t="shared" si="13"/>
        <v>0</v>
      </c>
      <c r="G169">
        <f t="shared" si="14"/>
        <v>0</v>
      </c>
    </row>
    <row r="170" spans="1:7" x14ac:dyDescent="0.25">
      <c r="A170" s="3" t="s">
        <v>239</v>
      </c>
      <c r="B170">
        <f t="shared" ref="B170" si="59">IF(ISNUMBER(SEARCH("Journals", A170)), 1, 0)</f>
        <v>1</v>
      </c>
      <c r="C170">
        <f t="shared" si="19"/>
        <v>1</v>
      </c>
      <c r="D170">
        <f t="shared" si="20"/>
        <v>0</v>
      </c>
      <c r="E170">
        <f t="shared" si="12"/>
        <v>0</v>
      </c>
      <c r="F170">
        <f t="shared" si="13"/>
        <v>1</v>
      </c>
      <c r="G170">
        <f t="shared" si="14"/>
        <v>0</v>
      </c>
    </row>
    <row r="171" spans="1:7" x14ac:dyDescent="0.25">
      <c r="A171" s="4" t="s">
        <v>115</v>
      </c>
      <c r="B171">
        <f t="shared" ref="B171" si="60">IF(ISNUMBER(SEARCH("Journals", A171)), 1, 0)</f>
        <v>1</v>
      </c>
      <c r="C171">
        <f t="shared" si="19"/>
        <v>0</v>
      </c>
      <c r="D171">
        <f t="shared" si="20"/>
        <v>0</v>
      </c>
      <c r="E171">
        <f t="shared" si="12"/>
        <v>0</v>
      </c>
      <c r="F171">
        <f t="shared" si="13"/>
        <v>0</v>
      </c>
      <c r="G171">
        <f t="shared" si="14"/>
        <v>0</v>
      </c>
    </row>
    <row r="172" spans="1:7" x14ac:dyDescent="0.25">
      <c r="A172" s="3" t="s">
        <v>94</v>
      </c>
      <c r="B172">
        <f t="shared" ref="B172" si="61">IF(ISNUMBER(SEARCH("Journals", A172)), 1, 0)</f>
        <v>1</v>
      </c>
      <c r="C172">
        <f t="shared" si="19"/>
        <v>0</v>
      </c>
      <c r="D172">
        <f t="shared" si="20"/>
        <v>1</v>
      </c>
      <c r="E172">
        <f t="shared" si="12"/>
        <v>1</v>
      </c>
      <c r="F172">
        <f t="shared" si="13"/>
        <v>0</v>
      </c>
      <c r="G172">
        <f t="shared" si="14"/>
        <v>0</v>
      </c>
    </row>
    <row r="173" spans="1:7" x14ac:dyDescent="0.25">
      <c r="A173" s="4" t="s">
        <v>51</v>
      </c>
      <c r="B173">
        <f t="shared" ref="B173" si="62">IF(ISNUMBER(SEARCH("Journals", A173)), 1, 0)</f>
        <v>0</v>
      </c>
      <c r="C173">
        <f t="shared" si="19"/>
        <v>0</v>
      </c>
      <c r="D173">
        <f t="shared" si="20"/>
        <v>1</v>
      </c>
      <c r="E173">
        <f t="shared" si="12"/>
        <v>1</v>
      </c>
      <c r="F173">
        <f t="shared" si="13"/>
        <v>0</v>
      </c>
      <c r="G173">
        <f t="shared" si="14"/>
        <v>0</v>
      </c>
    </row>
    <row r="174" spans="1:7" x14ac:dyDescent="0.25">
      <c r="A174" s="3" t="s">
        <v>44</v>
      </c>
      <c r="B174">
        <f t="shared" ref="B174" si="63">IF(ISNUMBER(SEARCH("Journals", A174)), 1, 0)</f>
        <v>1</v>
      </c>
      <c r="C174">
        <f t="shared" si="19"/>
        <v>0</v>
      </c>
      <c r="D174">
        <f t="shared" si="20"/>
        <v>1</v>
      </c>
      <c r="E174">
        <f t="shared" si="12"/>
        <v>0</v>
      </c>
      <c r="F174">
        <f t="shared" si="13"/>
        <v>0</v>
      </c>
      <c r="G174">
        <f t="shared" si="14"/>
        <v>0</v>
      </c>
    </row>
    <row r="175" spans="1:7" x14ac:dyDescent="0.25">
      <c r="A175" s="4" t="s">
        <v>137</v>
      </c>
      <c r="B175">
        <f t="shared" ref="B175" si="64">IF(ISNUMBER(SEARCH("Journals", A175)), 1, 0)</f>
        <v>0</v>
      </c>
      <c r="C175">
        <f t="shared" si="19"/>
        <v>0</v>
      </c>
      <c r="D175">
        <f t="shared" si="20"/>
        <v>1</v>
      </c>
      <c r="E175">
        <f t="shared" si="12"/>
        <v>0</v>
      </c>
      <c r="F175">
        <f t="shared" si="13"/>
        <v>1</v>
      </c>
      <c r="G175">
        <f t="shared" si="14"/>
        <v>0</v>
      </c>
    </row>
    <row r="176" spans="1:7" x14ac:dyDescent="0.25">
      <c r="A176" s="3" t="s">
        <v>90</v>
      </c>
      <c r="B176">
        <f t="shared" ref="B176" si="65">IF(ISNUMBER(SEARCH("Journals", A176)), 1, 0)</f>
        <v>1</v>
      </c>
      <c r="C176">
        <f t="shared" si="19"/>
        <v>1</v>
      </c>
      <c r="D176">
        <f t="shared" si="20"/>
        <v>1</v>
      </c>
      <c r="E176">
        <f t="shared" si="12"/>
        <v>0</v>
      </c>
      <c r="F176">
        <f t="shared" si="13"/>
        <v>0</v>
      </c>
      <c r="G176">
        <f t="shared" si="14"/>
        <v>0</v>
      </c>
    </row>
    <row r="177" spans="1:7" x14ac:dyDescent="0.25">
      <c r="A177" s="4" t="s">
        <v>239</v>
      </c>
      <c r="B177">
        <f t="shared" ref="B177" si="66">IF(ISNUMBER(SEARCH("Journals", A177)), 1, 0)</f>
        <v>1</v>
      </c>
      <c r="C177">
        <f t="shared" si="19"/>
        <v>1</v>
      </c>
      <c r="D177">
        <f t="shared" si="20"/>
        <v>0</v>
      </c>
      <c r="E177">
        <f t="shared" si="12"/>
        <v>0</v>
      </c>
      <c r="F177">
        <f t="shared" si="13"/>
        <v>1</v>
      </c>
      <c r="G177">
        <f t="shared" si="14"/>
        <v>0</v>
      </c>
    </row>
    <row r="178" spans="1:7" x14ac:dyDescent="0.25">
      <c r="A178" s="3" t="s">
        <v>94</v>
      </c>
      <c r="B178">
        <f t="shared" ref="B178" si="67">IF(ISNUMBER(SEARCH("Journals", A178)), 1, 0)</f>
        <v>1</v>
      </c>
      <c r="C178">
        <f t="shared" si="19"/>
        <v>0</v>
      </c>
      <c r="D178">
        <f t="shared" si="20"/>
        <v>1</v>
      </c>
      <c r="E178">
        <f t="shared" si="12"/>
        <v>1</v>
      </c>
      <c r="F178">
        <f t="shared" si="13"/>
        <v>0</v>
      </c>
      <c r="G178">
        <f t="shared" si="14"/>
        <v>0</v>
      </c>
    </row>
    <row r="179" spans="1:7" x14ac:dyDescent="0.25">
      <c r="A179" s="4" t="s">
        <v>179</v>
      </c>
      <c r="B179">
        <f t="shared" ref="B179" si="68">IF(ISNUMBER(SEARCH("Journals", A179)), 1, 0)</f>
        <v>1</v>
      </c>
      <c r="C179">
        <f t="shared" si="19"/>
        <v>1</v>
      </c>
      <c r="D179">
        <f t="shared" si="20"/>
        <v>1</v>
      </c>
      <c r="E179">
        <f t="shared" si="12"/>
        <v>1</v>
      </c>
      <c r="F179">
        <f t="shared" si="13"/>
        <v>0</v>
      </c>
      <c r="G179">
        <f t="shared" si="14"/>
        <v>0</v>
      </c>
    </row>
    <row r="180" spans="1:7" x14ac:dyDescent="0.25">
      <c r="A180" s="3" t="s">
        <v>66</v>
      </c>
      <c r="B180">
        <f t="shared" ref="B180" si="69">IF(ISNUMBER(SEARCH("Journals", A180)), 1, 0)</f>
        <v>0</v>
      </c>
      <c r="C180">
        <f t="shared" si="19"/>
        <v>1</v>
      </c>
      <c r="D180">
        <f t="shared" si="20"/>
        <v>0</v>
      </c>
      <c r="E180">
        <f t="shared" si="12"/>
        <v>0</v>
      </c>
      <c r="F180">
        <f t="shared" si="13"/>
        <v>1</v>
      </c>
      <c r="G180">
        <f t="shared" si="14"/>
        <v>0</v>
      </c>
    </row>
    <row r="181" spans="1:7" x14ac:dyDescent="0.25">
      <c r="A181" s="4" t="s">
        <v>179</v>
      </c>
      <c r="B181">
        <f t="shared" ref="B181" si="70">IF(ISNUMBER(SEARCH("Journals", A181)), 1, 0)</f>
        <v>1</v>
      </c>
      <c r="C181">
        <f t="shared" si="19"/>
        <v>1</v>
      </c>
      <c r="D181">
        <f t="shared" si="20"/>
        <v>1</v>
      </c>
      <c r="E181">
        <f t="shared" si="12"/>
        <v>1</v>
      </c>
      <c r="F181">
        <f t="shared" si="13"/>
        <v>0</v>
      </c>
      <c r="G181">
        <f t="shared" si="14"/>
        <v>0</v>
      </c>
    </row>
    <row r="182" spans="1:7" x14ac:dyDescent="0.25">
      <c r="A182" s="3" t="s">
        <v>325</v>
      </c>
      <c r="B182">
        <f t="shared" ref="B182" si="71">IF(ISNUMBER(SEARCH("Journals", A182)), 1, 0)</f>
        <v>1</v>
      </c>
      <c r="C182">
        <f t="shared" si="19"/>
        <v>1</v>
      </c>
      <c r="D182">
        <f t="shared" si="20"/>
        <v>0</v>
      </c>
      <c r="E182">
        <f t="shared" si="12"/>
        <v>1</v>
      </c>
      <c r="F182">
        <f t="shared" si="13"/>
        <v>0</v>
      </c>
      <c r="G182">
        <f t="shared" si="14"/>
        <v>0</v>
      </c>
    </row>
    <row r="183" spans="1:7" x14ac:dyDescent="0.25">
      <c r="A183" s="4" t="s">
        <v>44</v>
      </c>
      <c r="B183">
        <f t="shared" ref="B183" si="72">IF(ISNUMBER(SEARCH("Journals", A183)), 1, 0)</f>
        <v>1</v>
      </c>
      <c r="C183">
        <f t="shared" si="19"/>
        <v>0</v>
      </c>
      <c r="D183">
        <f t="shared" si="20"/>
        <v>1</v>
      </c>
      <c r="E183">
        <f t="shared" si="12"/>
        <v>0</v>
      </c>
      <c r="F183">
        <f t="shared" si="13"/>
        <v>0</v>
      </c>
      <c r="G183">
        <f t="shared" si="14"/>
        <v>0</v>
      </c>
    </row>
    <row r="184" spans="1:7" x14ac:dyDescent="0.25">
      <c r="A184" s="3" t="s">
        <v>174</v>
      </c>
      <c r="B184">
        <f t="shared" ref="B184" si="73">IF(ISNUMBER(SEARCH("Journals", A184)), 1, 0)</f>
        <v>1</v>
      </c>
      <c r="C184">
        <f t="shared" si="19"/>
        <v>1</v>
      </c>
      <c r="D184">
        <f t="shared" si="20"/>
        <v>0</v>
      </c>
      <c r="E184">
        <f t="shared" si="12"/>
        <v>0</v>
      </c>
      <c r="F184">
        <f t="shared" si="13"/>
        <v>0</v>
      </c>
      <c r="G184">
        <f t="shared" si="14"/>
        <v>0</v>
      </c>
    </row>
    <row r="185" spans="1:7" x14ac:dyDescent="0.25">
      <c r="A185" s="4" t="s">
        <v>179</v>
      </c>
      <c r="B185">
        <f t="shared" ref="B185" si="74">IF(ISNUMBER(SEARCH("Journals", A185)), 1, 0)</f>
        <v>1</v>
      </c>
      <c r="C185">
        <f t="shared" si="19"/>
        <v>1</v>
      </c>
      <c r="D185">
        <f t="shared" si="20"/>
        <v>1</v>
      </c>
      <c r="E185">
        <f t="shared" si="12"/>
        <v>1</v>
      </c>
      <c r="F185">
        <f t="shared" si="13"/>
        <v>0</v>
      </c>
      <c r="G185">
        <f t="shared" si="14"/>
        <v>0</v>
      </c>
    </row>
    <row r="186" spans="1:7" x14ac:dyDescent="0.25">
      <c r="A186" s="3" t="s">
        <v>70</v>
      </c>
      <c r="B186">
        <f t="shared" ref="B186" si="75">IF(ISNUMBER(SEARCH("Journals", A186)), 1, 0)</f>
        <v>0</v>
      </c>
      <c r="C186">
        <f t="shared" si="19"/>
        <v>1</v>
      </c>
      <c r="D186">
        <f t="shared" si="20"/>
        <v>0</v>
      </c>
      <c r="E186">
        <f t="shared" si="12"/>
        <v>0</v>
      </c>
      <c r="F186">
        <f t="shared" si="13"/>
        <v>0</v>
      </c>
      <c r="G186">
        <f t="shared" si="14"/>
        <v>0</v>
      </c>
    </row>
    <row r="187" spans="1:7" x14ac:dyDescent="0.25">
      <c r="A187" s="4" t="s">
        <v>98</v>
      </c>
      <c r="B187">
        <f t="shared" ref="B187" si="76">IF(ISNUMBER(SEARCH("Journals", A187)), 1, 0)</f>
        <v>0</v>
      </c>
      <c r="C187">
        <f t="shared" si="19"/>
        <v>0</v>
      </c>
      <c r="D187">
        <f t="shared" si="20"/>
        <v>0</v>
      </c>
      <c r="E187">
        <f t="shared" si="12"/>
        <v>1</v>
      </c>
      <c r="F187">
        <f t="shared" si="13"/>
        <v>0</v>
      </c>
      <c r="G187">
        <f t="shared" si="14"/>
        <v>0</v>
      </c>
    </row>
    <row r="188" spans="1:7" x14ac:dyDescent="0.25">
      <c r="A188" s="3" t="s">
        <v>98</v>
      </c>
      <c r="B188">
        <f t="shared" ref="B188" si="77">IF(ISNUMBER(SEARCH("Journals", A188)), 1, 0)</f>
        <v>0</v>
      </c>
      <c r="C188">
        <f t="shared" si="19"/>
        <v>0</v>
      </c>
      <c r="D188">
        <f t="shared" si="20"/>
        <v>0</v>
      </c>
      <c r="E188">
        <f t="shared" si="12"/>
        <v>1</v>
      </c>
      <c r="F188">
        <f t="shared" si="13"/>
        <v>0</v>
      </c>
      <c r="G188">
        <f t="shared" si="14"/>
        <v>0</v>
      </c>
    </row>
    <row r="189" spans="1:7" x14ac:dyDescent="0.25">
      <c r="A189" s="4" t="s">
        <v>218</v>
      </c>
      <c r="B189">
        <f t="shared" ref="B189" si="78">IF(ISNUMBER(SEARCH("Journals", A189)), 1, 0)</f>
        <v>0</v>
      </c>
      <c r="C189">
        <f t="shared" si="19"/>
        <v>1</v>
      </c>
      <c r="D189">
        <f t="shared" si="20"/>
        <v>1</v>
      </c>
      <c r="E189">
        <f t="shared" ref="E189:E252" si="79">IF(ISNUMBER(SEARCH("Television/Radio", A189)), 1, 0)</f>
        <v>1</v>
      </c>
      <c r="F189">
        <f t="shared" ref="F189:F252" si="80">IF(ISNUMBER(SEARCH("Other Colleagues", A189)), 1, 0)</f>
        <v>1</v>
      </c>
      <c r="G189">
        <f t="shared" ref="G189:G252" si="81">IF(ISNUMBER(SEARCH("I have not sort information about the HPV vaccine", A189)), 1, 0)</f>
        <v>0</v>
      </c>
    </row>
    <row r="190" spans="1:7" x14ac:dyDescent="0.25">
      <c r="A190" s="3" t="s">
        <v>62</v>
      </c>
      <c r="B190">
        <f t="shared" ref="B190" si="82">IF(ISNUMBER(SEARCH("Journals", A190)), 1, 0)</f>
        <v>0</v>
      </c>
      <c r="C190">
        <f t="shared" si="19"/>
        <v>0</v>
      </c>
      <c r="D190">
        <f t="shared" si="20"/>
        <v>0</v>
      </c>
      <c r="E190">
        <f t="shared" si="79"/>
        <v>0</v>
      </c>
      <c r="F190">
        <f t="shared" si="80"/>
        <v>1</v>
      </c>
      <c r="G190">
        <f t="shared" si="81"/>
        <v>0</v>
      </c>
    </row>
    <row r="191" spans="1:7" x14ac:dyDescent="0.25">
      <c r="A191" s="4" t="s">
        <v>98</v>
      </c>
      <c r="B191">
        <f t="shared" ref="B191" si="83">IF(ISNUMBER(SEARCH("Journals", A191)), 1, 0)</f>
        <v>0</v>
      </c>
      <c r="C191">
        <f t="shared" si="19"/>
        <v>0</v>
      </c>
      <c r="D191">
        <f t="shared" si="20"/>
        <v>0</v>
      </c>
      <c r="E191">
        <f t="shared" si="79"/>
        <v>1</v>
      </c>
      <c r="F191">
        <f t="shared" si="80"/>
        <v>0</v>
      </c>
      <c r="G191">
        <f t="shared" si="81"/>
        <v>0</v>
      </c>
    </row>
    <row r="192" spans="1:7" x14ac:dyDescent="0.25">
      <c r="A192" s="3" t="s">
        <v>122</v>
      </c>
      <c r="B192">
        <f t="shared" ref="B192" si="84">IF(ISNUMBER(SEARCH("Journals", A192)), 1, 0)</f>
        <v>0</v>
      </c>
      <c r="C192">
        <f t="shared" si="19"/>
        <v>0</v>
      </c>
      <c r="D192">
        <f t="shared" si="20"/>
        <v>1</v>
      </c>
      <c r="E192">
        <f t="shared" si="79"/>
        <v>0</v>
      </c>
      <c r="F192">
        <f t="shared" si="80"/>
        <v>0</v>
      </c>
      <c r="G192">
        <f t="shared" si="81"/>
        <v>0</v>
      </c>
    </row>
    <row r="193" spans="1:7" x14ac:dyDescent="0.25">
      <c r="A193" s="4" t="s">
        <v>390</v>
      </c>
      <c r="B193">
        <f t="shared" ref="B193" si="85">IF(ISNUMBER(SEARCH("Journals", A193)), 1, 0)</f>
        <v>0</v>
      </c>
      <c r="C193">
        <f t="shared" si="19"/>
        <v>0</v>
      </c>
      <c r="D193">
        <f t="shared" si="20"/>
        <v>0</v>
      </c>
      <c r="E193">
        <f t="shared" si="79"/>
        <v>1</v>
      </c>
      <c r="F193">
        <f t="shared" si="80"/>
        <v>1</v>
      </c>
      <c r="G193">
        <f t="shared" si="81"/>
        <v>0</v>
      </c>
    </row>
    <row r="194" spans="1:7" x14ac:dyDescent="0.25">
      <c r="A194" s="3" t="s">
        <v>393</v>
      </c>
      <c r="B194">
        <f t="shared" ref="B194" si="86">IF(ISNUMBER(SEARCH("Journals", A194)), 1, 0)</f>
        <v>0</v>
      </c>
      <c r="C194">
        <f t="shared" si="19"/>
        <v>1</v>
      </c>
      <c r="D194">
        <f t="shared" si="20"/>
        <v>0</v>
      </c>
      <c r="E194">
        <f t="shared" si="79"/>
        <v>1</v>
      </c>
      <c r="F194">
        <f t="shared" si="80"/>
        <v>1</v>
      </c>
      <c r="G194">
        <f t="shared" si="81"/>
        <v>0</v>
      </c>
    </row>
    <row r="195" spans="1:7" x14ac:dyDescent="0.25">
      <c r="A195" s="4" t="s">
        <v>107</v>
      </c>
      <c r="B195">
        <f t="shared" ref="B195" si="87">IF(ISNUMBER(SEARCH("Journals", A195)), 1, 0)</f>
        <v>0</v>
      </c>
      <c r="C195">
        <f t="shared" ref="C195:C256" si="88">IF(ISNUMBER(SEARCH("Conferences/Workshops/Trainings", A195)), 1, 0)</f>
        <v>0</v>
      </c>
      <c r="D195">
        <f t="shared" ref="D195:D256" si="89">IF(ISNUMBER(SEARCH("Social media videos and posts", A195)), 1, 0)</f>
        <v>0</v>
      </c>
      <c r="E195">
        <f t="shared" si="79"/>
        <v>0</v>
      </c>
      <c r="F195">
        <f t="shared" si="80"/>
        <v>0</v>
      </c>
      <c r="G195">
        <f t="shared" si="81"/>
        <v>1</v>
      </c>
    </row>
    <row r="196" spans="1:7" x14ac:dyDescent="0.25">
      <c r="A196" s="3" t="s">
        <v>51</v>
      </c>
      <c r="B196">
        <f t="shared" ref="B196" si="90">IF(ISNUMBER(SEARCH("Journals", A196)), 1, 0)</f>
        <v>0</v>
      </c>
      <c r="C196">
        <f t="shared" si="88"/>
        <v>0</v>
      </c>
      <c r="D196">
        <f t="shared" si="89"/>
        <v>1</v>
      </c>
      <c r="E196">
        <f t="shared" si="79"/>
        <v>1</v>
      </c>
      <c r="F196">
        <f t="shared" si="80"/>
        <v>0</v>
      </c>
      <c r="G196">
        <f t="shared" si="81"/>
        <v>0</v>
      </c>
    </row>
    <row r="197" spans="1:7" x14ac:dyDescent="0.25">
      <c r="A197" s="4" t="s">
        <v>94</v>
      </c>
      <c r="B197">
        <f t="shared" ref="B197" si="91">IF(ISNUMBER(SEARCH("Journals", A197)), 1, 0)</f>
        <v>1</v>
      </c>
      <c r="C197">
        <f t="shared" si="88"/>
        <v>0</v>
      </c>
      <c r="D197">
        <f t="shared" si="89"/>
        <v>1</v>
      </c>
      <c r="E197">
        <f t="shared" si="79"/>
        <v>1</v>
      </c>
      <c r="F197">
        <f t="shared" si="80"/>
        <v>0</v>
      </c>
      <c r="G197">
        <f t="shared" si="81"/>
        <v>0</v>
      </c>
    </row>
    <row r="198" spans="1:7" x14ac:dyDescent="0.25">
      <c r="A198" s="3" t="s">
        <v>90</v>
      </c>
      <c r="B198">
        <f t="shared" ref="B198" si="92">IF(ISNUMBER(SEARCH("Journals", A198)), 1, 0)</f>
        <v>1</v>
      </c>
      <c r="C198">
        <f t="shared" si="88"/>
        <v>1</v>
      </c>
      <c r="D198">
        <f t="shared" si="89"/>
        <v>1</v>
      </c>
      <c r="E198">
        <f t="shared" si="79"/>
        <v>0</v>
      </c>
      <c r="F198">
        <f t="shared" si="80"/>
        <v>0</v>
      </c>
      <c r="G198">
        <f t="shared" si="81"/>
        <v>0</v>
      </c>
    </row>
    <row r="199" spans="1:7" x14ac:dyDescent="0.25">
      <c r="A199" s="4" t="s">
        <v>174</v>
      </c>
      <c r="B199">
        <f t="shared" ref="B199" si="93">IF(ISNUMBER(SEARCH("Journals", A199)), 1, 0)</f>
        <v>1</v>
      </c>
      <c r="C199">
        <f t="shared" si="88"/>
        <v>1</v>
      </c>
      <c r="D199">
        <f t="shared" si="89"/>
        <v>0</v>
      </c>
      <c r="E199">
        <f t="shared" si="79"/>
        <v>0</v>
      </c>
      <c r="F199">
        <f t="shared" si="80"/>
        <v>0</v>
      </c>
      <c r="G199">
        <f t="shared" si="81"/>
        <v>0</v>
      </c>
    </row>
    <row r="200" spans="1:7" x14ac:dyDescent="0.25">
      <c r="A200" s="3" t="s">
        <v>70</v>
      </c>
      <c r="B200">
        <f t="shared" ref="B200" si="94">IF(ISNUMBER(SEARCH("Journals", A200)), 1, 0)</f>
        <v>0</v>
      </c>
      <c r="C200">
        <f t="shared" si="88"/>
        <v>1</v>
      </c>
      <c r="D200">
        <f t="shared" si="89"/>
        <v>0</v>
      </c>
      <c r="E200">
        <f t="shared" si="79"/>
        <v>0</v>
      </c>
      <c r="F200">
        <f t="shared" si="80"/>
        <v>0</v>
      </c>
      <c r="G200">
        <f t="shared" si="81"/>
        <v>0</v>
      </c>
    </row>
    <row r="201" spans="1:7" x14ac:dyDescent="0.25">
      <c r="A201" s="4" t="s">
        <v>90</v>
      </c>
      <c r="B201">
        <f t="shared" ref="B201" si="95">IF(ISNUMBER(SEARCH("Journals", A201)), 1, 0)</f>
        <v>1</v>
      </c>
      <c r="C201">
        <f t="shared" si="88"/>
        <v>1</v>
      </c>
      <c r="D201">
        <f t="shared" si="89"/>
        <v>1</v>
      </c>
      <c r="E201">
        <f t="shared" si="79"/>
        <v>0</v>
      </c>
      <c r="F201">
        <f t="shared" si="80"/>
        <v>0</v>
      </c>
      <c r="G201">
        <f t="shared" si="81"/>
        <v>0</v>
      </c>
    </row>
    <row r="202" spans="1:7" x14ac:dyDescent="0.25">
      <c r="A202" s="3" t="s">
        <v>174</v>
      </c>
      <c r="B202">
        <f t="shared" ref="B202" si="96">IF(ISNUMBER(SEARCH("Journals", A202)), 1, 0)</f>
        <v>1</v>
      </c>
      <c r="C202">
        <f t="shared" si="88"/>
        <v>1</v>
      </c>
      <c r="D202">
        <f t="shared" si="89"/>
        <v>0</v>
      </c>
      <c r="E202">
        <f t="shared" si="79"/>
        <v>0</v>
      </c>
      <c r="F202">
        <f t="shared" si="80"/>
        <v>0</v>
      </c>
      <c r="G202">
        <f t="shared" si="81"/>
        <v>0</v>
      </c>
    </row>
    <row r="203" spans="1:7" x14ac:dyDescent="0.25">
      <c r="A203" s="4" t="s">
        <v>118</v>
      </c>
      <c r="B203">
        <f t="shared" ref="B203" si="97">IF(ISNUMBER(SEARCH("Journals", A203)), 1, 0)</f>
        <v>1</v>
      </c>
      <c r="C203">
        <f t="shared" si="88"/>
        <v>0</v>
      </c>
      <c r="D203">
        <f t="shared" si="89"/>
        <v>1</v>
      </c>
      <c r="E203">
        <f t="shared" si="79"/>
        <v>1</v>
      </c>
      <c r="F203">
        <f t="shared" si="80"/>
        <v>1</v>
      </c>
      <c r="G203">
        <f t="shared" si="81"/>
        <v>0</v>
      </c>
    </row>
    <row r="204" spans="1:7" x14ac:dyDescent="0.25">
      <c r="A204" s="3" t="s">
        <v>325</v>
      </c>
      <c r="B204">
        <f t="shared" ref="B204" si="98">IF(ISNUMBER(SEARCH("Journals", A204)), 1, 0)</f>
        <v>1</v>
      </c>
      <c r="C204">
        <f t="shared" si="88"/>
        <v>1</v>
      </c>
      <c r="D204">
        <f t="shared" si="89"/>
        <v>0</v>
      </c>
      <c r="E204">
        <f t="shared" si="79"/>
        <v>1</v>
      </c>
      <c r="F204">
        <f t="shared" si="80"/>
        <v>0</v>
      </c>
      <c r="G204">
        <f t="shared" si="81"/>
        <v>0</v>
      </c>
    </row>
    <row r="205" spans="1:7" x14ac:dyDescent="0.25">
      <c r="A205" s="4" t="s">
        <v>323</v>
      </c>
      <c r="B205">
        <f t="shared" ref="B205" si="99">IF(ISNUMBER(SEARCH("Journals", A205)), 1, 0)</f>
        <v>0</v>
      </c>
      <c r="C205">
        <f t="shared" si="88"/>
        <v>1</v>
      </c>
      <c r="D205">
        <f t="shared" si="89"/>
        <v>0</v>
      </c>
      <c r="E205">
        <f t="shared" si="79"/>
        <v>1</v>
      </c>
      <c r="F205">
        <f t="shared" si="80"/>
        <v>0</v>
      </c>
      <c r="G205">
        <f t="shared" si="81"/>
        <v>0</v>
      </c>
    </row>
    <row r="206" spans="1:7" x14ac:dyDescent="0.25">
      <c r="A206" s="3" t="s">
        <v>51</v>
      </c>
      <c r="B206">
        <f t="shared" ref="B206" si="100">IF(ISNUMBER(SEARCH("Journals", A206)), 1, 0)</f>
        <v>0</v>
      </c>
      <c r="C206">
        <f t="shared" si="88"/>
        <v>0</v>
      </c>
      <c r="D206">
        <f t="shared" si="89"/>
        <v>1</v>
      </c>
      <c r="E206">
        <f t="shared" si="79"/>
        <v>1</v>
      </c>
      <c r="F206">
        <f t="shared" si="80"/>
        <v>0</v>
      </c>
      <c r="G206">
        <f t="shared" si="81"/>
        <v>0</v>
      </c>
    </row>
    <row r="207" spans="1:7" x14ac:dyDescent="0.25">
      <c r="A207" s="4" t="s">
        <v>325</v>
      </c>
      <c r="B207">
        <f t="shared" ref="B207" si="101">IF(ISNUMBER(SEARCH("Journals", A207)), 1, 0)</f>
        <v>1</v>
      </c>
      <c r="C207">
        <f t="shared" si="88"/>
        <v>1</v>
      </c>
      <c r="D207">
        <f t="shared" si="89"/>
        <v>0</v>
      </c>
      <c r="E207">
        <f t="shared" si="79"/>
        <v>1</v>
      </c>
      <c r="F207">
        <f t="shared" si="80"/>
        <v>0</v>
      </c>
      <c r="G207">
        <f t="shared" si="81"/>
        <v>0</v>
      </c>
    </row>
    <row r="208" spans="1:7" x14ac:dyDescent="0.25">
      <c r="A208" s="3" t="s">
        <v>207</v>
      </c>
      <c r="B208">
        <f t="shared" ref="B208" si="102">IF(ISNUMBER(SEARCH("Journals", A208)), 1, 0)</f>
        <v>0</v>
      </c>
      <c r="C208">
        <f t="shared" si="88"/>
        <v>0</v>
      </c>
      <c r="D208">
        <f t="shared" si="89"/>
        <v>1</v>
      </c>
      <c r="E208">
        <f t="shared" si="79"/>
        <v>1</v>
      </c>
      <c r="F208">
        <f t="shared" si="80"/>
        <v>1</v>
      </c>
      <c r="G208">
        <f t="shared" si="81"/>
        <v>0</v>
      </c>
    </row>
    <row r="209" spans="1:7" x14ac:dyDescent="0.25">
      <c r="A209" s="4" t="s">
        <v>44</v>
      </c>
      <c r="B209">
        <f t="shared" ref="B209" si="103">IF(ISNUMBER(SEARCH("Journals", A209)), 1, 0)</f>
        <v>1</v>
      </c>
      <c r="C209">
        <f t="shared" si="88"/>
        <v>0</v>
      </c>
      <c r="D209">
        <f t="shared" si="89"/>
        <v>1</v>
      </c>
      <c r="E209">
        <f t="shared" si="79"/>
        <v>0</v>
      </c>
      <c r="F209">
        <f t="shared" si="80"/>
        <v>0</v>
      </c>
      <c r="G209">
        <f t="shared" si="81"/>
        <v>0</v>
      </c>
    </row>
    <row r="210" spans="1:7" x14ac:dyDescent="0.25">
      <c r="A210" s="3" t="s">
        <v>174</v>
      </c>
      <c r="B210">
        <f t="shared" ref="B210" si="104">IF(ISNUMBER(SEARCH("Journals", A210)), 1, 0)</f>
        <v>1</v>
      </c>
      <c r="C210">
        <f t="shared" si="88"/>
        <v>1</v>
      </c>
      <c r="D210">
        <f t="shared" si="89"/>
        <v>0</v>
      </c>
      <c r="E210">
        <f t="shared" si="79"/>
        <v>0</v>
      </c>
      <c r="F210">
        <f t="shared" si="80"/>
        <v>0</v>
      </c>
      <c r="G210">
        <f t="shared" si="81"/>
        <v>0</v>
      </c>
    </row>
    <row r="211" spans="1:7" x14ac:dyDescent="0.25">
      <c r="A211" s="4" t="s">
        <v>137</v>
      </c>
      <c r="B211">
        <f t="shared" ref="B211" si="105">IF(ISNUMBER(SEARCH("Journals", A211)), 1, 0)</f>
        <v>0</v>
      </c>
      <c r="C211">
        <f t="shared" si="88"/>
        <v>0</v>
      </c>
      <c r="D211">
        <f t="shared" si="89"/>
        <v>1</v>
      </c>
      <c r="E211">
        <f t="shared" si="79"/>
        <v>0</v>
      </c>
      <c r="F211">
        <f t="shared" si="80"/>
        <v>1</v>
      </c>
      <c r="G211">
        <f t="shared" si="81"/>
        <v>0</v>
      </c>
    </row>
    <row r="212" spans="1:7" x14ac:dyDescent="0.25">
      <c r="A212" s="3" t="s">
        <v>51</v>
      </c>
      <c r="B212">
        <f t="shared" ref="B212" si="106">IF(ISNUMBER(SEARCH("Journals", A212)), 1, 0)</f>
        <v>0</v>
      </c>
      <c r="C212">
        <f t="shared" si="88"/>
        <v>0</v>
      </c>
      <c r="D212">
        <f t="shared" si="89"/>
        <v>1</v>
      </c>
      <c r="E212">
        <f t="shared" si="79"/>
        <v>1</v>
      </c>
      <c r="F212">
        <f t="shared" si="80"/>
        <v>0</v>
      </c>
      <c r="G212">
        <f t="shared" si="81"/>
        <v>0</v>
      </c>
    </row>
    <row r="213" spans="1:7" x14ac:dyDescent="0.25">
      <c r="A213" s="4" t="s">
        <v>44</v>
      </c>
      <c r="B213">
        <f t="shared" ref="B213" si="107">IF(ISNUMBER(SEARCH("Journals", A213)), 1, 0)</f>
        <v>1</v>
      </c>
      <c r="C213">
        <f t="shared" si="88"/>
        <v>0</v>
      </c>
      <c r="D213">
        <f t="shared" si="89"/>
        <v>1</v>
      </c>
      <c r="E213">
        <f t="shared" si="79"/>
        <v>0</v>
      </c>
      <c r="F213">
        <f t="shared" si="80"/>
        <v>0</v>
      </c>
      <c r="G213">
        <f t="shared" si="81"/>
        <v>0</v>
      </c>
    </row>
    <row r="214" spans="1:7" x14ac:dyDescent="0.25">
      <c r="A214" s="3" t="s">
        <v>393</v>
      </c>
      <c r="B214">
        <f t="shared" ref="B214" si="108">IF(ISNUMBER(SEARCH("Journals", A214)), 1, 0)</f>
        <v>0</v>
      </c>
      <c r="C214">
        <f t="shared" si="88"/>
        <v>1</v>
      </c>
      <c r="D214">
        <f t="shared" si="89"/>
        <v>0</v>
      </c>
      <c r="E214">
        <f t="shared" si="79"/>
        <v>1</v>
      </c>
      <c r="F214">
        <f t="shared" si="80"/>
        <v>1</v>
      </c>
      <c r="G214">
        <f t="shared" si="81"/>
        <v>0</v>
      </c>
    </row>
    <row r="215" spans="1:7" x14ac:dyDescent="0.25">
      <c r="A215" s="4" t="s">
        <v>325</v>
      </c>
      <c r="B215">
        <f t="shared" ref="B215" si="109">IF(ISNUMBER(SEARCH("Journals", A215)), 1, 0)</f>
        <v>1</v>
      </c>
      <c r="C215">
        <f t="shared" si="88"/>
        <v>1</v>
      </c>
      <c r="D215">
        <f t="shared" si="89"/>
        <v>0</v>
      </c>
      <c r="E215">
        <f t="shared" si="79"/>
        <v>1</v>
      </c>
      <c r="F215">
        <f t="shared" si="80"/>
        <v>0</v>
      </c>
      <c r="G215">
        <f t="shared" si="81"/>
        <v>0</v>
      </c>
    </row>
    <row r="216" spans="1:7" x14ac:dyDescent="0.25">
      <c r="A216" s="3" t="s">
        <v>44</v>
      </c>
      <c r="B216">
        <f t="shared" ref="B216" si="110">IF(ISNUMBER(SEARCH("Journals", A216)), 1, 0)</f>
        <v>1</v>
      </c>
      <c r="C216">
        <f t="shared" si="88"/>
        <v>0</v>
      </c>
      <c r="D216">
        <f t="shared" si="89"/>
        <v>1</v>
      </c>
      <c r="E216">
        <f t="shared" si="79"/>
        <v>0</v>
      </c>
      <c r="F216">
        <f t="shared" si="80"/>
        <v>0</v>
      </c>
      <c r="G216">
        <f t="shared" si="81"/>
        <v>0</v>
      </c>
    </row>
    <row r="217" spans="1:7" x14ac:dyDescent="0.25">
      <c r="A217" s="4" t="s">
        <v>325</v>
      </c>
      <c r="B217">
        <f t="shared" ref="B217" si="111">IF(ISNUMBER(SEARCH("Journals", A217)), 1, 0)</f>
        <v>1</v>
      </c>
      <c r="C217">
        <f t="shared" si="88"/>
        <v>1</v>
      </c>
      <c r="D217">
        <f t="shared" si="89"/>
        <v>0</v>
      </c>
      <c r="E217">
        <f t="shared" si="79"/>
        <v>1</v>
      </c>
      <c r="F217">
        <f t="shared" si="80"/>
        <v>0</v>
      </c>
      <c r="G217">
        <f t="shared" si="81"/>
        <v>0</v>
      </c>
    </row>
    <row r="218" spans="1:7" x14ac:dyDescent="0.25">
      <c r="A218" s="3" t="s">
        <v>44</v>
      </c>
      <c r="B218">
        <f t="shared" ref="B218" si="112">IF(ISNUMBER(SEARCH("Journals", A218)), 1, 0)</f>
        <v>1</v>
      </c>
      <c r="C218">
        <f t="shared" si="88"/>
        <v>0</v>
      </c>
      <c r="D218">
        <f t="shared" si="89"/>
        <v>1</v>
      </c>
      <c r="E218">
        <f t="shared" si="79"/>
        <v>0</v>
      </c>
      <c r="F218">
        <f t="shared" si="80"/>
        <v>0</v>
      </c>
      <c r="G218">
        <f t="shared" si="81"/>
        <v>0</v>
      </c>
    </row>
    <row r="219" spans="1:7" x14ac:dyDescent="0.25">
      <c r="A219" s="4"/>
      <c r="B219">
        <f t="shared" ref="B219" si="113">IF(ISNUMBER(SEARCH("Journals", A219)), 1, 0)</f>
        <v>0</v>
      </c>
      <c r="C219">
        <f t="shared" si="88"/>
        <v>0</v>
      </c>
      <c r="D219">
        <f t="shared" si="89"/>
        <v>0</v>
      </c>
      <c r="E219">
        <f t="shared" si="79"/>
        <v>0</v>
      </c>
      <c r="F219">
        <f t="shared" si="80"/>
        <v>0</v>
      </c>
      <c r="G219">
        <f t="shared" si="81"/>
        <v>0</v>
      </c>
    </row>
    <row r="220" spans="1:7" x14ac:dyDescent="0.25">
      <c r="A220" s="3" t="s">
        <v>323</v>
      </c>
      <c r="B220">
        <f t="shared" ref="B220" si="114">IF(ISNUMBER(SEARCH("Journals", A220)), 1, 0)</f>
        <v>0</v>
      </c>
      <c r="C220">
        <f t="shared" si="88"/>
        <v>1</v>
      </c>
      <c r="D220">
        <f t="shared" si="89"/>
        <v>0</v>
      </c>
      <c r="E220">
        <f t="shared" si="79"/>
        <v>1</v>
      </c>
      <c r="F220">
        <f t="shared" si="80"/>
        <v>0</v>
      </c>
      <c r="G220">
        <f t="shared" si="81"/>
        <v>0</v>
      </c>
    </row>
    <row r="221" spans="1:7" x14ac:dyDescent="0.25">
      <c r="A221" s="4" t="s">
        <v>207</v>
      </c>
      <c r="B221">
        <f t="shared" ref="B221" si="115">IF(ISNUMBER(SEARCH("Journals", A221)), 1, 0)</f>
        <v>0</v>
      </c>
      <c r="C221">
        <f t="shared" si="88"/>
        <v>0</v>
      </c>
      <c r="D221">
        <f t="shared" si="89"/>
        <v>1</v>
      </c>
      <c r="E221">
        <f t="shared" si="79"/>
        <v>1</v>
      </c>
      <c r="F221">
        <f t="shared" si="80"/>
        <v>1</v>
      </c>
      <c r="G221">
        <f t="shared" si="81"/>
        <v>0</v>
      </c>
    </row>
    <row r="222" spans="1:7" x14ac:dyDescent="0.25">
      <c r="A222" s="3" t="s">
        <v>174</v>
      </c>
      <c r="B222">
        <f t="shared" ref="B222" si="116">IF(ISNUMBER(SEARCH("Journals", A222)), 1, 0)</f>
        <v>1</v>
      </c>
      <c r="C222">
        <f t="shared" si="88"/>
        <v>1</v>
      </c>
      <c r="D222">
        <f t="shared" si="89"/>
        <v>0</v>
      </c>
      <c r="E222">
        <f t="shared" si="79"/>
        <v>0</v>
      </c>
      <c r="F222">
        <f t="shared" si="80"/>
        <v>0</v>
      </c>
      <c r="G222">
        <f t="shared" si="81"/>
        <v>0</v>
      </c>
    </row>
    <row r="223" spans="1:7" x14ac:dyDescent="0.25">
      <c r="A223" s="4" t="s">
        <v>325</v>
      </c>
      <c r="B223">
        <f t="shared" ref="B223" si="117">IF(ISNUMBER(SEARCH("Journals", A223)), 1, 0)</f>
        <v>1</v>
      </c>
      <c r="C223">
        <f t="shared" si="88"/>
        <v>1</v>
      </c>
      <c r="D223">
        <f t="shared" si="89"/>
        <v>0</v>
      </c>
      <c r="E223">
        <f t="shared" si="79"/>
        <v>1</v>
      </c>
      <c r="F223">
        <f t="shared" si="80"/>
        <v>0</v>
      </c>
      <c r="G223">
        <f t="shared" si="81"/>
        <v>0</v>
      </c>
    </row>
    <row r="224" spans="1:7" x14ac:dyDescent="0.25">
      <c r="A224" s="3" t="s">
        <v>325</v>
      </c>
      <c r="B224">
        <f t="shared" ref="B224" si="118">IF(ISNUMBER(SEARCH("Journals", A224)), 1, 0)</f>
        <v>1</v>
      </c>
      <c r="C224">
        <f t="shared" si="88"/>
        <v>1</v>
      </c>
      <c r="D224">
        <f t="shared" si="89"/>
        <v>0</v>
      </c>
      <c r="E224">
        <f t="shared" si="79"/>
        <v>1</v>
      </c>
      <c r="F224">
        <f t="shared" si="80"/>
        <v>0</v>
      </c>
      <c r="G224">
        <f t="shared" si="81"/>
        <v>0</v>
      </c>
    </row>
    <row r="225" spans="1:7" x14ac:dyDescent="0.25">
      <c r="A225" s="4" t="s">
        <v>44</v>
      </c>
      <c r="B225">
        <f t="shared" ref="B225" si="119">IF(ISNUMBER(SEARCH("Journals", A225)), 1, 0)</f>
        <v>1</v>
      </c>
      <c r="C225">
        <f t="shared" si="88"/>
        <v>0</v>
      </c>
      <c r="D225">
        <f t="shared" si="89"/>
        <v>1</v>
      </c>
      <c r="E225">
        <f t="shared" si="79"/>
        <v>0</v>
      </c>
      <c r="F225">
        <f t="shared" si="80"/>
        <v>0</v>
      </c>
      <c r="G225">
        <f t="shared" si="81"/>
        <v>0</v>
      </c>
    </row>
    <row r="226" spans="1:7" x14ac:dyDescent="0.25">
      <c r="A226" s="3" t="s">
        <v>44</v>
      </c>
      <c r="B226">
        <f t="shared" ref="B226" si="120">IF(ISNUMBER(SEARCH("Journals", A226)), 1, 0)</f>
        <v>1</v>
      </c>
      <c r="C226">
        <f t="shared" si="88"/>
        <v>0</v>
      </c>
      <c r="D226">
        <f t="shared" si="89"/>
        <v>1</v>
      </c>
      <c r="E226">
        <f t="shared" si="79"/>
        <v>0</v>
      </c>
      <c r="F226">
        <f t="shared" si="80"/>
        <v>0</v>
      </c>
      <c r="G226">
        <f t="shared" si="81"/>
        <v>0</v>
      </c>
    </row>
    <row r="227" spans="1:7" x14ac:dyDescent="0.25">
      <c r="A227" s="4" t="s">
        <v>122</v>
      </c>
      <c r="B227">
        <f t="shared" ref="B227" si="121">IF(ISNUMBER(SEARCH("Journals", A227)), 1, 0)</f>
        <v>0</v>
      </c>
      <c r="C227">
        <f t="shared" si="88"/>
        <v>0</v>
      </c>
      <c r="D227">
        <f t="shared" si="89"/>
        <v>1</v>
      </c>
      <c r="E227">
        <f t="shared" si="79"/>
        <v>0</v>
      </c>
      <c r="F227">
        <f t="shared" si="80"/>
        <v>0</v>
      </c>
      <c r="G227">
        <f t="shared" si="81"/>
        <v>0</v>
      </c>
    </row>
    <row r="228" spans="1:7" x14ac:dyDescent="0.25">
      <c r="A228" s="3" t="s">
        <v>323</v>
      </c>
      <c r="B228">
        <f t="shared" ref="B228" si="122">IF(ISNUMBER(SEARCH("Journals", A228)), 1, 0)</f>
        <v>0</v>
      </c>
      <c r="C228">
        <f t="shared" si="88"/>
        <v>1</v>
      </c>
      <c r="D228">
        <f t="shared" si="89"/>
        <v>0</v>
      </c>
      <c r="E228">
        <f t="shared" si="79"/>
        <v>1</v>
      </c>
      <c r="F228">
        <f t="shared" si="80"/>
        <v>0</v>
      </c>
      <c r="G228">
        <f t="shared" si="81"/>
        <v>0</v>
      </c>
    </row>
    <row r="229" spans="1:7" x14ac:dyDescent="0.25">
      <c r="A229" s="4" t="s">
        <v>51</v>
      </c>
      <c r="B229">
        <f t="shared" ref="B229" si="123">IF(ISNUMBER(SEARCH("Journals", A229)), 1, 0)</f>
        <v>0</v>
      </c>
      <c r="C229">
        <f t="shared" si="88"/>
        <v>0</v>
      </c>
      <c r="D229">
        <f t="shared" si="89"/>
        <v>1</v>
      </c>
      <c r="E229">
        <f t="shared" si="79"/>
        <v>1</v>
      </c>
      <c r="F229">
        <f t="shared" si="80"/>
        <v>0</v>
      </c>
      <c r="G229">
        <f t="shared" si="81"/>
        <v>0</v>
      </c>
    </row>
    <row r="230" spans="1:7" x14ac:dyDescent="0.25">
      <c r="A230" s="3" t="s">
        <v>57</v>
      </c>
      <c r="B230">
        <f t="shared" ref="B230" si="124">IF(ISNUMBER(SEARCH("Journals", A230)), 1, 0)</f>
        <v>1</v>
      </c>
      <c r="C230">
        <f t="shared" si="88"/>
        <v>0</v>
      </c>
      <c r="D230">
        <f t="shared" si="89"/>
        <v>0</v>
      </c>
      <c r="E230">
        <f t="shared" si="79"/>
        <v>0</v>
      </c>
      <c r="F230">
        <f t="shared" si="80"/>
        <v>1</v>
      </c>
      <c r="G230">
        <f t="shared" si="81"/>
        <v>0</v>
      </c>
    </row>
    <row r="231" spans="1:7" x14ac:dyDescent="0.25">
      <c r="A231" s="4" t="s">
        <v>325</v>
      </c>
      <c r="B231">
        <f t="shared" ref="B231" si="125">IF(ISNUMBER(SEARCH("Journals", A231)), 1, 0)</f>
        <v>1</v>
      </c>
      <c r="C231">
        <f t="shared" si="88"/>
        <v>1</v>
      </c>
      <c r="D231">
        <f t="shared" si="89"/>
        <v>0</v>
      </c>
      <c r="E231">
        <f t="shared" si="79"/>
        <v>1</v>
      </c>
      <c r="F231">
        <f t="shared" si="80"/>
        <v>0</v>
      </c>
      <c r="G231">
        <f t="shared" si="81"/>
        <v>0</v>
      </c>
    </row>
    <row r="232" spans="1:7" x14ac:dyDescent="0.25">
      <c r="A232" s="3" t="s">
        <v>325</v>
      </c>
      <c r="B232">
        <f t="shared" ref="B232" si="126">IF(ISNUMBER(SEARCH("Journals", A232)), 1, 0)</f>
        <v>1</v>
      </c>
      <c r="C232">
        <f t="shared" si="88"/>
        <v>1</v>
      </c>
      <c r="D232">
        <f t="shared" si="89"/>
        <v>0</v>
      </c>
      <c r="E232">
        <f t="shared" si="79"/>
        <v>1</v>
      </c>
      <c r="F232">
        <f t="shared" si="80"/>
        <v>0</v>
      </c>
      <c r="G232">
        <f t="shared" si="81"/>
        <v>0</v>
      </c>
    </row>
    <row r="233" spans="1:7" x14ac:dyDescent="0.25">
      <c r="A233" s="4" t="s">
        <v>115</v>
      </c>
      <c r="B233">
        <f t="shared" ref="B233" si="127">IF(ISNUMBER(SEARCH("Journals", A233)), 1, 0)</f>
        <v>1</v>
      </c>
      <c r="C233">
        <f t="shared" si="88"/>
        <v>0</v>
      </c>
      <c r="D233">
        <f t="shared" si="89"/>
        <v>0</v>
      </c>
      <c r="E233">
        <f t="shared" si="79"/>
        <v>0</v>
      </c>
      <c r="F233">
        <f t="shared" si="80"/>
        <v>0</v>
      </c>
      <c r="G233">
        <f t="shared" si="81"/>
        <v>0</v>
      </c>
    </row>
    <row r="234" spans="1:7" x14ac:dyDescent="0.25">
      <c r="A234" s="3" t="s">
        <v>393</v>
      </c>
      <c r="B234">
        <f t="shared" ref="B234" si="128">IF(ISNUMBER(SEARCH("Journals", A234)), 1, 0)</f>
        <v>0</v>
      </c>
      <c r="C234">
        <f t="shared" si="88"/>
        <v>1</v>
      </c>
      <c r="D234">
        <f t="shared" si="89"/>
        <v>0</v>
      </c>
      <c r="E234">
        <f t="shared" si="79"/>
        <v>1</v>
      </c>
      <c r="F234">
        <f t="shared" si="80"/>
        <v>1</v>
      </c>
      <c r="G234">
        <f t="shared" si="81"/>
        <v>0</v>
      </c>
    </row>
    <row r="235" spans="1:7" x14ac:dyDescent="0.25">
      <c r="A235" s="4" t="s">
        <v>438</v>
      </c>
      <c r="B235">
        <f t="shared" ref="B235" si="129">IF(ISNUMBER(SEARCH("Journals", A235)), 1, 0)</f>
        <v>1</v>
      </c>
      <c r="C235">
        <f t="shared" si="88"/>
        <v>0</v>
      </c>
      <c r="D235">
        <f t="shared" si="89"/>
        <v>0</v>
      </c>
      <c r="E235">
        <f t="shared" si="79"/>
        <v>1</v>
      </c>
      <c r="F235">
        <f t="shared" si="80"/>
        <v>0</v>
      </c>
      <c r="G235">
        <f t="shared" si="81"/>
        <v>0</v>
      </c>
    </row>
    <row r="236" spans="1:7" x14ac:dyDescent="0.25">
      <c r="A236" s="3" t="s">
        <v>174</v>
      </c>
      <c r="B236">
        <f t="shared" ref="B236" si="130">IF(ISNUMBER(SEARCH("Journals", A236)), 1, 0)</f>
        <v>1</v>
      </c>
      <c r="C236">
        <f t="shared" si="88"/>
        <v>1</v>
      </c>
      <c r="D236">
        <f t="shared" si="89"/>
        <v>0</v>
      </c>
      <c r="E236">
        <f t="shared" si="79"/>
        <v>0</v>
      </c>
      <c r="F236">
        <f t="shared" si="80"/>
        <v>0</v>
      </c>
      <c r="G236">
        <f t="shared" si="81"/>
        <v>0</v>
      </c>
    </row>
    <row r="237" spans="1:7" x14ac:dyDescent="0.25">
      <c r="A237" s="4" t="s">
        <v>44</v>
      </c>
      <c r="B237">
        <f t="shared" ref="B237" si="131">IF(ISNUMBER(SEARCH("Journals", A237)), 1, 0)</f>
        <v>1</v>
      </c>
      <c r="C237">
        <f t="shared" si="88"/>
        <v>0</v>
      </c>
      <c r="D237">
        <f t="shared" si="89"/>
        <v>1</v>
      </c>
      <c r="E237">
        <f t="shared" si="79"/>
        <v>0</v>
      </c>
      <c r="F237">
        <f t="shared" si="80"/>
        <v>0</v>
      </c>
      <c r="G237">
        <f t="shared" si="81"/>
        <v>0</v>
      </c>
    </row>
    <row r="238" spans="1:7" x14ac:dyDescent="0.25">
      <c r="A238" s="3" t="s">
        <v>174</v>
      </c>
      <c r="B238">
        <f t="shared" ref="B238" si="132">IF(ISNUMBER(SEARCH("Journals", A238)), 1, 0)</f>
        <v>1</v>
      </c>
      <c r="C238">
        <f t="shared" si="88"/>
        <v>1</v>
      </c>
      <c r="D238">
        <f t="shared" si="89"/>
        <v>0</v>
      </c>
      <c r="E238">
        <f t="shared" si="79"/>
        <v>0</v>
      </c>
      <c r="F238">
        <f t="shared" si="80"/>
        <v>0</v>
      </c>
      <c r="G238">
        <f t="shared" si="81"/>
        <v>0</v>
      </c>
    </row>
    <row r="239" spans="1:7" x14ac:dyDescent="0.25">
      <c r="A239" s="4" t="s">
        <v>438</v>
      </c>
      <c r="B239">
        <f t="shared" ref="B239" si="133">IF(ISNUMBER(SEARCH("Journals", A239)), 1, 0)</f>
        <v>1</v>
      </c>
      <c r="C239">
        <f t="shared" si="88"/>
        <v>0</v>
      </c>
      <c r="D239">
        <f t="shared" si="89"/>
        <v>0</v>
      </c>
      <c r="E239">
        <f t="shared" si="79"/>
        <v>1</v>
      </c>
      <c r="F239">
        <f t="shared" si="80"/>
        <v>0</v>
      </c>
      <c r="G239">
        <f t="shared" si="81"/>
        <v>0</v>
      </c>
    </row>
    <row r="240" spans="1:7" x14ac:dyDescent="0.25">
      <c r="A240" s="3" t="s">
        <v>44</v>
      </c>
      <c r="B240">
        <f t="shared" ref="B240" si="134">IF(ISNUMBER(SEARCH("Journals", A240)), 1, 0)</f>
        <v>1</v>
      </c>
      <c r="C240">
        <f t="shared" si="88"/>
        <v>0</v>
      </c>
      <c r="D240">
        <f t="shared" si="89"/>
        <v>1</v>
      </c>
      <c r="E240">
        <f t="shared" si="79"/>
        <v>0</v>
      </c>
      <c r="F240">
        <f t="shared" si="80"/>
        <v>0</v>
      </c>
      <c r="G240">
        <f t="shared" si="81"/>
        <v>0</v>
      </c>
    </row>
    <row r="241" spans="1:7" x14ac:dyDescent="0.25">
      <c r="A241" s="4" t="s">
        <v>122</v>
      </c>
      <c r="B241">
        <f t="shared" ref="B241" si="135">IF(ISNUMBER(SEARCH("Journals", A241)), 1, 0)</f>
        <v>0</v>
      </c>
      <c r="C241">
        <f t="shared" si="88"/>
        <v>0</v>
      </c>
      <c r="D241">
        <f t="shared" si="89"/>
        <v>1</v>
      </c>
      <c r="E241">
        <f t="shared" si="79"/>
        <v>0</v>
      </c>
      <c r="F241">
        <f t="shared" si="80"/>
        <v>0</v>
      </c>
      <c r="G241">
        <f t="shared" si="81"/>
        <v>0</v>
      </c>
    </row>
    <row r="242" spans="1:7" x14ac:dyDescent="0.25">
      <c r="A242" s="3" t="s">
        <v>107</v>
      </c>
      <c r="B242">
        <f t="shared" ref="B242" si="136">IF(ISNUMBER(SEARCH("Journals", A242)), 1, 0)</f>
        <v>0</v>
      </c>
      <c r="C242">
        <f t="shared" si="88"/>
        <v>0</v>
      </c>
      <c r="D242">
        <f t="shared" si="89"/>
        <v>0</v>
      </c>
      <c r="E242">
        <f t="shared" si="79"/>
        <v>0</v>
      </c>
      <c r="F242">
        <f t="shared" si="80"/>
        <v>0</v>
      </c>
      <c r="G242">
        <f t="shared" si="81"/>
        <v>1</v>
      </c>
    </row>
    <row r="243" spans="1:7" x14ac:dyDescent="0.25">
      <c r="A243" s="4" t="s">
        <v>107</v>
      </c>
      <c r="B243">
        <f t="shared" ref="B243" si="137">IF(ISNUMBER(SEARCH("Journals", A243)), 1, 0)</f>
        <v>0</v>
      </c>
      <c r="C243">
        <f t="shared" si="88"/>
        <v>0</v>
      </c>
      <c r="D243">
        <f t="shared" si="89"/>
        <v>0</v>
      </c>
      <c r="E243">
        <f t="shared" si="79"/>
        <v>0</v>
      </c>
      <c r="F243">
        <f t="shared" si="80"/>
        <v>0</v>
      </c>
      <c r="G243">
        <f t="shared" si="81"/>
        <v>1</v>
      </c>
    </row>
    <row r="244" spans="1:7" x14ac:dyDescent="0.25">
      <c r="A244" s="3" t="s">
        <v>107</v>
      </c>
      <c r="B244">
        <f t="shared" ref="B244" si="138">IF(ISNUMBER(SEARCH("Journals", A244)), 1, 0)</f>
        <v>0</v>
      </c>
      <c r="C244">
        <f t="shared" si="88"/>
        <v>0</v>
      </c>
      <c r="D244">
        <f t="shared" si="89"/>
        <v>0</v>
      </c>
      <c r="E244">
        <f t="shared" si="79"/>
        <v>0</v>
      </c>
      <c r="F244">
        <f t="shared" si="80"/>
        <v>0</v>
      </c>
      <c r="G244">
        <f t="shared" si="81"/>
        <v>1</v>
      </c>
    </row>
    <row r="245" spans="1:7" x14ac:dyDescent="0.25">
      <c r="A245" s="4" t="s">
        <v>107</v>
      </c>
      <c r="B245">
        <f t="shared" ref="B245" si="139">IF(ISNUMBER(SEARCH("Journals", A245)), 1, 0)</f>
        <v>0</v>
      </c>
      <c r="C245">
        <f t="shared" si="88"/>
        <v>0</v>
      </c>
      <c r="D245">
        <f t="shared" si="89"/>
        <v>0</v>
      </c>
      <c r="E245">
        <f t="shared" si="79"/>
        <v>0</v>
      </c>
      <c r="F245">
        <f t="shared" si="80"/>
        <v>0</v>
      </c>
      <c r="G245">
        <f t="shared" si="81"/>
        <v>1</v>
      </c>
    </row>
    <row r="246" spans="1:7" x14ac:dyDescent="0.25">
      <c r="A246" s="3" t="s">
        <v>70</v>
      </c>
      <c r="B246">
        <f t="shared" ref="B246" si="140">IF(ISNUMBER(SEARCH("Journals", A246)), 1, 0)</f>
        <v>0</v>
      </c>
      <c r="C246">
        <f t="shared" si="88"/>
        <v>1</v>
      </c>
      <c r="D246">
        <f t="shared" si="89"/>
        <v>0</v>
      </c>
      <c r="E246">
        <f t="shared" si="79"/>
        <v>0</v>
      </c>
      <c r="F246">
        <f t="shared" si="80"/>
        <v>0</v>
      </c>
      <c r="G246">
        <f t="shared" si="81"/>
        <v>0</v>
      </c>
    </row>
    <row r="247" spans="1:7" x14ac:dyDescent="0.25">
      <c r="A247" s="4" t="s">
        <v>207</v>
      </c>
      <c r="B247">
        <f t="shared" ref="B247" si="141">IF(ISNUMBER(SEARCH("Journals", A247)), 1, 0)</f>
        <v>0</v>
      </c>
      <c r="C247">
        <f t="shared" si="88"/>
        <v>0</v>
      </c>
      <c r="D247">
        <f t="shared" si="89"/>
        <v>1</v>
      </c>
      <c r="E247">
        <f t="shared" si="79"/>
        <v>1</v>
      </c>
      <c r="F247">
        <f t="shared" si="80"/>
        <v>1</v>
      </c>
      <c r="G247">
        <f t="shared" si="81"/>
        <v>0</v>
      </c>
    </row>
    <row r="248" spans="1:7" x14ac:dyDescent="0.25">
      <c r="A248" s="3" t="s">
        <v>325</v>
      </c>
      <c r="B248">
        <f t="shared" ref="B248" si="142">IF(ISNUMBER(SEARCH("Journals", A248)), 1, 0)</f>
        <v>1</v>
      </c>
      <c r="C248">
        <f t="shared" si="88"/>
        <v>1</v>
      </c>
      <c r="D248">
        <f t="shared" si="89"/>
        <v>0</v>
      </c>
      <c r="E248">
        <f t="shared" si="79"/>
        <v>1</v>
      </c>
      <c r="F248">
        <f t="shared" si="80"/>
        <v>0</v>
      </c>
      <c r="G248">
        <f t="shared" si="81"/>
        <v>0</v>
      </c>
    </row>
    <row r="249" spans="1:7" x14ac:dyDescent="0.25">
      <c r="A249" s="4" t="s">
        <v>325</v>
      </c>
      <c r="B249">
        <f t="shared" ref="B249" si="143">IF(ISNUMBER(SEARCH("Journals", A249)), 1, 0)</f>
        <v>1</v>
      </c>
      <c r="C249">
        <f t="shared" si="88"/>
        <v>1</v>
      </c>
      <c r="D249">
        <f t="shared" si="89"/>
        <v>0</v>
      </c>
      <c r="E249">
        <f t="shared" si="79"/>
        <v>1</v>
      </c>
      <c r="F249">
        <f t="shared" si="80"/>
        <v>0</v>
      </c>
      <c r="G249">
        <f t="shared" si="81"/>
        <v>0</v>
      </c>
    </row>
    <row r="250" spans="1:7" x14ac:dyDescent="0.25">
      <c r="A250" s="3" t="s">
        <v>174</v>
      </c>
      <c r="B250">
        <f t="shared" ref="B250" si="144">IF(ISNUMBER(SEARCH("Journals", A250)), 1, 0)</f>
        <v>1</v>
      </c>
      <c r="C250">
        <f t="shared" si="88"/>
        <v>1</v>
      </c>
      <c r="D250">
        <f t="shared" si="89"/>
        <v>0</v>
      </c>
      <c r="E250">
        <f t="shared" si="79"/>
        <v>0</v>
      </c>
      <c r="F250">
        <f t="shared" si="80"/>
        <v>0</v>
      </c>
      <c r="G250">
        <f t="shared" si="81"/>
        <v>0</v>
      </c>
    </row>
    <row r="251" spans="1:7" x14ac:dyDescent="0.25">
      <c r="A251" s="4" t="s">
        <v>325</v>
      </c>
      <c r="B251">
        <f t="shared" ref="B251" si="145">IF(ISNUMBER(SEARCH("Journals", A251)), 1, 0)</f>
        <v>1</v>
      </c>
      <c r="C251">
        <f t="shared" si="88"/>
        <v>1</v>
      </c>
      <c r="D251">
        <f t="shared" si="89"/>
        <v>0</v>
      </c>
      <c r="E251">
        <f t="shared" si="79"/>
        <v>1</v>
      </c>
      <c r="F251">
        <f t="shared" si="80"/>
        <v>0</v>
      </c>
      <c r="G251">
        <f t="shared" si="81"/>
        <v>0</v>
      </c>
    </row>
    <row r="252" spans="1:7" x14ac:dyDescent="0.25">
      <c r="A252" s="3" t="s">
        <v>137</v>
      </c>
      <c r="B252">
        <f t="shared" ref="B252" si="146">IF(ISNUMBER(SEARCH("Journals", A252)), 1, 0)</f>
        <v>0</v>
      </c>
      <c r="C252">
        <f t="shared" si="88"/>
        <v>0</v>
      </c>
      <c r="D252">
        <f t="shared" si="89"/>
        <v>1</v>
      </c>
      <c r="E252">
        <f t="shared" si="79"/>
        <v>0</v>
      </c>
      <c r="F252">
        <f t="shared" si="80"/>
        <v>1</v>
      </c>
      <c r="G252">
        <f t="shared" si="81"/>
        <v>0</v>
      </c>
    </row>
    <row r="253" spans="1:7" x14ac:dyDescent="0.25">
      <c r="A253" s="4" t="s">
        <v>70</v>
      </c>
      <c r="B253">
        <f t="shared" ref="B253" si="147">IF(ISNUMBER(SEARCH("Journals", A253)), 1, 0)</f>
        <v>0</v>
      </c>
      <c r="C253">
        <f t="shared" si="88"/>
        <v>1</v>
      </c>
      <c r="D253">
        <f t="shared" si="89"/>
        <v>0</v>
      </c>
      <c r="E253">
        <f t="shared" ref="E253:E256" si="148">IF(ISNUMBER(SEARCH("Television/Radio", A253)), 1, 0)</f>
        <v>0</v>
      </c>
      <c r="F253">
        <f t="shared" ref="F253:F256" si="149">IF(ISNUMBER(SEARCH("Other Colleagues", A253)), 1, 0)</f>
        <v>0</v>
      </c>
      <c r="G253">
        <f t="shared" ref="G253:G256" si="150">IF(ISNUMBER(SEARCH("I have not sort information about the HPV vaccine", A253)), 1, 0)</f>
        <v>0</v>
      </c>
    </row>
    <row r="254" spans="1:7" x14ac:dyDescent="0.25">
      <c r="A254" s="3" t="s">
        <v>137</v>
      </c>
      <c r="B254">
        <f t="shared" ref="B254" si="151">IF(ISNUMBER(SEARCH("Journals", A254)), 1, 0)</f>
        <v>0</v>
      </c>
      <c r="C254">
        <f t="shared" si="88"/>
        <v>0</v>
      </c>
      <c r="D254">
        <f t="shared" si="89"/>
        <v>1</v>
      </c>
      <c r="E254">
        <f t="shared" si="148"/>
        <v>0</v>
      </c>
      <c r="F254">
        <f t="shared" si="149"/>
        <v>1</v>
      </c>
      <c r="G254">
        <f t="shared" si="150"/>
        <v>0</v>
      </c>
    </row>
    <row r="255" spans="1:7" x14ac:dyDescent="0.25">
      <c r="A255" s="4" t="s">
        <v>44</v>
      </c>
      <c r="B255">
        <f t="shared" ref="B255" si="152">IF(ISNUMBER(SEARCH("Journals", A255)), 1, 0)</f>
        <v>1</v>
      </c>
      <c r="C255">
        <f t="shared" si="88"/>
        <v>0</v>
      </c>
      <c r="D255">
        <f t="shared" si="89"/>
        <v>1</v>
      </c>
      <c r="E255">
        <f t="shared" si="148"/>
        <v>0</v>
      </c>
      <c r="F255">
        <f t="shared" si="149"/>
        <v>0</v>
      </c>
      <c r="G255">
        <f t="shared" si="150"/>
        <v>0</v>
      </c>
    </row>
    <row r="256" spans="1:7" x14ac:dyDescent="0.25">
      <c r="A256" s="3" t="s">
        <v>57</v>
      </c>
      <c r="B256" t="b">
        <f>discourage_source!C2=IF(ISNUMBER(SEARCH("Journals", A256)), 1, 0)</f>
        <v>0</v>
      </c>
      <c r="C256">
        <f t="shared" si="88"/>
        <v>0</v>
      </c>
      <c r="D256">
        <f t="shared" si="89"/>
        <v>0</v>
      </c>
      <c r="E256">
        <f t="shared" si="148"/>
        <v>0</v>
      </c>
      <c r="F256">
        <f t="shared" si="149"/>
        <v>1</v>
      </c>
      <c r="G256">
        <f t="shared" si="15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7"/>
  <sheetViews>
    <sheetView topLeftCell="A4" workbookViewId="0">
      <selection sqref="A1:H23"/>
    </sheetView>
  </sheetViews>
  <sheetFormatPr defaultRowHeight="15" x14ac:dyDescent="0.25"/>
  <cols>
    <col min="3" max="3" width="21.42578125" bestFit="1" customWidth="1"/>
    <col min="4" max="4" width="10.7109375" bestFit="1" customWidth="1"/>
    <col min="12" max="12" width="26.5703125" bestFit="1" customWidth="1"/>
    <col min="15" max="15" width="10.7109375" bestFit="1" customWidth="1"/>
  </cols>
  <sheetData>
    <row r="1" spans="1:17" x14ac:dyDescent="0.25">
      <c r="A1" t="s">
        <v>2</v>
      </c>
      <c r="B1" s="11" t="s">
        <v>65</v>
      </c>
      <c r="C1" s="11" t="s">
        <v>78</v>
      </c>
      <c r="D1" s="11" t="s">
        <v>40</v>
      </c>
      <c r="E1" s="11" t="s">
        <v>112</v>
      </c>
      <c r="F1" s="11" t="s">
        <v>60</v>
      </c>
      <c r="G1" s="11" t="s">
        <v>125</v>
      </c>
      <c r="H1" s="11" t="s">
        <v>461</v>
      </c>
      <c r="J1" s="15"/>
      <c r="K1" s="11"/>
      <c r="L1" s="11"/>
      <c r="M1" s="11"/>
      <c r="N1" s="11"/>
      <c r="O1" s="11"/>
      <c r="P1" s="11"/>
      <c r="Q1" s="11"/>
    </row>
    <row r="2" spans="1:17" x14ac:dyDescent="0.25">
      <c r="A2" s="9" t="s">
        <v>49</v>
      </c>
      <c r="B2" s="16" t="s">
        <v>465</v>
      </c>
      <c r="C2" s="13" t="s">
        <v>469</v>
      </c>
      <c r="D2" s="13" t="s">
        <v>471</v>
      </c>
      <c r="E2" s="13" t="s">
        <v>467</v>
      </c>
      <c r="F2" s="13" t="s">
        <v>473</v>
      </c>
      <c r="G2" s="13" t="s">
        <v>464</v>
      </c>
      <c r="H2" s="13" t="s">
        <v>474</v>
      </c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9" t="s">
        <v>38</v>
      </c>
      <c r="B3" s="13" t="s">
        <v>466</v>
      </c>
      <c r="C3" s="13" t="s">
        <v>470</v>
      </c>
      <c r="D3" s="13" t="s">
        <v>472</v>
      </c>
      <c r="E3" s="13" t="s">
        <v>468</v>
      </c>
      <c r="F3" s="13" t="s">
        <v>473</v>
      </c>
      <c r="G3" s="13" t="s">
        <v>464</v>
      </c>
      <c r="H3" s="13" t="s">
        <v>475</v>
      </c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9"/>
      <c r="B4" s="14"/>
      <c r="C4" s="14"/>
      <c r="D4" s="14"/>
      <c r="E4" s="14"/>
      <c r="F4" s="14"/>
      <c r="G4" s="14"/>
      <c r="H4" s="14"/>
      <c r="J4" s="9"/>
      <c r="K4" s="17"/>
      <c r="L4" s="17"/>
      <c r="M4" s="17"/>
      <c r="N4" s="17"/>
      <c r="O4" s="17"/>
      <c r="P4" s="17"/>
      <c r="Q4" s="17"/>
    </row>
    <row r="5" spans="1:17" x14ac:dyDescent="0.25">
      <c r="A5" s="11" t="s">
        <v>479</v>
      </c>
      <c r="B5" s="11" t="s">
        <v>65</v>
      </c>
      <c r="C5" t="s">
        <v>78</v>
      </c>
      <c r="D5" t="s">
        <v>40</v>
      </c>
      <c r="E5" t="s">
        <v>112</v>
      </c>
      <c r="F5" t="s">
        <v>60</v>
      </c>
      <c r="G5" t="s">
        <v>125</v>
      </c>
      <c r="H5" t="s">
        <v>461</v>
      </c>
      <c r="J5" s="9"/>
      <c r="K5" s="17"/>
      <c r="L5" s="17"/>
      <c r="M5" s="17"/>
      <c r="N5" s="17"/>
      <c r="O5" s="17"/>
      <c r="P5" s="17"/>
      <c r="Q5" s="17"/>
    </row>
    <row r="6" spans="1:17" x14ac:dyDescent="0.25">
      <c r="A6" s="9" t="s">
        <v>39</v>
      </c>
      <c r="B6" t="s">
        <v>480</v>
      </c>
      <c r="C6" t="s">
        <v>484</v>
      </c>
      <c r="D6" t="s">
        <v>488</v>
      </c>
      <c r="E6" t="s">
        <v>491</v>
      </c>
      <c r="F6" t="s">
        <v>495</v>
      </c>
      <c r="G6" t="s">
        <v>476</v>
      </c>
      <c r="H6" t="s">
        <v>475</v>
      </c>
      <c r="J6" s="9"/>
      <c r="K6" s="17"/>
      <c r="L6" s="17"/>
      <c r="M6" s="17"/>
      <c r="N6" s="17"/>
      <c r="O6" s="17"/>
      <c r="P6" s="17"/>
      <c r="Q6" s="17"/>
    </row>
    <row r="7" spans="1:17" x14ac:dyDescent="0.25">
      <c r="A7" s="9" t="s">
        <v>55</v>
      </c>
      <c r="B7" t="s">
        <v>481</v>
      </c>
      <c r="C7" t="s">
        <v>485</v>
      </c>
      <c r="D7" t="s">
        <v>489</v>
      </c>
      <c r="E7" t="s">
        <v>492</v>
      </c>
      <c r="F7" t="s">
        <v>496</v>
      </c>
      <c r="G7" t="s">
        <v>477</v>
      </c>
      <c r="H7" t="s">
        <v>497</v>
      </c>
      <c r="J7" s="9"/>
      <c r="K7" s="17"/>
      <c r="L7" s="17"/>
      <c r="M7" s="17"/>
      <c r="N7" s="17"/>
      <c r="O7" s="17"/>
      <c r="P7" s="17"/>
      <c r="Q7" s="17"/>
    </row>
    <row r="8" spans="1:17" x14ac:dyDescent="0.25">
      <c r="A8" s="9" t="s">
        <v>88</v>
      </c>
      <c r="B8" t="s">
        <v>482</v>
      </c>
      <c r="C8" t="s">
        <v>487</v>
      </c>
      <c r="D8" t="s">
        <v>490</v>
      </c>
      <c r="E8" t="s">
        <v>493</v>
      </c>
      <c r="F8" t="s">
        <v>494</v>
      </c>
      <c r="G8" s="14">
        <v>0</v>
      </c>
      <c r="H8" t="s">
        <v>498</v>
      </c>
      <c r="J8" s="9"/>
      <c r="K8" s="17"/>
      <c r="L8" s="17"/>
      <c r="M8" s="17"/>
      <c r="N8" s="17"/>
      <c r="O8" s="17"/>
      <c r="P8" s="17"/>
      <c r="Q8" s="17"/>
    </row>
    <row r="9" spans="1:17" x14ac:dyDescent="0.25">
      <c r="A9" s="9" t="s">
        <v>77</v>
      </c>
      <c r="B9" t="s">
        <v>483</v>
      </c>
      <c r="C9" t="s">
        <v>486</v>
      </c>
      <c r="D9" t="s">
        <v>490</v>
      </c>
      <c r="E9" t="s">
        <v>494</v>
      </c>
      <c r="F9" t="s">
        <v>494</v>
      </c>
      <c r="G9" s="14">
        <v>0</v>
      </c>
      <c r="H9" t="s">
        <v>499</v>
      </c>
      <c r="J9" s="9"/>
      <c r="K9" s="17"/>
      <c r="L9" s="17"/>
      <c r="M9" s="17"/>
      <c r="N9" s="17"/>
      <c r="O9" s="17"/>
      <c r="P9" s="17"/>
      <c r="Q9" s="17"/>
    </row>
    <row r="10" spans="1:17" x14ac:dyDescent="0.25">
      <c r="A10" s="9" t="s">
        <v>478</v>
      </c>
      <c r="J10" s="9"/>
      <c r="K10" s="17"/>
      <c r="L10" s="17"/>
      <c r="M10" s="17"/>
      <c r="N10" s="17"/>
      <c r="O10" s="17"/>
      <c r="P10" s="17"/>
      <c r="Q10" s="17"/>
    </row>
    <row r="11" spans="1:17" x14ac:dyDescent="0.25">
      <c r="A11" s="11" t="s">
        <v>73</v>
      </c>
      <c r="B11" s="11" t="s">
        <v>500</v>
      </c>
      <c r="C11" s="11" t="s">
        <v>505</v>
      </c>
      <c r="D11" s="11" t="s">
        <v>510</v>
      </c>
      <c r="E11" s="11" t="s">
        <v>513</v>
      </c>
      <c r="F11" s="13" t="s">
        <v>494</v>
      </c>
      <c r="G11" s="13" t="s">
        <v>494</v>
      </c>
      <c r="H11" s="11" t="s">
        <v>519</v>
      </c>
      <c r="J11" s="9"/>
      <c r="K11" s="13"/>
      <c r="L11" s="13"/>
      <c r="M11" s="13"/>
      <c r="N11" s="13"/>
      <c r="O11" s="13"/>
      <c r="P11" s="13"/>
      <c r="Q11" s="13"/>
    </row>
    <row r="12" spans="1:17" x14ac:dyDescent="0.25">
      <c r="A12" s="9" t="s">
        <v>79</v>
      </c>
      <c r="B12" s="13" t="s">
        <v>501</v>
      </c>
      <c r="C12" s="13" t="s">
        <v>506</v>
      </c>
      <c r="D12" s="13" t="s">
        <v>494</v>
      </c>
      <c r="E12" s="13" t="s">
        <v>514</v>
      </c>
      <c r="F12" s="13" t="s">
        <v>494</v>
      </c>
      <c r="G12" s="13" t="s">
        <v>494</v>
      </c>
      <c r="H12" s="13" t="s">
        <v>520</v>
      </c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9" t="s">
        <v>102</v>
      </c>
      <c r="B13" s="13" t="s">
        <v>502</v>
      </c>
      <c r="C13" s="13" t="s">
        <v>507</v>
      </c>
      <c r="D13" s="13" t="s">
        <v>511</v>
      </c>
      <c r="E13" s="13" t="s">
        <v>494</v>
      </c>
      <c r="F13" s="13" t="s">
        <v>494</v>
      </c>
      <c r="G13" s="13" t="s">
        <v>494</v>
      </c>
      <c r="H13" s="13" t="s">
        <v>521</v>
      </c>
      <c r="J13" s="9"/>
      <c r="K13" s="13"/>
      <c r="L13" s="13"/>
      <c r="M13" s="13"/>
      <c r="N13" s="13"/>
      <c r="O13" s="13"/>
      <c r="P13" s="13"/>
      <c r="Q13" s="13"/>
    </row>
    <row r="14" spans="1:17" x14ac:dyDescent="0.25">
      <c r="A14" s="9" t="s">
        <v>56</v>
      </c>
      <c r="B14" s="13" t="s">
        <v>503</v>
      </c>
      <c r="C14" s="13" t="s">
        <v>508</v>
      </c>
      <c r="D14" s="13" t="s">
        <v>490</v>
      </c>
      <c r="E14" s="13" t="s">
        <v>515</v>
      </c>
      <c r="F14" s="13" t="s">
        <v>517</v>
      </c>
      <c r="G14" s="13" t="s">
        <v>477</v>
      </c>
      <c r="H14" s="13" t="s">
        <v>522</v>
      </c>
      <c r="J14" s="9"/>
      <c r="K14" s="13"/>
      <c r="L14" s="13"/>
      <c r="M14" s="13"/>
      <c r="N14" s="13"/>
      <c r="O14" s="13"/>
      <c r="P14" s="13"/>
      <c r="Q14" s="13"/>
    </row>
    <row r="15" spans="1:17" x14ac:dyDescent="0.25">
      <c r="A15" s="9" t="s">
        <v>41</v>
      </c>
      <c r="B15" s="13" t="s">
        <v>504</v>
      </c>
      <c r="C15" s="13" t="s">
        <v>509</v>
      </c>
      <c r="D15" s="13" t="s">
        <v>512</v>
      </c>
      <c r="E15" s="13" t="s">
        <v>516</v>
      </c>
      <c r="F15" s="13" t="s">
        <v>518</v>
      </c>
      <c r="G15" s="13" t="s">
        <v>476</v>
      </c>
      <c r="H15" s="13" t="s">
        <v>523</v>
      </c>
      <c r="J15" s="9"/>
      <c r="K15" s="13"/>
      <c r="L15" s="13"/>
      <c r="M15" s="13"/>
      <c r="N15" s="13"/>
      <c r="O15" s="13"/>
      <c r="P15" s="13"/>
      <c r="Q15" s="13"/>
    </row>
    <row r="16" spans="1:17" x14ac:dyDescent="0.25">
      <c r="A16" s="9" t="s">
        <v>552</v>
      </c>
      <c r="J16" s="9"/>
      <c r="K16" s="13"/>
      <c r="L16" s="13"/>
      <c r="M16" s="13"/>
      <c r="N16" s="13"/>
      <c r="O16" s="13"/>
      <c r="P16" s="13"/>
      <c r="Q16" s="13"/>
    </row>
    <row r="17" spans="1:17" x14ac:dyDescent="0.25">
      <c r="A17" s="9" t="s">
        <v>61</v>
      </c>
      <c r="B17" t="s">
        <v>551</v>
      </c>
      <c r="C17" t="s">
        <v>529</v>
      </c>
      <c r="D17" t="s">
        <v>551</v>
      </c>
      <c r="E17" t="s">
        <v>535</v>
      </c>
      <c r="F17" t="s">
        <v>539</v>
      </c>
      <c r="G17" t="s">
        <v>541</v>
      </c>
      <c r="H17" t="s">
        <v>544</v>
      </c>
      <c r="J17" s="9"/>
      <c r="K17" s="13"/>
      <c r="L17" s="13"/>
      <c r="M17" s="13"/>
      <c r="N17" s="13"/>
      <c r="O17" s="13"/>
      <c r="P17" s="13"/>
      <c r="Q17" s="13"/>
    </row>
    <row r="18" spans="1:17" x14ac:dyDescent="0.25">
      <c r="A18" s="9" t="s">
        <v>103</v>
      </c>
      <c r="B18" t="s">
        <v>524</v>
      </c>
      <c r="C18" t="s">
        <v>551</v>
      </c>
      <c r="D18" t="s">
        <v>533</v>
      </c>
      <c r="E18" t="s">
        <v>551</v>
      </c>
      <c r="F18" t="s">
        <v>551</v>
      </c>
      <c r="G18" t="s">
        <v>551</v>
      </c>
      <c r="H18" t="s">
        <v>545</v>
      </c>
      <c r="J18" s="9"/>
      <c r="K18" s="13"/>
      <c r="L18" s="13"/>
      <c r="M18" s="13"/>
      <c r="N18" s="13"/>
      <c r="O18" s="13"/>
      <c r="P18" s="13"/>
      <c r="Q18" s="13"/>
    </row>
    <row r="19" spans="1:17" x14ac:dyDescent="0.25">
      <c r="A19" s="9" t="s">
        <v>42</v>
      </c>
      <c r="B19" t="s">
        <v>525</v>
      </c>
      <c r="C19" t="s">
        <v>530</v>
      </c>
      <c r="D19" t="s">
        <v>534</v>
      </c>
      <c r="E19" t="s">
        <v>536</v>
      </c>
      <c r="F19" t="s">
        <v>540</v>
      </c>
      <c r="G19" t="s">
        <v>542</v>
      </c>
      <c r="H19" t="s">
        <v>546</v>
      </c>
      <c r="J19" s="9"/>
      <c r="K19" s="13"/>
      <c r="L19" s="13"/>
      <c r="M19" s="13"/>
      <c r="N19" s="13"/>
      <c r="O19" s="13"/>
      <c r="P19" s="13"/>
      <c r="Q19" s="13"/>
    </row>
    <row r="20" spans="1:17" x14ac:dyDescent="0.25">
      <c r="A20" s="9" t="s">
        <v>85</v>
      </c>
      <c r="B20" t="s">
        <v>526</v>
      </c>
      <c r="C20" t="s">
        <v>529</v>
      </c>
      <c r="D20" t="s">
        <v>551</v>
      </c>
      <c r="E20" t="s">
        <v>537</v>
      </c>
      <c r="F20" t="s">
        <v>551</v>
      </c>
      <c r="G20" t="s">
        <v>551</v>
      </c>
      <c r="H20" t="s">
        <v>547</v>
      </c>
      <c r="J20" s="9"/>
      <c r="K20" s="17"/>
      <c r="L20" s="17"/>
      <c r="M20" s="17"/>
      <c r="N20" s="17"/>
      <c r="O20" s="17"/>
      <c r="P20" s="17"/>
      <c r="Q20" s="17"/>
    </row>
    <row r="21" spans="1:17" x14ac:dyDescent="0.25">
      <c r="A21" s="9" t="s">
        <v>89</v>
      </c>
      <c r="B21" t="s">
        <v>527</v>
      </c>
      <c r="C21" t="s">
        <v>531</v>
      </c>
      <c r="D21" t="s">
        <v>551</v>
      </c>
      <c r="E21" t="s">
        <v>538</v>
      </c>
      <c r="F21" t="s">
        <v>551</v>
      </c>
      <c r="G21" t="s">
        <v>543</v>
      </c>
      <c r="H21" t="s">
        <v>548</v>
      </c>
      <c r="J21" s="9"/>
      <c r="K21" s="17"/>
      <c r="L21" s="17"/>
      <c r="M21" s="17"/>
      <c r="N21" s="17"/>
      <c r="O21" s="17"/>
      <c r="P21" s="17"/>
      <c r="Q21" s="17"/>
    </row>
    <row r="22" spans="1:17" x14ac:dyDescent="0.25">
      <c r="A22" s="9" t="s">
        <v>377</v>
      </c>
      <c r="B22" t="s">
        <v>528</v>
      </c>
      <c r="C22" t="s">
        <v>551</v>
      </c>
      <c r="D22" t="s">
        <v>551</v>
      </c>
      <c r="E22" t="s">
        <v>551</v>
      </c>
      <c r="F22" t="s">
        <v>551</v>
      </c>
      <c r="G22" t="s">
        <v>551</v>
      </c>
      <c r="H22" t="s">
        <v>549</v>
      </c>
      <c r="J22" s="9"/>
      <c r="K22" s="17"/>
      <c r="L22" s="17"/>
      <c r="M22" s="17"/>
      <c r="N22" s="17"/>
      <c r="O22" s="17"/>
      <c r="P22" s="17"/>
      <c r="Q22" s="17"/>
    </row>
    <row r="23" spans="1:17" x14ac:dyDescent="0.25">
      <c r="A23" s="9" t="s">
        <v>80</v>
      </c>
      <c r="B23" t="s">
        <v>551</v>
      </c>
      <c r="C23" t="s">
        <v>532</v>
      </c>
      <c r="D23" t="s">
        <v>551</v>
      </c>
      <c r="E23" t="s">
        <v>551</v>
      </c>
      <c r="F23" t="s">
        <v>551</v>
      </c>
      <c r="G23" t="s">
        <v>551</v>
      </c>
      <c r="H23" t="s">
        <v>550</v>
      </c>
      <c r="J23" s="9"/>
      <c r="K23" s="17"/>
      <c r="L23" s="17"/>
      <c r="M23" s="17"/>
      <c r="N23" s="17"/>
      <c r="O23" s="17"/>
      <c r="P23" s="17"/>
      <c r="Q23" s="17"/>
    </row>
    <row r="24" spans="1:17" x14ac:dyDescent="0.25">
      <c r="J24" s="9"/>
      <c r="K24" s="17"/>
      <c r="L24" s="17"/>
      <c r="M24" s="17"/>
      <c r="N24" s="17"/>
      <c r="O24" s="17"/>
      <c r="P24" s="17"/>
      <c r="Q24" s="17"/>
    </row>
    <row r="25" spans="1:17" x14ac:dyDescent="0.25">
      <c r="J25" s="9"/>
      <c r="K25" s="17"/>
      <c r="L25" s="17"/>
      <c r="M25" s="17"/>
      <c r="N25" s="17"/>
      <c r="O25" s="17"/>
      <c r="P25" s="17"/>
      <c r="Q25" s="17"/>
    </row>
    <row r="26" spans="1:17" x14ac:dyDescent="0.25">
      <c r="J26" s="9"/>
      <c r="K26" s="17"/>
      <c r="L26" s="17"/>
      <c r="M26" s="17"/>
      <c r="N26" s="17"/>
      <c r="O26" s="17"/>
      <c r="P26" s="17"/>
      <c r="Q26" s="17"/>
    </row>
    <row r="27" spans="1:17" x14ac:dyDescent="0.25">
      <c r="J27" s="9"/>
      <c r="K27" s="17"/>
      <c r="L27" s="17"/>
      <c r="M27" s="17"/>
      <c r="N27" s="17"/>
      <c r="O27" s="17"/>
      <c r="P27" s="17"/>
      <c r="Q27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H32"/>
  <sheetViews>
    <sheetView topLeftCell="A5" workbookViewId="0">
      <selection activeCell="A18" sqref="A18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4.5703125" bestFit="1" customWidth="1"/>
    <col min="4" max="4" width="26.5703125" bestFit="1" customWidth="1"/>
    <col min="5" max="5" width="6.28515625" bestFit="1" customWidth="1"/>
    <col min="6" max="6" width="10.7109375" bestFit="1" customWidth="1"/>
    <col min="7" max="7" width="21.85546875" bestFit="1" customWidth="1"/>
    <col min="8" max="8" width="11.28515625" bestFit="1" customWidth="1"/>
  </cols>
  <sheetData>
    <row r="3" spans="1:8" x14ac:dyDescent="0.25">
      <c r="A3" s="8" t="s">
        <v>463</v>
      </c>
      <c r="B3" s="8" t="s">
        <v>462</v>
      </c>
    </row>
    <row r="4" spans="1:8" x14ac:dyDescent="0.25">
      <c r="A4" s="8" t="s">
        <v>460</v>
      </c>
      <c r="B4" t="s">
        <v>125</v>
      </c>
      <c r="C4" t="s">
        <v>65</v>
      </c>
      <c r="D4" t="s">
        <v>112</v>
      </c>
      <c r="E4" t="s">
        <v>78</v>
      </c>
      <c r="F4" t="s">
        <v>40</v>
      </c>
      <c r="G4" t="s">
        <v>60</v>
      </c>
      <c r="H4" t="s">
        <v>461</v>
      </c>
    </row>
    <row r="5" spans="1:8" x14ac:dyDescent="0.25">
      <c r="A5" s="9" t="s">
        <v>691</v>
      </c>
      <c r="B5" s="13">
        <v>15</v>
      </c>
      <c r="C5" s="13">
        <v>69</v>
      </c>
      <c r="D5" s="13">
        <v>35</v>
      </c>
      <c r="E5" s="13">
        <v>88</v>
      </c>
      <c r="F5" s="13">
        <v>25</v>
      </c>
      <c r="G5" s="13">
        <v>13</v>
      </c>
      <c r="H5" s="13">
        <v>245</v>
      </c>
    </row>
    <row r="6" spans="1:8" x14ac:dyDescent="0.25">
      <c r="A6" s="9" t="s">
        <v>692</v>
      </c>
      <c r="B6" s="13">
        <v>1</v>
      </c>
      <c r="C6" s="13"/>
      <c r="D6" s="13"/>
      <c r="E6" s="13">
        <v>4</v>
      </c>
      <c r="F6" s="13">
        <v>4</v>
      </c>
      <c r="G6" s="13">
        <v>1</v>
      </c>
      <c r="H6" s="13">
        <v>10</v>
      </c>
    </row>
    <row r="7" spans="1:8" x14ac:dyDescent="0.25">
      <c r="A7" s="9" t="s">
        <v>461</v>
      </c>
      <c r="B7" s="13">
        <v>16</v>
      </c>
      <c r="C7" s="13">
        <v>69</v>
      </c>
      <c r="D7" s="13">
        <v>35</v>
      </c>
      <c r="E7" s="13">
        <v>92</v>
      </c>
      <c r="F7" s="13">
        <v>29</v>
      </c>
      <c r="G7" s="13">
        <v>14</v>
      </c>
      <c r="H7" s="13">
        <v>255</v>
      </c>
    </row>
    <row r="9" spans="1:8" x14ac:dyDescent="0.25">
      <c r="B9" s="13">
        <v>15</v>
      </c>
      <c r="C9" s="13">
        <v>69</v>
      </c>
      <c r="D9" s="13">
        <v>35</v>
      </c>
      <c r="E9" s="13">
        <v>88</v>
      </c>
      <c r="F9" s="13">
        <v>25</v>
      </c>
      <c r="G9" s="13">
        <v>13</v>
      </c>
      <c r="H9" s="13">
        <v>245</v>
      </c>
    </row>
    <row r="10" spans="1:8" x14ac:dyDescent="0.25">
      <c r="B10" s="13">
        <v>1</v>
      </c>
      <c r="C10" s="13"/>
      <c r="D10" s="13"/>
      <c r="E10" s="13">
        <v>4</v>
      </c>
      <c r="F10" s="13">
        <v>4</v>
      </c>
      <c r="G10" s="13">
        <v>1</v>
      </c>
      <c r="H10" s="13">
        <v>10</v>
      </c>
    </row>
    <row r="12" spans="1:8" x14ac:dyDescent="0.25">
      <c r="B12" s="14">
        <v>0.9375</v>
      </c>
      <c r="C12" s="14">
        <v>1</v>
      </c>
      <c r="D12" s="14">
        <v>1</v>
      </c>
      <c r="E12" s="14">
        <v>0.95652173913043481</v>
      </c>
      <c r="F12" s="14">
        <v>0.86206896551724133</v>
      </c>
      <c r="G12" s="14">
        <v>0.9285714285714286</v>
      </c>
      <c r="H12" s="14">
        <v>0.96078431372549022</v>
      </c>
    </row>
    <row r="13" spans="1:8" x14ac:dyDescent="0.25">
      <c r="B13" s="14">
        <v>6.25E-2</v>
      </c>
      <c r="C13" s="14">
        <v>0</v>
      </c>
      <c r="D13" s="14">
        <v>0</v>
      </c>
      <c r="E13" s="14">
        <v>4.3478260869565216E-2</v>
      </c>
      <c r="F13" s="14">
        <v>0.13793103448275862</v>
      </c>
      <c r="G13" s="14">
        <v>7.1428571428571425E-2</v>
      </c>
      <c r="H13" s="14">
        <v>3.9215686274509803E-2</v>
      </c>
    </row>
    <row r="15" spans="1:8" x14ac:dyDescent="0.25">
      <c r="A15" s="8" t="s">
        <v>463</v>
      </c>
      <c r="B15" s="8" t="s">
        <v>462</v>
      </c>
    </row>
    <row r="16" spans="1:8" x14ac:dyDescent="0.25">
      <c r="A16" s="8" t="s">
        <v>460</v>
      </c>
      <c r="B16" t="s">
        <v>125</v>
      </c>
      <c r="C16" t="s">
        <v>65</v>
      </c>
      <c r="D16" t="s">
        <v>112</v>
      </c>
      <c r="E16" t="s">
        <v>78</v>
      </c>
      <c r="F16" t="s">
        <v>40</v>
      </c>
      <c r="G16" t="s">
        <v>60</v>
      </c>
      <c r="H16" t="s">
        <v>461</v>
      </c>
    </row>
    <row r="17" spans="1:8" x14ac:dyDescent="0.25">
      <c r="A17" s="9" t="s">
        <v>691</v>
      </c>
      <c r="B17" s="14">
        <v>0.9375</v>
      </c>
      <c r="C17" s="14">
        <v>1</v>
      </c>
      <c r="D17" s="14">
        <v>1</v>
      </c>
      <c r="E17" s="14">
        <v>0.95652173913043481</v>
      </c>
      <c r="F17" s="14">
        <v>0.86206896551724133</v>
      </c>
      <c r="G17" s="14">
        <v>0.9285714285714286</v>
      </c>
      <c r="H17" s="14">
        <v>0.96078431372549022</v>
      </c>
    </row>
    <row r="18" spans="1:8" x14ac:dyDescent="0.25">
      <c r="A18" s="9" t="s">
        <v>692</v>
      </c>
      <c r="B18" s="14">
        <v>6.25E-2</v>
      </c>
      <c r="C18" s="14">
        <v>0</v>
      </c>
      <c r="D18" s="14">
        <v>0</v>
      </c>
      <c r="E18" s="14">
        <v>4.3478260869565216E-2</v>
      </c>
      <c r="F18" s="14">
        <v>0.13793103448275862</v>
      </c>
      <c r="G18" s="14">
        <v>7.1428571428571425E-2</v>
      </c>
      <c r="H18" s="14">
        <v>3.9215686274509803E-2</v>
      </c>
    </row>
    <row r="19" spans="1:8" x14ac:dyDescent="0.25">
      <c r="A19" s="9" t="s">
        <v>461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1" spans="1:8" x14ac:dyDescent="0.25">
      <c r="A21" s="9" t="s">
        <v>693</v>
      </c>
      <c r="B21" s="11" t="s">
        <v>125</v>
      </c>
      <c r="C21" s="11" t="s">
        <v>65</v>
      </c>
      <c r="D21" s="11" t="s">
        <v>112</v>
      </c>
      <c r="E21" s="11" t="s">
        <v>78</v>
      </c>
      <c r="F21" s="11" t="s">
        <v>40</v>
      </c>
      <c r="G21" s="11" t="s">
        <v>60</v>
      </c>
      <c r="H21" s="11" t="s">
        <v>461</v>
      </c>
    </row>
    <row r="22" spans="1:8" x14ac:dyDescent="0.25">
      <c r="A22" s="9" t="s">
        <v>691</v>
      </c>
      <c r="B22" t="str">
        <f>CONCATENATE(B9," (", ROUND(B12*100,2), "%", ")")</f>
        <v>15 (93.75%)</v>
      </c>
      <c r="C22" t="str">
        <f t="shared" ref="C22:H23" si="0">CONCATENATE(C9," (", ROUND(C12*100,2), "%", ")")</f>
        <v>69 (100%)</v>
      </c>
      <c r="D22" t="str">
        <f t="shared" si="0"/>
        <v>35 (100%)</v>
      </c>
      <c r="E22" t="str">
        <f t="shared" si="0"/>
        <v>88 (95.65%)</v>
      </c>
      <c r="F22" t="str">
        <f t="shared" si="0"/>
        <v>25 (86.21%)</v>
      </c>
      <c r="G22" t="str">
        <f t="shared" si="0"/>
        <v>13 (92.86%)</v>
      </c>
      <c r="H22" t="str">
        <f t="shared" si="0"/>
        <v>245 (96.08%)</v>
      </c>
    </row>
    <row r="23" spans="1:8" x14ac:dyDescent="0.25">
      <c r="A23" s="9" t="s">
        <v>692</v>
      </c>
      <c r="B23" t="str">
        <f>CONCATENATE(B10," (", ROUND(B13*100,2), "%", ")")</f>
        <v>1 (6.25%)</v>
      </c>
      <c r="C23" t="str">
        <f t="shared" si="0"/>
        <v xml:space="preserve"> (0%)</v>
      </c>
      <c r="D23" t="str">
        <f t="shared" si="0"/>
        <v xml:space="preserve"> (0%)</v>
      </c>
      <c r="E23" t="str">
        <f t="shared" si="0"/>
        <v>4 (4.35%)</v>
      </c>
      <c r="F23" t="str">
        <f t="shared" si="0"/>
        <v>4 (13.79%)</v>
      </c>
      <c r="G23" t="str">
        <f t="shared" si="0"/>
        <v>1 (7.14%)</v>
      </c>
      <c r="H23" t="str">
        <f t="shared" si="0"/>
        <v>10 (3.92%)</v>
      </c>
    </row>
    <row r="26" spans="1:8" x14ac:dyDescent="0.25">
      <c r="B26" s="11" t="s">
        <v>125</v>
      </c>
      <c r="C26" s="11" t="s">
        <v>65</v>
      </c>
      <c r="D26" s="11" t="s">
        <v>112</v>
      </c>
      <c r="E26" s="11" t="s">
        <v>78</v>
      </c>
      <c r="F26" s="11" t="s">
        <v>40</v>
      </c>
      <c r="G26" s="11" t="s">
        <v>60</v>
      </c>
      <c r="H26" s="11" t="s">
        <v>461</v>
      </c>
    </row>
    <row r="27" spans="1:8" x14ac:dyDescent="0.25">
      <c r="A27" s="9">
        <v>0</v>
      </c>
    </row>
    <row r="28" spans="1:8" x14ac:dyDescent="0.25">
      <c r="A28" s="9">
        <v>1</v>
      </c>
    </row>
    <row r="29" spans="1:8" x14ac:dyDescent="0.25">
      <c r="A29" s="9">
        <v>2</v>
      </c>
    </row>
    <row r="30" spans="1:8" x14ac:dyDescent="0.25">
      <c r="A30" s="9">
        <v>3</v>
      </c>
    </row>
    <row r="31" spans="1:8" x14ac:dyDescent="0.25">
      <c r="A31" s="9">
        <v>4</v>
      </c>
    </row>
    <row r="32" spans="1:8" x14ac:dyDescent="0.25">
      <c r="A32" s="9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56"/>
  <sheetViews>
    <sheetView workbookViewId="0"/>
  </sheetViews>
  <sheetFormatPr defaultRowHeight="15" x14ac:dyDescent="0.25"/>
  <cols>
    <col min="1" max="1" width="78.7109375" bestFit="1" customWidth="1"/>
    <col min="2" max="2" width="48.7109375" bestFit="1" customWidth="1"/>
    <col min="3" max="3" width="20.7109375" customWidth="1"/>
    <col min="4" max="4" width="72.5703125" bestFit="1" customWidth="1"/>
    <col min="5" max="6" width="14.140625" customWidth="1"/>
    <col min="12" max="12" width="57" bestFit="1" customWidth="1"/>
    <col min="13" max="13" width="16.28515625" bestFit="1" customWidth="1"/>
    <col min="14" max="14" width="14.5703125" bestFit="1" customWidth="1"/>
    <col min="15" max="15" width="26.5703125" bestFit="1" customWidth="1"/>
    <col min="16" max="16" width="6.28515625" bestFit="1" customWidth="1"/>
    <col min="17" max="17" width="10.7109375" bestFit="1" customWidth="1"/>
    <col min="18" max="18" width="21.85546875" bestFit="1" customWidth="1"/>
    <col min="19" max="19" width="11.28515625" bestFit="1" customWidth="1"/>
  </cols>
  <sheetData>
    <row r="1" spans="1:19" ht="15.95" customHeight="1" x14ac:dyDescent="0.25">
      <c r="A1" s="2" t="s">
        <v>7</v>
      </c>
      <c r="B1" s="2" t="s">
        <v>8</v>
      </c>
      <c r="C1" s="18" t="s">
        <v>9</v>
      </c>
      <c r="D1" s="2" t="s">
        <v>10</v>
      </c>
      <c r="E1" s="18" t="s">
        <v>11</v>
      </c>
      <c r="F1" s="18" t="s">
        <v>690</v>
      </c>
      <c r="G1" s="2" t="s">
        <v>4</v>
      </c>
      <c r="I1" s="2"/>
    </row>
    <row r="2" spans="1:19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691</v>
      </c>
      <c r="G2" s="3" t="s">
        <v>40</v>
      </c>
      <c r="I2" s="3"/>
    </row>
    <row r="3" spans="1:19" x14ac:dyDescent="0.25">
      <c r="A3" s="4">
        <v>1</v>
      </c>
      <c r="B3" s="4">
        <v>1</v>
      </c>
      <c r="C3" s="4">
        <v>1</v>
      </c>
      <c r="D3" s="4">
        <v>1</v>
      </c>
      <c r="E3" s="4">
        <v>1</v>
      </c>
      <c r="F3" s="3" t="s">
        <v>691</v>
      </c>
      <c r="G3" s="4" t="s">
        <v>40</v>
      </c>
      <c r="I3" s="4"/>
    </row>
    <row r="4" spans="1:19" x14ac:dyDescent="0.2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 t="s">
        <v>691</v>
      </c>
      <c r="G4" s="3" t="s">
        <v>40</v>
      </c>
      <c r="I4" s="3"/>
    </row>
    <row r="5" spans="1:19" x14ac:dyDescent="0.25">
      <c r="A5" s="4">
        <v>1</v>
      </c>
      <c r="B5" s="4">
        <v>1</v>
      </c>
      <c r="C5" s="4">
        <v>1</v>
      </c>
      <c r="D5" s="4">
        <v>1</v>
      </c>
      <c r="E5" s="4">
        <v>1</v>
      </c>
      <c r="F5" s="3" t="s">
        <v>691</v>
      </c>
      <c r="G5" s="4" t="s">
        <v>60</v>
      </c>
      <c r="I5" s="4"/>
    </row>
    <row r="6" spans="1:19" x14ac:dyDescent="0.25">
      <c r="A6" s="3">
        <v>1</v>
      </c>
      <c r="B6" s="3">
        <v>1</v>
      </c>
      <c r="C6" s="3">
        <v>1</v>
      </c>
      <c r="D6" s="3">
        <v>1</v>
      </c>
      <c r="E6" s="3">
        <v>1</v>
      </c>
      <c r="F6" s="3" t="s">
        <v>691</v>
      </c>
      <c r="G6" s="3" t="s">
        <v>65</v>
      </c>
      <c r="I6" s="3"/>
      <c r="L6" s="8" t="s">
        <v>653</v>
      </c>
      <c r="M6" s="8" t="s">
        <v>462</v>
      </c>
    </row>
    <row r="7" spans="1:19" x14ac:dyDescent="0.25">
      <c r="A7" s="4">
        <v>1</v>
      </c>
      <c r="B7" s="4">
        <v>1</v>
      </c>
      <c r="C7" s="4">
        <v>1</v>
      </c>
      <c r="D7" s="4">
        <v>1</v>
      </c>
      <c r="E7" s="4">
        <v>1</v>
      </c>
      <c r="F7" s="3" t="s">
        <v>691</v>
      </c>
      <c r="G7" s="4" t="s">
        <v>65</v>
      </c>
      <c r="I7" s="4"/>
      <c r="L7" s="8" t="s">
        <v>460</v>
      </c>
      <c r="M7" t="s">
        <v>125</v>
      </c>
      <c r="N7" t="s">
        <v>65</v>
      </c>
      <c r="O7" t="s">
        <v>112</v>
      </c>
      <c r="P7" t="s">
        <v>78</v>
      </c>
      <c r="Q7" t="s">
        <v>40</v>
      </c>
      <c r="R7" t="s">
        <v>60</v>
      </c>
      <c r="S7" t="s">
        <v>461</v>
      </c>
    </row>
    <row r="8" spans="1:19" x14ac:dyDescent="0.25">
      <c r="A8" s="3">
        <v>1</v>
      </c>
      <c r="B8" s="3">
        <v>1</v>
      </c>
      <c r="C8" s="3">
        <v>1</v>
      </c>
      <c r="D8" s="3">
        <v>1</v>
      </c>
      <c r="E8" s="3">
        <v>1</v>
      </c>
      <c r="F8" s="3" t="s">
        <v>691</v>
      </c>
      <c r="G8" s="3" t="s">
        <v>65</v>
      </c>
      <c r="I8" s="3"/>
      <c r="L8" s="9">
        <v>1</v>
      </c>
      <c r="M8" s="13">
        <v>15</v>
      </c>
      <c r="N8" s="13">
        <v>69</v>
      </c>
      <c r="O8" s="13">
        <v>34</v>
      </c>
      <c r="P8" s="13">
        <v>90</v>
      </c>
      <c r="Q8" s="13">
        <v>27</v>
      </c>
      <c r="R8" s="13">
        <v>14</v>
      </c>
      <c r="S8" s="13">
        <v>249</v>
      </c>
    </row>
    <row r="9" spans="1:19" x14ac:dyDescent="0.25">
      <c r="A9" s="4">
        <v>1</v>
      </c>
      <c r="B9" s="4">
        <v>1</v>
      </c>
      <c r="C9" s="4">
        <v>1</v>
      </c>
      <c r="D9" s="4">
        <v>1</v>
      </c>
      <c r="E9" s="4">
        <v>1</v>
      </c>
      <c r="F9" s="3" t="s">
        <v>691</v>
      </c>
      <c r="G9" s="4" t="s">
        <v>78</v>
      </c>
      <c r="I9" s="4"/>
      <c r="L9" s="9">
        <v>0</v>
      </c>
      <c r="M9" s="13">
        <v>1</v>
      </c>
      <c r="N9" s="13"/>
      <c r="O9" s="13">
        <v>1</v>
      </c>
      <c r="P9" s="13">
        <v>2</v>
      </c>
      <c r="Q9" s="13">
        <v>2</v>
      </c>
      <c r="R9" s="13"/>
      <c r="S9" s="13">
        <v>6</v>
      </c>
    </row>
    <row r="10" spans="1:19" x14ac:dyDescent="0.25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 t="s">
        <v>691</v>
      </c>
      <c r="G10" s="3" t="s">
        <v>65</v>
      </c>
      <c r="I10" s="3"/>
      <c r="L10" s="9" t="s">
        <v>461</v>
      </c>
      <c r="M10" s="13">
        <v>16</v>
      </c>
      <c r="N10" s="13">
        <v>69</v>
      </c>
      <c r="O10" s="13">
        <v>35</v>
      </c>
      <c r="P10" s="13">
        <v>92</v>
      </c>
      <c r="Q10" s="13">
        <v>29</v>
      </c>
      <c r="R10" s="13">
        <v>14</v>
      </c>
      <c r="S10" s="13">
        <v>255</v>
      </c>
    </row>
    <row r="11" spans="1:19" x14ac:dyDescent="0.2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3" t="s">
        <v>691</v>
      </c>
      <c r="G11" s="4" t="s">
        <v>65</v>
      </c>
      <c r="I11" s="4"/>
      <c r="M11" s="13">
        <v>15</v>
      </c>
      <c r="N11" s="13">
        <v>69</v>
      </c>
      <c r="O11" s="13">
        <v>34</v>
      </c>
      <c r="P11" s="13">
        <v>90</v>
      </c>
      <c r="Q11" s="13">
        <v>27</v>
      </c>
      <c r="R11" s="13">
        <v>14</v>
      </c>
      <c r="S11" s="13">
        <v>249</v>
      </c>
    </row>
    <row r="12" spans="1:19" x14ac:dyDescent="0.25">
      <c r="A12" s="3">
        <v>1</v>
      </c>
      <c r="B12" s="3">
        <v>1</v>
      </c>
      <c r="C12" s="3">
        <v>1</v>
      </c>
      <c r="D12" s="3">
        <v>1</v>
      </c>
      <c r="E12" s="3">
        <v>0</v>
      </c>
      <c r="F12" s="3" t="s">
        <v>691</v>
      </c>
      <c r="G12" s="3" t="s">
        <v>78</v>
      </c>
      <c r="I12" s="3"/>
      <c r="M12" s="13">
        <v>1</v>
      </c>
      <c r="N12" s="13"/>
      <c r="O12" s="13">
        <v>1</v>
      </c>
      <c r="P12" s="13">
        <v>2</v>
      </c>
      <c r="Q12" s="13">
        <v>2</v>
      </c>
      <c r="R12" s="13"/>
      <c r="S12" s="13">
        <v>6</v>
      </c>
    </row>
    <row r="13" spans="1:19" x14ac:dyDescent="0.25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3" t="s">
        <v>691</v>
      </c>
      <c r="G13" s="4" t="s">
        <v>60</v>
      </c>
      <c r="I13" s="4"/>
      <c r="L13" s="8" t="s">
        <v>653</v>
      </c>
      <c r="M13" s="8" t="s">
        <v>462</v>
      </c>
    </row>
    <row r="14" spans="1:19" x14ac:dyDescent="0.2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 t="s">
        <v>691</v>
      </c>
      <c r="G14" s="3" t="s">
        <v>40</v>
      </c>
      <c r="I14" s="3"/>
      <c r="L14" s="8" t="s">
        <v>460</v>
      </c>
      <c r="M14" t="s">
        <v>125</v>
      </c>
      <c r="N14" t="s">
        <v>65</v>
      </c>
      <c r="O14" t="s">
        <v>112</v>
      </c>
      <c r="P14" t="s">
        <v>78</v>
      </c>
      <c r="Q14" t="s">
        <v>40</v>
      </c>
      <c r="R14" t="s">
        <v>60</v>
      </c>
      <c r="S14" t="s">
        <v>461</v>
      </c>
    </row>
    <row r="15" spans="1:19" x14ac:dyDescent="0.2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3" t="s">
        <v>691</v>
      </c>
      <c r="G15" s="4" t="s">
        <v>65</v>
      </c>
      <c r="I15" s="4"/>
      <c r="L15" s="9">
        <v>1</v>
      </c>
      <c r="M15" s="14">
        <v>0.9375</v>
      </c>
      <c r="N15" s="14">
        <v>1</v>
      </c>
      <c r="O15" s="14">
        <v>0.97142857142857142</v>
      </c>
      <c r="P15" s="14">
        <v>0.97826086956521741</v>
      </c>
      <c r="Q15" s="14">
        <v>0.93103448275862066</v>
      </c>
      <c r="R15" s="14">
        <v>1</v>
      </c>
      <c r="S15" s="14">
        <v>0.97647058823529409</v>
      </c>
    </row>
    <row r="16" spans="1:19" x14ac:dyDescent="0.25">
      <c r="A16" s="3">
        <v>1</v>
      </c>
      <c r="B16" s="3">
        <v>1</v>
      </c>
      <c r="C16" s="3">
        <v>1</v>
      </c>
      <c r="D16" s="3">
        <v>1</v>
      </c>
      <c r="E16" s="3">
        <v>0</v>
      </c>
      <c r="F16" s="3" t="s">
        <v>691</v>
      </c>
      <c r="G16" s="3" t="s">
        <v>65</v>
      </c>
      <c r="I16" s="3"/>
      <c r="L16" s="9">
        <v>0</v>
      </c>
      <c r="M16" s="14">
        <v>6.25E-2</v>
      </c>
      <c r="N16" s="14">
        <v>0</v>
      </c>
      <c r="O16" s="14">
        <v>2.8571428571428571E-2</v>
      </c>
      <c r="P16" s="14">
        <v>2.1739130434782608E-2</v>
      </c>
      <c r="Q16" s="14">
        <v>6.8965517241379309E-2</v>
      </c>
      <c r="R16" s="14">
        <v>0</v>
      </c>
      <c r="S16" s="14">
        <v>2.3529411764705882E-2</v>
      </c>
    </row>
    <row r="17" spans="1:19" x14ac:dyDescent="0.25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3" t="s">
        <v>691</v>
      </c>
      <c r="G17" s="4" t="s">
        <v>112</v>
      </c>
      <c r="I17" s="4"/>
      <c r="L17" s="9" t="s">
        <v>461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</row>
    <row r="18" spans="1:19" x14ac:dyDescent="0.25">
      <c r="A18" s="3">
        <v>1</v>
      </c>
      <c r="B18" s="3">
        <v>1</v>
      </c>
      <c r="C18" s="3">
        <v>0</v>
      </c>
      <c r="D18" s="3">
        <v>1</v>
      </c>
      <c r="E18" s="3">
        <v>0</v>
      </c>
      <c r="F18" s="3" t="s">
        <v>691</v>
      </c>
      <c r="G18" s="3" t="s">
        <v>78</v>
      </c>
      <c r="I18" s="3"/>
      <c r="M18" s="14">
        <v>0.9375</v>
      </c>
      <c r="N18" s="14">
        <v>1</v>
      </c>
      <c r="O18" s="14">
        <v>0.97142857142857142</v>
      </c>
      <c r="P18" s="14">
        <v>0.97826086956521741</v>
      </c>
      <c r="Q18" s="14">
        <v>0.93103448275862066</v>
      </c>
      <c r="R18" s="14">
        <v>1</v>
      </c>
      <c r="S18" s="14">
        <v>0.97647058823529409</v>
      </c>
    </row>
    <row r="19" spans="1:19" x14ac:dyDescent="0.25">
      <c r="A19" s="4">
        <v>1</v>
      </c>
      <c r="B19" s="4">
        <v>1</v>
      </c>
      <c r="C19" s="4">
        <v>0</v>
      </c>
      <c r="D19" s="4">
        <v>1</v>
      </c>
      <c r="E19" s="4">
        <v>0</v>
      </c>
      <c r="F19" s="3" t="s">
        <v>691</v>
      </c>
      <c r="G19" s="4" t="s">
        <v>40</v>
      </c>
      <c r="I19" s="4"/>
      <c r="M19" s="14">
        <v>6.25E-2</v>
      </c>
      <c r="N19" s="14">
        <v>0</v>
      </c>
      <c r="O19" s="14">
        <v>2.8571428571428571E-2</v>
      </c>
      <c r="P19" s="14">
        <v>2.1739130434782608E-2</v>
      </c>
      <c r="Q19" s="14">
        <v>6.8965517241379309E-2</v>
      </c>
      <c r="R19" s="14">
        <v>0</v>
      </c>
      <c r="S19" s="14">
        <v>2.3529411764705882E-2</v>
      </c>
    </row>
    <row r="20" spans="1:19" x14ac:dyDescent="0.25">
      <c r="A20" s="3">
        <v>1</v>
      </c>
      <c r="B20" s="3">
        <v>1</v>
      </c>
      <c r="C20" s="3">
        <v>0</v>
      </c>
      <c r="D20" s="3">
        <v>0</v>
      </c>
      <c r="E20" s="3">
        <v>0</v>
      </c>
      <c r="F20" s="3" t="s">
        <v>692</v>
      </c>
      <c r="G20" s="3" t="s">
        <v>40</v>
      </c>
      <c r="I20" s="3"/>
      <c r="L20" s="9"/>
    </row>
    <row r="21" spans="1:19" x14ac:dyDescent="0.25">
      <c r="A21" s="4">
        <v>0</v>
      </c>
      <c r="B21" s="4">
        <v>1</v>
      </c>
      <c r="C21" s="4">
        <v>1</v>
      </c>
      <c r="D21" s="4">
        <v>1</v>
      </c>
      <c r="E21" s="4">
        <v>1</v>
      </c>
      <c r="F21" s="3" t="s">
        <v>691</v>
      </c>
      <c r="G21" s="4" t="s">
        <v>125</v>
      </c>
      <c r="I21" s="4"/>
      <c r="M21" s="11" t="s">
        <v>125</v>
      </c>
      <c r="N21" s="11" t="s">
        <v>65</v>
      </c>
      <c r="O21" s="11" t="s">
        <v>112</v>
      </c>
      <c r="P21" s="11" t="s">
        <v>78</v>
      </c>
      <c r="Q21" s="11" t="s">
        <v>40</v>
      </c>
      <c r="R21" s="11" t="s">
        <v>60</v>
      </c>
      <c r="S21" s="11" t="s">
        <v>461</v>
      </c>
    </row>
    <row r="22" spans="1:19" x14ac:dyDescent="0.25">
      <c r="A22" s="3">
        <v>1</v>
      </c>
      <c r="B22" s="3">
        <v>1</v>
      </c>
      <c r="C22" s="3">
        <v>1</v>
      </c>
      <c r="D22" s="3">
        <v>1</v>
      </c>
      <c r="E22" s="3">
        <v>1</v>
      </c>
      <c r="F22" s="3" t="s">
        <v>691</v>
      </c>
      <c r="G22" s="3" t="s">
        <v>65</v>
      </c>
      <c r="I22" s="3"/>
      <c r="L22">
        <v>1</v>
      </c>
      <c r="M22" t="str">
        <f>CONCATENATE(M11, " (", ROUND(M18*100,2), "%", ")")</f>
        <v>15 (93.75%)</v>
      </c>
      <c r="N22" t="str">
        <f t="shared" ref="N22:S23" si="0">CONCATENATE(N11, " (", ROUND(N18*100,2), "%", ")")</f>
        <v>69 (100%)</v>
      </c>
      <c r="O22" t="str">
        <f t="shared" si="0"/>
        <v>34 (97.14%)</v>
      </c>
      <c r="P22" t="str">
        <f>CONCATENATE(P11, " (", ROUND(P18*100,2), "%", ")")</f>
        <v>90 (97.83%)</v>
      </c>
      <c r="Q22" t="str">
        <f t="shared" si="0"/>
        <v>27 (93.1%)</v>
      </c>
      <c r="R22" t="str">
        <f>CONCATENATE(R11, " (", ROUND(R18*100,2), "%", ")")</f>
        <v>14 (100%)</v>
      </c>
      <c r="S22" t="str">
        <f t="shared" si="0"/>
        <v>249 (97.65%)</v>
      </c>
    </row>
    <row r="23" spans="1:19" x14ac:dyDescent="0.25">
      <c r="A23" s="4">
        <v>1</v>
      </c>
      <c r="B23" s="4">
        <v>1</v>
      </c>
      <c r="C23" s="4">
        <v>1</v>
      </c>
      <c r="D23" s="4">
        <v>1</v>
      </c>
      <c r="E23" s="4">
        <v>1</v>
      </c>
      <c r="F23" s="3" t="s">
        <v>691</v>
      </c>
      <c r="G23" s="4" t="s">
        <v>40</v>
      </c>
      <c r="I23" s="4"/>
      <c r="L23">
        <v>0</v>
      </c>
      <c r="M23" t="str">
        <f>CONCATENATE(M12, " (", ROUND(M19*100,2), "%", ")")</f>
        <v>1 (6.25%)</v>
      </c>
      <c r="N23" t="str">
        <f t="shared" si="0"/>
        <v xml:space="preserve"> (0%)</v>
      </c>
      <c r="O23" t="str">
        <f t="shared" si="0"/>
        <v>1 (2.86%)</v>
      </c>
      <c r="P23" t="str">
        <f>CONCATENATE(P12, " (", ROUND(P19*100,2), "%", ")")</f>
        <v>2 (2.17%)</v>
      </c>
      <c r="Q23" t="str">
        <f t="shared" si="0"/>
        <v>2 (6.9%)</v>
      </c>
      <c r="R23" t="str">
        <f>CONCATENATE(R12, " (", ROUND(R19*100,2), "%", ")")</f>
        <v xml:space="preserve"> (0%)</v>
      </c>
      <c r="S23" t="str">
        <f t="shared" si="0"/>
        <v>6 (2.35%)</v>
      </c>
    </row>
    <row r="24" spans="1:19" x14ac:dyDescent="0.25">
      <c r="A24" s="3">
        <v>1</v>
      </c>
      <c r="B24" s="3">
        <v>1</v>
      </c>
      <c r="C24" s="3">
        <v>0</v>
      </c>
      <c r="D24" s="3">
        <v>1</v>
      </c>
      <c r="E24" s="3">
        <v>0</v>
      </c>
      <c r="F24" s="3" t="s">
        <v>691</v>
      </c>
      <c r="G24" s="3" t="s">
        <v>40</v>
      </c>
      <c r="I24" s="3"/>
    </row>
    <row r="25" spans="1:19" x14ac:dyDescent="0.25">
      <c r="A25" s="4">
        <v>1</v>
      </c>
      <c r="B25" s="4">
        <v>1</v>
      </c>
      <c r="C25" s="4">
        <v>1</v>
      </c>
      <c r="D25" s="4">
        <v>1</v>
      </c>
      <c r="E25" s="4">
        <v>1</v>
      </c>
      <c r="F25" s="3" t="s">
        <v>691</v>
      </c>
      <c r="G25" s="4" t="s">
        <v>125</v>
      </c>
      <c r="I25" s="4"/>
    </row>
    <row r="26" spans="1:19" x14ac:dyDescent="0.25">
      <c r="A26" s="3">
        <v>1</v>
      </c>
      <c r="B26" s="3">
        <v>1</v>
      </c>
      <c r="C26" s="3">
        <v>1</v>
      </c>
      <c r="D26" s="3">
        <v>1</v>
      </c>
      <c r="E26" s="3">
        <v>1</v>
      </c>
      <c r="F26" s="3" t="s">
        <v>691</v>
      </c>
      <c r="G26" s="3" t="s">
        <v>125</v>
      </c>
      <c r="I26" s="3"/>
    </row>
    <row r="27" spans="1:19" x14ac:dyDescent="0.25">
      <c r="A27" s="4">
        <v>0</v>
      </c>
      <c r="B27" s="4">
        <v>1</v>
      </c>
      <c r="C27" s="4">
        <v>1</v>
      </c>
      <c r="D27" s="4">
        <v>0</v>
      </c>
      <c r="E27" s="4">
        <v>0</v>
      </c>
      <c r="F27" s="3" t="s">
        <v>692</v>
      </c>
      <c r="G27" s="4" t="s">
        <v>40</v>
      </c>
      <c r="I27" s="4"/>
    </row>
    <row r="28" spans="1:19" x14ac:dyDescent="0.25">
      <c r="A28" s="3">
        <v>1</v>
      </c>
      <c r="B28" s="3">
        <v>1</v>
      </c>
      <c r="C28" s="3">
        <v>0</v>
      </c>
      <c r="D28" s="3">
        <v>1</v>
      </c>
      <c r="E28" s="3">
        <v>1</v>
      </c>
      <c r="F28" s="3" t="s">
        <v>691</v>
      </c>
      <c r="G28" s="3" t="s">
        <v>125</v>
      </c>
      <c r="I28" s="3"/>
    </row>
    <row r="29" spans="1:19" x14ac:dyDescent="0.25">
      <c r="A29" s="4">
        <v>1</v>
      </c>
      <c r="B29" s="4">
        <v>0</v>
      </c>
      <c r="C29" s="4">
        <v>0</v>
      </c>
      <c r="D29" s="4">
        <v>0</v>
      </c>
      <c r="E29" s="4">
        <v>0</v>
      </c>
      <c r="F29" s="3" t="s">
        <v>692</v>
      </c>
      <c r="G29" s="4" t="s">
        <v>125</v>
      </c>
      <c r="I29" s="4"/>
    </row>
    <row r="30" spans="1:1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 t="s">
        <v>692</v>
      </c>
      <c r="G30" s="3" t="s">
        <v>40</v>
      </c>
      <c r="I30" s="3"/>
    </row>
    <row r="31" spans="1:19" x14ac:dyDescent="0.25">
      <c r="A31" s="4">
        <v>1</v>
      </c>
      <c r="B31" s="4">
        <v>1</v>
      </c>
      <c r="C31" s="4">
        <v>0</v>
      </c>
      <c r="D31" s="4">
        <v>1</v>
      </c>
      <c r="E31" s="4">
        <v>0</v>
      </c>
      <c r="F31" s="3" t="s">
        <v>691</v>
      </c>
      <c r="G31" s="4" t="s">
        <v>60</v>
      </c>
      <c r="I31" s="4"/>
    </row>
    <row r="32" spans="1:19" x14ac:dyDescent="0.25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 t="s">
        <v>691</v>
      </c>
      <c r="G32" s="3" t="s">
        <v>60</v>
      </c>
      <c r="I32" s="3"/>
    </row>
    <row r="33" spans="1:9" x14ac:dyDescent="0.25">
      <c r="A33" s="4">
        <v>1</v>
      </c>
      <c r="B33" s="4">
        <v>1</v>
      </c>
      <c r="C33" s="4">
        <v>1</v>
      </c>
      <c r="D33" s="4">
        <v>1</v>
      </c>
      <c r="E33" s="4">
        <v>0</v>
      </c>
      <c r="F33" s="3" t="s">
        <v>691</v>
      </c>
      <c r="G33" s="4" t="s">
        <v>65</v>
      </c>
      <c r="I33" s="4"/>
    </row>
    <row r="34" spans="1:9" x14ac:dyDescent="0.25">
      <c r="A34" s="3">
        <v>1</v>
      </c>
      <c r="B34" s="3">
        <v>1</v>
      </c>
      <c r="C34" s="3">
        <v>1</v>
      </c>
      <c r="D34" s="3">
        <v>1</v>
      </c>
      <c r="E34" s="3">
        <v>1</v>
      </c>
      <c r="F34" s="3" t="s">
        <v>691</v>
      </c>
      <c r="G34" s="3" t="s">
        <v>60</v>
      </c>
      <c r="I34" s="3"/>
    </row>
    <row r="35" spans="1:9" x14ac:dyDescent="0.25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3" t="s">
        <v>691</v>
      </c>
      <c r="G35" s="4" t="s">
        <v>112</v>
      </c>
      <c r="I35" s="4"/>
    </row>
    <row r="36" spans="1:9" x14ac:dyDescent="0.25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 t="s">
        <v>691</v>
      </c>
      <c r="G36" s="3" t="s">
        <v>40</v>
      </c>
      <c r="I36" s="3"/>
    </row>
    <row r="37" spans="1:9" x14ac:dyDescent="0.25">
      <c r="A37" s="4">
        <v>0</v>
      </c>
      <c r="B37" s="4">
        <v>1</v>
      </c>
      <c r="C37" s="4">
        <v>1</v>
      </c>
      <c r="D37" s="4">
        <v>1</v>
      </c>
      <c r="E37" s="4">
        <v>1</v>
      </c>
      <c r="F37" s="3" t="s">
        <v>691</v>
      </c>
      <c r="G37" s="4" t="s">
        <v>65</v>
      </c>
      <c r="I37" s="4"/>
    </row>
    <row r="38" spans="1:9" x14ac:dyDescent="0.25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 t="s">
        <v>691</v>
      </c>
      <c r="G38" s="3" t="s">
        <v>65</v>
      </c>
      <c r="I38" s="3"/>
    </row>
    <row r="39" spans="1:9" x14ac:dyDescent="0.25">
      <c r="A39" s="4">
        <v>1</v>
      </c>
      <c r="B39" s="4">
        <v>1</v>
      </c>
      <c r="C39" s="4">
        <v>1</v>
      </c>
      <c r="D39" s="4">
        <v>1</v>
      </c>
      <c r="E39" s="4">
        <v>1</v>
      </c>
      <c r="F39" s="3" t="s">
        <v>691</v>
      </c>
      <c r="G39" s="4" t="s">
        <v>65</v>
      </c>
      <c r="I39" s="4"/>
    </row>
    <row r="40" spans="1:9" x14ac:dyDescent="0.25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 t="s">
        <v>691</v>
      </c>
      <c r="G40" s="3" t="s">
        <v>112</v>
      </c>
      <c r="I40" s="3"/>
    </row>
    <row r="41" spans="1:9" x14ac:dyDescent="0.25">
      <c r="A41" s="4">
        <v>1</v>
      </c>
      <c r="B41" s="4">
        <v>1</v>
      </c>
      <c r="C41" s="4">
        <v>1</v>
      </c>
      <c r="D41" s="4">
        <v>1</v>
      </c>
      <c r="E41" s="4">
        <v>1</v>
      </c>
      <c r="F41" s="3" t="s">
        <v>691</v>
      </c>
      <c r="G41" s="4" t="s">
        <v>65</v>
      </c>
      <c r="I41" s="4"/>
    </row>
    <row r="42" spans="1:9" x14ac:dyDescent="0.25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 t="s">
        <v>691</v>
      </c>
      <c r="G42" s="3" t="s">
        <v>78</v>
      </c>
      <c r="I42" s="3"/>
    </row>
    <row r="43" spans="1:9" x14ac:dyDescent="0.25">
      <c r="A43" s="4">
        <v>1</v>
      </c>
      <c r="B43" s="4">
        <v>1</v>
      </c>
      <c r="C43" s="4">
        <v>1</v>
      </c>
      <c r="D43" s="4">
        <v>1</v>
      </c>
      <c r="E43" s="4">
        <v>1</v>
      </c>
      <c r="F43" s="3" t="s">
        <v>691</v>
      </c>
      <c r="G43" s="4" t="s">
        <v>65</v>
      </c>
      <c r="I43" s="4"/>
    </row>
    <row r="44" spans="1:9" x14ac:dyDescent="0.25">
      <c r="A44" s="3">
        <v>1</v>
      </c>
      <c r="B44" s="3">
        <v>1</v>
      </c>
      <c r="C44" s="3">
        <v>0</v>
      </c>
      <c r="D44" s="3">
        <v>1</v>
      </c>
      <c r="E44" s="3">
        <v>0</v>
      </c>
      <c r="F44" s="3" t="s">
        <v>691</v>
      </c>
      <c r="G44" s="3" t="s">
        <v>40</v>
      </c>
      <c r="I44" s="3"/>
    </row>
    <row r="45" spans="1:9" x14ac:dyDescent="0.25">
      <c r="A45" s="4">
        <v>1</v>
      </c>
      <c r="B45" s="4">
        <v>1</v>
      </c>
      <c r="C45" s="4">
        <v>1</v>
      </c>
      <c r="D45" s="4">
        <v>1</v>
      </c>
      <c r="E45" s="4">
        <v>1</v>
      </c>
      <c r="F45" s="3" t="s">
        <v>691</v>
      </c>
      <c r="G45" s="4" t="s">
        <v>78</v>
      </c>
      <c r="I45" s="4"/>
    </row>
    <row r="46" spans="1:9" x14ac:dyDescent="0.25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 t="s">
        <v>691</v>
      </c>
      <c r="G46" s="3" t="s">
        <v>78</v>
      </c>
      <c r="I46" s="3"/>
    </row>
    <row r="47" spans="1:9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3" t="s">
        <v>691</v>
      </c>
      <c r="G47" s="4" t="s">
        <v>78</v>
      </c>
      <c r="I47" s="4"/>
    </row>
    <row r="48" spans="1:9" x14ac:dyDescent="0.25">
      <c r="A48" s="3">
        <v>1</v>
      </c>
      <c r="B48" s="3">
        <v>1</v>
      </c>
      <c r="C48" s="3">
        <v>1</v>
      </c>
      <c r="D48" s="3">
        <v>1</v>
      </c>
      <c r="E48" s="3">
        <v>1</v>
      </c>
      <c r="F48" s="3" t="s">
        <v>691</v>
      </c>
      <c r="G48" s="3" t="s">
        <v>65</v>
      </c>
      <c r="I48" s="3"/>
    </row>
    <row r="49" spans="1:9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3" t="s">
        <v>691</v>
      </c>
      <c r="G49" s="4" t="s">
        <v>78</v>
      </c>
      <c r="I49" s="4"/>
    </row>
    <row r="50" spans="1:9" x14ac:dyDescent="0.25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 t="s">
        <v>691</v>
      </c>
      <c r="G50" s="3" t="s">
        <v>78</v>
      </c>
      <c r="I50" s="3"/>
    </row>
    <row r="51" spans="1:9" x14ac:dyDescent="0.25">
      <c r="A51" s="4">
        <v>1</v>
      </c>
      <c r="B51" s="4">
        <v>0</v>
      </c>
      <c r="C51" s="4">
        <v>0</v>
      </c>
      <c r="D51" s="4">
        <v>0</v>
      </c>
      <c r="E51" s="4">
        <v>1</v>
      </c>
      <c r="F51" s="3" t="s">
        <v>692</v>
      </c>
      <c r="G51" s="4" t="s">
        <v>78</v>
      </c>
      <c r="I51" s="4"/>
    </row>
    <row r="52" spans="1:9" x14ac:dyDescent="0.25">
      <c r="A52" s="3">
        <v>1</v>
      </c>
      <c r="B52" s="3">
        <v>1</v>
      </c>
      <c r="C52" s="3">
        <v>0</v>
      </c>
      <c r="D52" s="3">
        <v>1</v>
      </c>
      <c r="E52" s="3">
        <v>1</v>
      </c>
      <c r="F52" s="3" t="s">
        <v>691</v>
      </c>
      <c r="G52" s="3" t="s">
        <v>78</v>
      </c>
      <c r="I52" s="3"/>
    </row>
    <row r="53" spans="1:9" x14ac:dyDescent="0.25">
      <c r="A53" s="4">
        <v>1</v>
      </c>
      <c r="B53" s="4">
        <v>1</v>
      </c>
      <c r="C53" s="4">
        <v>0</v>
      </c>
      <c r="D53" s="4">
        <v>1</v>
      </c>
      <c r="E53" s="4">
        <v>0</v>
      </c>
      <c r="F53" s="3" t="s">
        <v>691</v>
      </c>
      <c r="G53" s="4" t="s">
        <v>78</v>
      </c>
      <c r="I53" s="4"/>
    </row>
    <row r="54" spans="1:9" x14ac:dyDescent="0.25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 t="s">
        <v>691</v>
      </c>
      <c r="G54" s="3" t="s">
        <v>78</v>
      </c>
      <c r="I54" s="3"/>
    </row>
    <row r="55" spans="1:9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3" t="s">
        <v>691</v>
      </c>
      <c r="G55" s="4" t="s">
        <v>78</v>
      </c>
      <c r="I55" s="4"/>
    </row>
    <row r="56" spans="1:9" x14ac:dyDescent="0.25">
      <c r="A56" s="3">
        <v>1</v>
      </c>
      <c r="B56" s="3">
        <v>1</v>
      </c>
      <c r="C56" s="3">
        <v>1</v>
      </c>
      <c r="D56" s="3">
        <v>1</v>
      </c>
      <c r="E56" s="3">
        <v>1</v>
      </c>
      <c r="F56" s="3" t="s">
        <v>691</v>
      </c>
      <c r="G56" s="3" t="s">
        <v>78</v>
      </c>
      <c r="I56" s="3"/>
    </row>
    <row r="57" spans="1:9" x14ac:dyDescent="0.25">
      <c r="A57" s="4">
        <v>1</v>
      </c>
      <c r="B57" s="4">
        <v>1</v>
      </c>
      <c r="C57" s="4">
        <v>0</v>
      </c>
      <c r="D57" s="4">
        <v>1</v>
      </c>
      <c r="E57" s="4">
        <v>1</v>
      </c>
      <c r="F57" s="3" t="s">
        <v>691</v>
      </c>
      <c r="G57" s="4" t="s">
        <v>78</v>
      </c>
      <c r="I57" s="4"/>
    </row>
    <row r="58" spans="1:9" x14ac:dyDescent="0.25">
      <c r="A58" s="3">
        <v>1</v>
      </c>
      <c r="B58" s="3">
        <v>1</v>
      </c>
      <c r="C58" s="3">
        <v>1</v>
      </c>
      <c r="D58" s="3">
        <v>1</v>
      </c>
      <c r="E58" s="3">
        <v>1</v>
      </c>
      <c r="F58" s="3" t="s">
        <v>691</v>
      </c>
      <c r="G58" s="3" t="s">
        <v>78</v>
      </c>
      <c r="I58" s="3"/>
    </row>
    <row r="59" spans="1:9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3" t="s">
        <v>691</v>
      </c>
      <c r="G59" s="4" t="s">
        <v>60</v>
      </c>
      <c r="I59" s="4"/>
    </row>
    <row r="60" spans="1:9" x14ac:dyDescent="0.25">
      <c r="A60" s="3">
        <v>1</v>
      </c>
      <c r="B60" s="3">
        <v>1</v>
      </c>
      <c r="C60" s="3">
        <v>1</v>
      </c>
      <c r="D60" s="3">
        <v>1</v>
      </c>
      <c r="E60" s="3">
        <v>1</v>
      </c>
      <c r="F60" s="3" t="s">
        <v>691</v>
      </c>
      <c r="G60" s="3" t="s">
        <v>78</v>
      </c>
      <c r="I60" s="3"/>
    </row>
    <row r="61" spans="1:9" x14ac:dyDescent="0.25">
      <c r="A61" s="4">
        <v>1</v>
      </c>
      <c r="B61" s="4">
        <v>1</v>
      </c>
      <c r="C61" s="4">
        <v>1</v>
      </c>
      <c r="D61" s="4">
        <v>1</v>
      </c>
      <c r="E61" s="4">
        <v>1</v>
      </c>
      <c r="F61" s="3" t="s">
        <v>691</v>
      </c>
      <c r="G61" s="4" t="s">
        <v>78</v>
      </c>
      <c r="I61" s="4"/>
    </row>
    <row r="62" spans="1:9" x14ac:dyDescent="0.25">
      <c r="A62" s="3">
        <v>1</v>
      </c>
      <c r="B62" s="3">
        <v>1</v>
      </c>
      <c r="C62" s="3">
        <v>1</v>
      </c>
      <c r="D62" s="3">
        <v>1</v>
      </c>
      <c r="E62" s="3">
        <v>0</v>
      </c>
      <c r="F62" s="3" t="s">
        <v>691</v>
      </c>
      <c r="G62" s="3" t="s">
        <v>78</v>
      </c>
      <c r="I62" s="3"/>
    </row>
    <row r="63" spans="1:9" x14ac:dyDescent="0.25">
      <c r="A63" s="4">
        <v>1</v>
      </c>
      <c r="B63" s="4">
        <v>1</v>
      </c>
      <c r="C63" s="4">
        <v>1</v>
      </c>
      <c r="D63" s="4">
        <v>1</v>
      </c>
      <c r="E63" s="4">
        <v>1</v>
      </c>
      <c r="F63" s="3" t="s">
        <v>691</v>
      </c>
      <c r="G63" s="4" t="s">
        <v>40</v>
      </c>
      <c r="I63" s="4"/>
    </row>
    <row r="64" spans="1:9" x14ac:dyDescent="0.25">
      <c r="A64" s="3">
        <v>1</v>
      </c>
      <c r="B64" s="3">
        <v>1</v>
      </c>
      <c r="C64" s="3">
        <v>1</v>
      </c>
      <c r="D64" s="3">
        <v>1</v>
      </c>
      <c r="E64" s="3">
        <v>1</v>
      </c>
      <c r="F64" s="3" t="s">
        <v>691</v>
      </c>
      <c r="G64" s="3" t="s">
        <v>78</v>
      </c>
      <c r="I64" s="3"/>
    </row>
    <row r="65" spans="1:9" x14ac:dyDescent="0.25">
      <c r="A65" s="4">
        <v>1</v>
      </c>
      <c r="B65" s="4">
        <v>1</v>
      </c>
      <c r="C65" s="4">
        <v>1</v>
      </c>
      <c r="D65" s="4">
        <v>1</v>
      </c>
      <c r="E65" s="4">
        <v>1</v>
      </c>
      <c r="F65" s="3" t="s">
        <v>691</v>
      </c>
      <c r="G65" s="4" t="s">
        <v>78</v>
      </c>
      <c r="I65" s="4"/>
    </row>
    <row r="66" spans="1:9" x14ac:dyDescent="0.25">
      <c r="A66" s="3">
        <v>1</v>
      </c>
      <c r="B66" s="3">
        <v>1</v>
      </c>
      <c r="C66" s="3">
        <v>1</v>
      </c>
      <c r="D66" s="3">
        <v>1</v>
      </c>
      <c r="E66" s="3">
        <v>1</v>
      </c>
      <c r="F66" s="3" t="s">
        <v>691</v>
      </c>
      <c r="G66" s="3" t="s">
        <v>78</v>
      </c>
      <c r="I66" s="3"/>
    </row>
    <row r="67" spans="1:9" x14ac:dyDescent="0.25">
      <c r="A67" s="4">
        <v>1</v>
      </c>
      <c r="B67" s="4">
        <v>1</v>
      </c>
      <c r="C67" s="4">
        <v>1</v>
      </c>
      <c r="D67" s="4">
        <v>1</v>
      </c>
      <c r="E67" s="4">
        <v>1</v>
      </c>
      <c r="F67" s="3" t="s">
        <v>691</v>
      </c>
      <c r="G67" s="4" t="s">
        <v>78</v>
      </c>
      <c r="I67" s="4"/>
    </row>
    <row r="68" spans="1:9" x14ac:dyDescent="0.25">
      <c r="A68" s="3">
        <v>1</v>
      </c>
      <c r="B68" s="3">
        <v>1</v>
      </c>
      <c r="C68" s="3">
        <v>1</v>
      </c>
      <c r="D68" s="3">
        <v>1</v>
      </c>
      <c r="E68" s="3">
        <v>1</v>
      </c>
      <c r="F68" s="3" t="s">
        <v>691</v>
      </c>
      <c r="G68" s="3" t="s">
        <v>78</v>
      </c>
      <c r="I68" s="3"/>
    </row>
    <row r="69" spans="1:9" x14ac:dyDescent="0.25">
      <c r="A69" s="4">
        <v>1</v>
      </c>
      <c r="B69" s="4">
        <v>1</v>
      </c>
      <c r="C69" s="4">
        <v>1</v>
      </c>
      <c r="D69" s="4">
        <v>0</v>
      </c>
      <c r="E69" s="4">
        <v>0</v>
      </c>
      <c r="F69" s="3" t="s">
        <v>691</v>
      </c>
      <c r="G69" s="4" t="s">
        <v>65</v>
      </c>
      <c r="I69" s="4"/>
    </row>
    <row r="70" spans="1:9" x14ac:dyDescent="0.25">
      <c r="A70" s="3">
        <v>1</v>
      </c>
      <c r="B70" s="3">
        <v>1</v>
      </c>
      <c r="C70" s="3">
        <v>1</v>
      </c>
      <c r="D70" s="3">
        <v>1</v>
      </c>
      <c r="E70" s="3">
        <v>1</v>
      </c>
      <c r="F70" s="3" t="s">
        <v>691</v>
      </c>
      <c r="G70" s="3" t="s">
        <v>78</v>
      </c>
      <c r="I70" s="3"/>
    </row>
    <row r="71" spans="1:9" x14ac:dyDescent="0.25">
      <c r="A71" s="4">
        <v>1</v>
      </c>
      <c r="B71" s="4">
        <v>1</v>
      </c>
      <c r="C71" s="4">
        <v>1</v>
      </c>
      <c r="D71" s="4">
        <v>1</v>
      </c>
      <c r="E71" s="4">
        <v>1</v>
      </c>
      <c r="F71" s="3" t="s">
        <v>691</v>
      </c>
      <c r="G71" s="4" t="s">
        <v>78</v>
      </c>
      <c r="I71" s="4"/>
    </row>
    <row r="72" spans="1:9" x14ac:dyDescent="0.25">
      <c r="A72" s="3">
        <v>1</v>
      </c>
      <c r="B72" s="3">
        <v>1</v>
      </c>
      <c r="C72" s="3">
        <v>1</v>
      </c>
      <c r="D72" s="3">
        <v>1</v>
      </c>
      <c r="E72" s="3">
        <v>1</v>
      </c>
      <c r="F72" s="3" t="s">
        <v>691</v>
      </c>
      <c r="G72" s="3" t="s">
        <v>65</v>
      </c>
      <c r="I72" s="3"/>
    </row>
    <row r="73" spans="1:9" x14ac:dyDescent="0.25">
      <c r="A73" s="4">
        <v>1</v>
      </c>
      <c r="B73" s="4">
        <v>1</v>
      </c>
      <c r="C73" s="4">
        <v>1</v>
      </c>
      <c r="D73" s="4">
        <v>1</v>
      </c>
      <c r="E73" s="4">
        <v>1</v>
      </c>
      <c r="F73" s="3" t="s">
        <v>691</v>
      </c>
      <c r="G73" s="4" t="s">
        <v>78</v>
      </c>
      <c r="I73" s="4"/>
    </row>
    <row r="74" spans="1:9" x14ac:dyDescent="0.25">
      <c r="A74" s="3">
        <v>1</v>
      </c>
      <c r="B74" s="3">
        <v>1</v>
      </c>
      <c r="C74" s="3">
        <v>1</v>
      </c>
      <c r="D74" s="3">
        <v>1</v>
      </c>
      <c r="E74" s="3">
        <v>1</v>
      </c>
      <c r="F74" s="3" t="s">
        <v>691</v>
      </c>
      <c r="G74" s="3" t="s">
        <v>78</v>
      </c>
      <c r="I74" s="3"/>
    </row>
    <row r="75" spans="1:9" x14ac:dyDescent="0.25">
      <c r="A75" s="4">
        <v>1</v>
      </c>
      <c r="B75" s="4">
        <v>1</v>
      </c>
      <c r="C75" s="4">
        <v>1</v>
      </c>
      <c r="D75" s="4">
        <v>1</v>
      </c>
      <c r="E75" s="4">
        <v>1</v>
      </c>
      <c r="F75" s="3" t="s">
        <v>691</v>
      </c>
      <c r="G75" s="4" t="s">
        <v>78</v>
      </c>
      <c r="I75" s="4"/>
    </row>
    <row r="76" spans="1:9" x14ac:dyDescent="0.25">
      <c r="A76" s="3">
        <v>1</v>
      </c>
      <c r="B76" s="3">
        <v>1</v>
      </c>
      <c r="C76" s="3">
        <v>1</v>
      </c>
      <c r="D76" s="3">
        <v>1</v>
      </c>
      <c r="E76" s="3">
        <v>1</v>
      </c>
      <c r="F76" s="3" t="s">
        <v>691</v>
      </c>
      <c r="G76" s="3" t="s">
        <v>112</v>
      </c>
      <c r="I76" s="3"/>
    </row>
    <row r="77" spans="1:9" x14ac:dyDescent="0.25">
      <c r="A77" s="4">
        <v>1</v>
      </c>
      <c r="B77" s="4">
        <v>1</v>
      </c>
      <c r="C77" s="4">
        <v>1</v>
      </c>
      <c r="D77" s="4">
        <v>1</v>
      </c>
      <c r="E77" s="4">
        <v>1</v>
      </c>
      <c r="F77" s="3" t="s">
        <v>691</v>
      </c>
      <c r="G77" s="4" t="s">
        <v>65</v>
      </c>
      <c r="I77" s="4"/>
    </row>
    <row r="78" spans="1:9" x14ac:dyDescent="0.25">
      <c r="A78" s="3">
        <v>1</v>
      </c>
      <c r="B78" s="3">
        <v>1</v>
      </c>
      <c r="C78" s="3">
        <v>1</v>
      </c>
      <c r="D78" s="3">
        <v>1</v>
      </c>
      <c r="E78" s="3">
        <v>1</v>
      </c>
      <c r="F78" s="3" t="s">
        <v>691</v>
      </c>
      <c r="G78" s="3" t="s">
        <v>78</v>
      </c>
      <c r="I78" s="3"/>
    </row>
    <row r="79" spans="1:9" x14ac:dyDescent="0.25">
      <c r="A79" s="4">
        <v>0</v>
      </c>
      <c r="B79" s="4">
        <v>1</v>
      </c>
      <c r="C79" s="4">
        <v>1</v>
      </c>
      <c r="D79" s="4">
        <v>1</v>
      </c>
      <c r="E79" s="4">
        <v>1</v>
      </c>
      <c r="F79" s="3" t="s">
        <v>691</v>
      </c>
      <c r="G79" s="4" t="s">
        <v>78</v>
      </c>
      <c r="I79" s="4"/>
    </row>
    <row r="80" spans="1:9" x14ac:dyDescent="0.25">
      <c r="A80" s="3">
        <v>1</v>
      </c>
      <c r="B80" s="3">
        <v>1</v>
      </c>
      <c r="C80" s="3">
        <v>1</v>
      </c>
      <c r="D80" s="3">
        <v>1</v>
      </c>
      <c r="E80" s="3">
        <v>1</v>
      </c>
      <c r="F80" s="3" t="s">
        <v>691</v>
      </c>
      <c r="G80" s="3" t="s">
        <v>65</v>
      </c>
      <c r="I80" s="3"/>
    </row>
    <row r="81" spans="1:9" x14ac:dyDescent="0.25">
      <c r="A81" s="4">
        <v>1</v>
      </c>
      <c r="B81" s="4">
        <v>1</v>
      </c>
      <c r="C81" s="4">
        <v>1</v>
      </c>
      <c r="D81" s="4">
        <v>1</v>
      </c>
      <c r="E81" s="4">
        <v>0</v>
      </c>
      <c r="F81" s="3" t="s">
        <v>691</v>
      </c>
      <c r="G81" s="4" t="s">
        <v>78</v>
      </c>
      <c r="I81" s="4"/>
    </row>
    <row r="82" spans="1:9" x14ac:dyDescent="0.25">
      <c r="A82" s="3">
        <v>1</v>
      </c>
      <c r="B82" s="3">
        <v>1</v>
      </c>
      <c r="C82" s="3">
        <v>0</v>
      </c>
      <c r="D82" s="3">
        <v>1</v>
      </c>
      <c r="E82" s="3">
        <v>0</v>
      </c>
      <c r="F82" s="3" t="s">
        <v>691</v>
      </c>
      <c r="G82" s="3" t="s">
        <v>78</v>
      </c>
      <c r="I82" s="3"/>
    </row>
    <row r="83" spans="1:9" x14ac:dyDescent="0.25">
      <c r="A83" s="4">
        <v>1</v>
      </c>
      <c r="B83" s="4">
        <v>1</v>
      </c>
      <c r="C83" s="4">
        <v>1</v>
      </c>
      <c r="D83" s="4">
        <v>1</v>
      </c>
      <c r="E83" s="4">
        <v>1</v>
      </c>
      <c r="F83" s="3" t="s">
        <v>691</v>
      </c>
      <c r="G83" s="4" t="s">
        <v>78</v>
      </c>
      <c r="I83" s="4"/>
    </row>
    <row r="84" spans="1:9" x14ac:dyDescent="0.25">
      <c r="A84" s="3">
        <v>1</v>
      </c>
      <c r="B84" s="3">
        <v>1</v>
      </c>
      <c r="C84" s="3">
        <v>0</v>
      </c>
      <c r="D84" s="3">
        <v>1</v>
      </c>
      <c r="E84" s="3">
        <v>0</v>
      </c>
      <c r="F84" s="3" t="s">
        <v>691</v>
      </c>
      <c r="G84" s="3" t="s">
        <v>78</v>
      </c>
      <c r="I84" s="3"/>
    </row>
    <row r="85" spans="1:9" x14ac:dyDescent="0.25">
      <c r="A85" s="4">
        <v>1</v>
      </c>
      <c r="B85" s="4">
        <v>1</v>
      </c>
      <c r="C85" s="4">
        <v>1</v>
      </c>
      <c r="D85" s="4">
        <v>1</v>
      </c>
      <c r="E85" s="4">
        <v>1</v>
      </c>
      <c r="F85" s="3" t="s">
        <v>691</v>
      </c>
      <c r="G85" s="4" t="s">
        <v>78</v>
      </c>
      <c r="I85" s="4"/>
    </row>
    <row r="86" spans="1:9" x14ac:dyDescent="0.25">
      <c r="A86" s="3">
        <v>1</v>
      </c>
      <c r="B86" s="3">
        <v>1</v>
      </c>
      <c r="C86" s="3">
        <v>1</v>
      </c>
      <c r="D86" s="3">
        <v>1</v>
      </c>
      <c r="E86" s="3">
        <v>1</v>
      </c>
      <c r="F86" s="3" t="s">
        <v>691</v>
      </c>
      <c r="G86" s="3" t="s">
        <v>78</v>
      </c>
      <c r="I86" s="3"/>
    </row>
    <row r="87" spans="1:9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3" t="s">
        <v>691</v>
      </c>
      <c r="G87" s="4" t="s">
        <v>112</v>
      </c>
      <c r="I87" s="4"/>
    </row>
    <row r="88" spans="1:9" x14ac:dyDescent="0.25">
      <c r="A88" s="3">
        <v>1</v>
      </c>
      <c r="B88" s="3">
        <v>1</v>
      </c>
      <c r="C88" s="3">
        <v>1</v>
      </c>
      <c r="D88" s="3">
        <v>1</v>
      </c>
      <c r="E88" s="3">
        <v>1</v>
      </c>
      <c r="F88" s="3" t="s">
        <v>691</v>
      </c>
      <c r="G88" s="3" t="s">
        <v>78</v>
      </c>
      <c r="I88" s="3"/>
    </row>
    <row r="89" spans="1:9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3" t="s">
        <v>691</v>
      </c>
      <c r="G89" s="4" t="s">
        <v>78</v>
      </c>
      <c r="I89" s="4"/>
    </row>
    <row r="90" spans="1:9" x14ac:dyDescent="0.25">
      <c r="A90" s="3">
        <v>1</v>
      </c>
      <c r="B90" s="3">
        <v>1</v>
      </c>
      <c r="C90" s="3">
        <v>1</v>
      </c>
      <c r="D90" s="3">
        <v>1</v>
      </c>
      <c r="E90" s="3">
        <v>1</v>
      </c>
      <c r="F90" s="3" t="s">
        <v>691</v>
      </c>
      <c r="G90" s="3" t="s">
        <v>78</v>
      </c>
      <c r="I90" s="3"/>
    </row>
    <row r="91" spans="1:9" x14ac:dyDescent="0.25">
      <c r="A91" s="4">
        <v>1</v>
      </c>
      <c r="B91" s="4">
        <v>1</v>
      </c>
      <c r="C91" s="4">
        <v>1</v>
      </c>
      <c r="D91" s="4">
        <v>1</v>
      </c>
      <c r="E91" s="4">
        <v>1</v>
      </c>
      <c r="F91" s="3" t="s">
        <v>691</v>
      </c>
      <c r="G91" s="4" t="s">
        <v>78</v>
      </c>
      <c r="I91" s="4"/>
    </row>
    <row r="92" spans="1:9" x14ac:dyDescent="0.25">
      <c r="A92" s="3">
        <v>1</v>
      </c>
      <c r="B92" s="3">
        <v>1</v>
      </c>
      <c r="C92" s="3">
        <v>1</v>
      </c>
      <c r="D92" s="3">
        <v>1</v>
      </c>
      <c r="E92" s="3">
        <v>1</v>
      </c>
      <c r="F92" s="3" t="s">
        <v>691</v>
      </c>
      <c r="G92" s="3" t="s">
        <v>40</v>
      </c>
      <c r="I92" s="3"/>
    </row>
    <row r="93" spans="1:9" x14ac:dyDescent="0.25">
      <c r="A93" s="4">
        <v>0</v>
      </c>
      <c r="B93" s="4">
        <v>1</v>
      </c>
      <c r="C93" s="4">
        <v>0</v>
      </c>
      <c r="D93" s="4">
        <v>1</v>
      </c>
      <c r="E93" s="4">
        <v>0</v>
      </c>
      <c r="F93" s="3" t="s">
        <v>692</v>
      </c>
      <c r="G93" s="4" t="s">
        <v>78</v>
      </c>
      <c r="I93" s="4"/>
    </row>
    <row r="94" spans="1:9" x14ac:dyDescent="0.25">
      <c r="A94" s="3">
        <v>1</v>
      </c>
      <c r="B94" s="3">
        <v>1</v>
      </c>
      <c r="C94" s="3">
        <v>1</v>
      </c>
      <c r="D94" s="3">
        <v>1</v>
      </c>
      <c r="E94" s="3">
        <v>1</v>
      </c>
      <c r="F94" s="3" t="s">
        <v>691</v>
      </c>
      <c r="G94" s="3" t="s">
        <v>78</v>
      </c>
      <c r="I94" s="3"/>
    </row>
    <row r="95" spans="1:9" x14ac:dyDescent="0.25">
      <c r="A95" s="4">
        <v>1</v>
      </c>
      <c r="B95" s="4">
        <v>1</v>
      </c>
      <c r="C95" s="4">
        <v>0</v>
      </c>
      <c r="D95" s="4">
        <v>1</v>
      </c>
      <c r="E95" s="4">
        <v>0</v>
      </c>
      <c r="F95" s="3" t="s">
        <v>691</v>
      </c>
      <c r="G95" s="4" t="s">
        <v>65</v>
      </c>
      <c r="I95" s="4"/>
    </row>
    <row r="96" spans="1:9" x14ac:dyDescent="0.25">
      <c r="A96" s="3">
        <v>0</v>
      </c>
      <c r="B96" s="3">
        <v>1</v>
      </c>
      <c r="C96" s="3">
        <v>0</v>
      </c>
      <c r="D96" s="3">
        <v>1</v>
      </c>
      <c r="E96" s="3">
        <v>0</v>
      </c>
      <c r="F96" s="3" t="s">
        <v>692</v>
      </c>
      <c r="G96" s="3" t="s">
        <v>78</v>
      </c>
      <c r="I96" s="3"/>
    </row>
    <row r="97" spans="1:9" x14ac:dyDescent="0.25">
      <c r="A97" s="4">
        <v>1</v>
      </c>
      <c r="B97" s="4">
        <v>1</v>
      </c>
      <c r="C97" s="4">
        <v>1</v>
      </c>
      <c r="D97" s="4">
        <v>1</v>
      </c>
      <c r="E97" s="4">
        <v>1</v>
      </c>
      <c r="F97" s="3" t="s">
        <v>691</v>
      </c>
      <c r="G97" s="4" t="s">
        <v>65</v>
      </c>
      <c r="I97" s="4"/>
    </row>
    <row r="98" spans="1:9" x14ac:dyDescent="0.25">
      <c r="A98" s="3">
        <v>1</v>
      </c>
      <c r="B98" s="3">
        <v>1</v>
      </c>
      <c r="C98" s="3">
        <v>1</v>
      </c>
      <c r="D98" s="3">
        <v>1</v>
      </c>
      <c r="E98" s="3">
        <v>1</v>
      </c>
      <c r="F98" s="3" t="s">
        <v>691</v>
      </c>
      <c r="G98" s="3" t="s">
        <v>78</v>
      </c>
      <c r="I98" s="3"/>
    </row>
    <row r="99" spans="1:9" x14ac:dyDescent="0.25">
      <c r="A99" s="4">
        <v>1</v>
      </c>
      <c r="B99" s="4">
        <v>1</v>
      </c>
      <c r="C99" s="4">
        <v>1</v>
      </c>
      <c r="D99" s="4">
        <v>1</v>
      </c>
      <c r="E99" s="4">
        <v>1</v>
      </c>
      <c r="F99" s="3" t="s">
        <v>691</v>
      </c>
      <c r="G99" s="4" t="s">
        <v>78</v>
      </c>
      <c r="I99" s="4"/>
    </row>
    <row r="100" spans="1:9" x14ac:dyDescent="0.25">
      <c r="A100" s="3">
        <v>1</v>
      </c>
      <c r="B100" s="3">
        <v>1</v>
      </c>
      <c r="C100" s="3">
        <v>1</v>
      </c>
      <c r="D100" s="3">
        <v>1</v>
      </c>
      <c r="E100" s="3">
        <v>1</v>
      </c>
      <c r="F100" s="3" t="s">
        <v>691</v>
      </c>
      <c r="G100" s="3" t="s">
        <v>65</v>
      </c>
      <c r="I100" s="3"/>
    </row>
    <row r="101" spans="1:9" x14ac:dyDescent="0.25">
      <c r="A101" s="4">
        <v>1</v>
      </c>
      <c r="B101" s="4">
        <v>1</v>
      </c>
      <c r="C101" s="4">
        <v>0</v>
      </c>
      <c r="D101" s="4">
        <v>1</v>
      </c>
      <c r="E101" s="4">
        <v>0</v>
      </c>
      <c r="F101" s="3" t="s">
        <v>691</v>
      </c>
      <c r="G101" s="4" t="s">
        <v>78</v>
      </c>
      <c r="I101" s="4"/>
    </row>
    <row r="102" spans="1:9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 t="s">
        <v>692</v>
      </c>
      <c r="G102" s="3" t="s">
        <v>78</v>
      </c>
      <c r="I102" s="3"/>
    </row>
    <row r="103" spans="1:9" x14ac:dyDescent="0.25">
      <c r="A103" s="4">
        <v>1</v>
      </c>
      <c r="B103" s="4">
        <v>1</v>
      </c>
      <c r="C103" s="4">
        <v>1</v>
      </c>
      <c r="D103" s="4">
        <v>1</v>
      </c>
      <c r="E103" s="4">
        <v>1</v>
      </c>
      <c r="F103" s="3" t="s">
        <v>691</v>
      </c>
      <c r="G103" s="4" t="s">
        <v>78</v>
      </c>
      <c r="I103" s="4"/>
    </row>
    <row r="104" spans="1:9" x14ac:dyDescent="0.25">
      <c r="A104" s="3">
        <v>1</v>
      </c>
      <c r="B104" s="3">
        <v>1</v>
      </c>
      <c r="C104" s="3">
        <v>1</v>
      </c>
      <c r="D104" s="3">
        <v>1</v>
      </c>
      <c r="E104" s="3">
        <v>1</v>
      </c>
      <c r="F104" s="3" t="s">
        <v>691</v>
      </c>
      <c r="G104" s="3" t="s">
        <v>78</v>
      </c>
      <c r="I104" s="3"/>
    </row>
    <row r="105" spans="1:9" x14ac:dyDescent="0.25">
      <c r="A105" s="4">
        <v>1</v>
      </c>
      <c r="B105" s="4">
        <v>1</v>
      </c>
      <c r="C105" s="4">
        <v>1</v>
      </c>
      <c r="D105" s="4">
        <v>1</v>
      </c>
      <c r="E105" s="4">
        <v>1</v>
      </c>
      <c r="F105" s="3" t="s">
        <v>691</v>
      </c>
      <c r="G105" s="4" t="s">
        <v>65</v>
      </c>
      <c r="I105" s="4"/>
    </row>
    <row r="106" spans="1:9" x14ac:dyDescent="0.25">
      <c r="A106" s="3">
        <v>1</v>
      </c>
      <c r="B106" s="3">
        <v>1</v>
      </c>
      <c r="C106" s="3">
        <v>1</v>
      </c>
      <c r="D106" s="3">
        <v>1</v>
      </c>
      <c r="E106" s="3">
        <v>1</v>
      </c>
      <c r="F106" s="3" t="s">
        <v>691</v>
      </c>
      <c r="G106" s="3" t="s">
        <v>65</v>
      </c>
      <c r="I106" s="3"/>
    </row>
    <row r="107" spans="1:9" x14ac:dyDescent="0.25">
      <c r="A107" s="4">
        <v>1</v>
      </c>
      <c r="B107" s="4">
        <v>1</v>
      </c>
      <c r="C107" s="4">
        <v>1</v>
      </c>
      <c r="D107" s="4">
        <v>0</v>
      </c>
      <c r="E107" s="4">
        <v>0</v>
      </c>
      <c r="F107" s="3" t="s">
        <v>691</v>
      </c>
      <c r="G107" s="4" t="s">
        <v>78</v>
      </c>
      <c r="I107" s="4"/>
    </row>
    <row r="108" spans="1:9" x14ac:dyDescent="0.25">
      <c r="A108" s="3">
        <v>1</v>
      </c>
      <c r="B108" s="3">
        <v>1</v>
      </c>
      <c r="C108" s="3">
        <v>1</v>
      </c>
      <c r="D108" s="3">
        <v>1</v>
      </c>
      <c r="E108" s="3">
        <v>1</v>
      </c>
      <c r="F108" s="3" t="s">
        <v>691</v>
      </c>
      <c r="G108" s="3" t="s">
        <v>65</v>
      </c>
      <c r="I108" s="3"/>
    </row>
    <row r="109" spans="1:9" x14ac:dyDescent="0.25">
      <c r="A109" s="4">
        <v>1</v>
      </c>
      <c r="B109" s="4">
        <v>1</v>
      </c>
      <c r="C109" s="4">
        <v>0</v>
      </c>
      <c r="D109" s="4">
        <v>1</v>
      </c>
      <c r="E109" s="4">
        <v>1</v>
      </c>
      <c r="F109" s="3" t="s">
        <v>691</v>
      </c>
      <c r="G109" s="4" t="s">
        <v>78</v>
      </c>
      <c r="I109" s="4"/>
    </row>
    <row r="110" spans="1:9" x14ac:dyDescent="0.25">
      <c r="A110" s="3">
        <v>1</v>
      </c>
      <c r="B110" s="3">
        <v>1</v>
      </c>
      <c r="C110" s="3">
        <v>1</v>
      </c>
      <c r="D110" s="3">
        <v>0</v>
      </c>
      <c r="E110" s="3">
        <v>0</v>
      </c>
      <c r="F110" s="3" t="s">
        <v>691</v>
      </c>
      <c r="G110" s="3" t="s">
        <v>40</v>
      </c>
      <c r="I110" s="3"/>
    </row>
    <row r="111" spans="1:9" x14ac:dyDescent="0.25">
      <c r="A111" s="4">
        <v>1</v>
      </c>
      <c r="B111" s="4">
        <v>1</v>
      </c>
      <c r="C111" s="4">
        <v>1</v>
      </c>
      <c r="D111" s="4">
        <v>1</v>
      </c>
      <c r="E111" s="4">
        <v>1</v>
      </c>
      <c r="F111" s="3" t="s">
        <v>691</v>
      </c>
      <c r="G111" s="4" t="s">
        <v>65</v>
      </c>
      <c r="I111" s="4"/>
    </row>
    <row r="112" spans="1:9" x14ac:dyDescent="0.25">
      <c r="A112" s="3">
        <v>0</v>
      </c>
      <c r="B112" s="3">
        <v>0</v>
      </c>
      <c r="C112" s="3">
        <v>0</v>
      </c>
      <c r="D112" s="3">
        <v>1</v>
      </c>
      <c r="E112" s="3">
        <v>1</v>
      </c>
      <c r="F112" s="3" t="s">
        <v>692</v>
      </c>
      <c r="G112" s="3" t="s">
        <v>40</v>
      </c>
      <c r="I112" s="3"/>
    </row>
    <row r="113" spans="1:9" x14ac:dyDescent="0.25">
      <c r="A113" s="4">
        <v>1</v>
      </c>
      <c r="B113" s="4">
        <v>1</v>
      </c>
      <c r="C113" s="4">
        <v>1</v>
      </c>
      <c r="D113" s="4">
        <v>0</v>
      </c>
      <c r="E113" s="4">
        <v>1</v>
      </c>
      <c r="F113" s="3" t="s">
        <v>691</v>
      </c>
      <c r="G113" s="4" t="s">
        <v>65</v>
      </c>
      <c r="I113" s="4"/>
    </row>
    <row r="114" spans="1:9" x14ac:dyDescent="0.25">
      <c r="A114" s="3">
        <v>1</v>
      </c>
      <c r="B114" s="3">
        <v>1</v>
      </c>
      <c r="C114" s="3">
        <v>1</v>
      </c>
      <c r="D114" s="3">
        <v>0</v>
      </c>
      <c r="E114" s="3">
        <v>1</v>
      </c>
      <c r="F114" s="3" t="s">
        <v>691</v>
      </c>
      <c r="G114" s="3" t="s">
        <v>65</v>
      </c>
      <c r="I114" s="3"/>
    </row>
    <row r="115" spans="1:9" x14ac:dyDescent="0.25">
      <c r="A115" s="4">
        <v>1</v>
      </c>
      <c r="B115" s="4">
        <v>1</v>
      </c>
      <c r="C115" s="4">
        <v>1</v>
      </c>
      <c r="D115" s="4">
        <v>1</v>
      </c>
      <c r="E115" s="4">
        <v>1</v>
      </c>
      <c r="F115" s="3" t="s">
        <v>691</v>
      </c>
      <c r="G115" s="4" t="s">
        <v>112</v>
      </c>
      <c r="I115" s="4"/>
    </row>
    <row r="116" spans="1:9" x14ac:dyDescent="0.25">
      <c r="A116" s="3">
        <v>1</v>
      </c>
      <c r="B116" s="3">
        <v>1</v>
      </c>
      <c r="C116" s="3">
        <v>1</v>
      </c>
      <c r="D116" s="3">
        <v>1</v>
      </c>
      <c r="E116" s="3">
        <v>1</v>
      </c>
      <c r="F116" s="3" t="s">
        <v>691</v>
      </c>
      <c r="G116" s="3" t="s">
        <v>60</v>
      </c>
      <c r="I116" s="3"/>
    </row>
    <row r="117" spans="1:9" x14ac:dyDescent="0.25">
      <c r="A117" s="4">
        <v>1</v>
      </c>
      <c r="B117" s="4">
        <v>1</v>
      </c>
      <c r="C117" s="4">
        <v>1</v>
      </c>
      <c r="D117" s="4">
        <v>1</v>
      </c>
      <c r="E117" s="4">
        <v>1</v>
      </c>
      <c r="F117" s="3" t="s">
        <v>691</v>
      </c>
      <c r="G117" s="4" t="s">
        <v>112</v>
      </c>
      <c r="I117" s="4"/>
    </row>
    <row r="118" spans="1:9" x14ac:dyDescent="0.25">
      <c r="A118" s="3">
        <v>1</v>
      </c>
      <c r="B118" s="3">
        <v>1</v>
      </c>
      <c r="C118" s="3">
        <v>1</v>
      </c>
      <c r="D118" s="3">
        <v>1</v>
      </c>
      <c r="E118" s="3">
        <v>1</v>
      </c>
      <c r="F118" s="3" t="s">
        <v>691</v>
      </c>
      <c r="G118" s="3" t="s">
        <v>40</v>
      </c>
      <c r="I118" s="3"/>
    </row>
    <row r="119" spans="1:9" x14ac:dyDescent="0.25">
      <c r="A119" s="4">
        <v>1</v>
      </c>
      <c r="B119" s="4">
        <v>1</v>
      </c>
      <c r="C119" s="4">
        <v>1</v>
      </c>
      <c r="D119" s="4">
        <v>1</v>
      </c>
      <c r="E119" s="4">
        <v>1</v>
      </c>
      <c r="F119" s="3" t="s">
        <v>691</v>
      </c>
      <c r="G119" s="4" t="s">
        <v>40</v>
      </c>
      <c r="I119" s="4"/>
    </row>
    <row r="120" spans="1:9" x14ac:dyDescent="0.25">
      <c r="A120" s="3">
        <v>1</v>
      </c>
      <c r="B120" s="3">
        <v>1</v>
      </c>
      <c r="C120" s="3">
        <v>1</v>
      </c>
      <c r="D120" s="3">
        <v>1</v>
      </c>
      <c r="E120" s="3">
        <v>1</v>
      </c>
      <c r="F120" s="3" t="s">
        <v>691</v>
      </c>
      <c r="G120" s="3" t="s">
        <v>65</v>
      </c>
      <c r="I120" s="3"/>
    </row>
    <row r="121" spans="1:9" x14ac:dyDescent="0.25">
      <c r="A121" s="4">
        <v>1</v>
      </c>
      <c r="B121" s="4">
        <v>1</v>
      </c>
      <c r="C121" s="4">
        <v>1</v>
      </c>
      <c r="D121" s="4">
        <v>1</v>
      </c>
      <c r="E121" s="4">
        <v>1</v>
      </c>
      <c r="F121" s="3" t="s">
        <v>691</v>
      </c>
      <c r="G121" s="4" t="s">
        <v>112</v>
      </c>
      <c r="I121" s="4"/>
    </row>
    <row r="122" spans="1:9" x14ac:dyDescent="0.25">
      <c r="A122" s="3">
        <v>1</v>
      </c>
      <c r="B122" s="3">
        <v>1</v>
      </c>
      <c r="C122" s="3">
        <v>1</v>
      </c>
      <c r="D122" s="3">
        <v>1</v>
      </c>
      <c r="E122" s="3">
        <v>1</v>
      </c>
      <c r="F122" s="3" t="s">
        <v>691</v>
      </c>
      <c r="G122" s="3" t="s">
        <v>40</v>
      </c>
      <c r="I122" s="3"/>
    </row>
    <row r="123" spans="1:9" x14ac:dyDescent="0.25">
      <c r="A123" s="4">
        <v>1</v>
      </c>
      <c r="B123" s="4">
        <v>1</v>
      </c>
      <c r="C123" s="4">
        <v>1</v>
      </c>
      <c r="D123" s="4">
        <v>1</v>
      </c>
      <c r="E123" s="4">
        <v>1</v>
      </c>
      <c r="F123" s="3" t="s">
        <v>691</v>
      </c>
      <c r="G123" s="4" t="s">
        <v>40</v>
      </c>
      <c r="I123" s="4"/>
    </row>
    <row r="124" spans="1:9" x14ac:dyDescent="0.25">
      <c r="A124" s="3">
        <v>0</v>
      </c>
      <c r="B124" s="3">
        <v>1</v>
      </c>
      <c r="C124" s="3">
        <v>1</v>
      </c>
      <c r="D124" s="3">
        <v>1</v>
      </c>
      <c r="E124" s="3">
        <v>1</v>
      </c>
      <c r="F124" s="3" t="s">
        <v>691</v>
      </c>
      <c r="G124" s="3" t="s">
        <v>40</v>
      </c>
      <c r="I124" s="3"/>
    </row>
    <row r="125" spans="1:9" x14ac:dyDescent="0.25">
      <c r="A125" s="4">
        <v>1</v>
      </c>
      <c r="B125" s="4">
        <v>1</v>
      </c>
      <c r="C125" s="4">
        <v>1</v>
      </c>
      <c r="D125" s="4">
        <v>1</v>
      </c>
      <c r="E125" s="4">
        <v>1</v>
      </c>
      <c r="F125" s="3" t="s">
        <v>691</v>
      </c>
      <c r="G125" s="4" t="s">
        <v>40</v>
      </c>
      <c r="I125" s="4"/>
    </row>
    <row r="126" spans="1:9" x14ac:dyDescent="0.25">
      <c r="A126" s="3">
        <v>1</v>
      </c>
      <c r="B126" s="3">
        <v>1</v>
      </c>
      <c r="C126" s="3">
        <v>1</v>
      </c>
      <c r="D126" s="3">
        <v>1</v>
      </c>
      <c r="E126" s="3">
        <v>1</v>
      </c>
      <c r="F126" s="3" t="s">
        <v>691</v>
      </c>
      <c r="G126" s="3" t="s">
        <v>60</v>
      </c>
      <c r="I126" s="3"/>
    </row>
    <row r="127" spans="1:9" x14ac:dyDescent="0.25">
      <c r="A127" s="4">
        <v>1</v>
      </c>
      <c r="B127" s="4">
        <v>1</v>
      </c>
      <c r="C127" s="4">
        <v>1</v>
      </c>
      <c r="D127" s="4">
        <v>1</v>
      </c>
      <c r="E127" s="4">
        <v>1</v>
      </c>
      <c r="F127" s="3" t="s">
        <v>691</v>
      </c>
      <c r="G127" s="4" t="s">
        <v>112</v>
      </c>
      <c r="I127" s="4"/>
    </row>
    <row r="128" spans="1:9" x14ac:dyDescent="0.25">
      <c r="A128" s="3">
        <v>1</v>
      </c>
      <c r="B128" s="3">
        <v>1</v>
      </c>
      <c r="C128" s="3">
        <v>1</v>
      </c>
      <c r="D128" s="3">
        <v>1</v>
      </c>
      <c r="E128" s="3">
        <v>1</v>
      </c>
      <c r="F128" s="3" t="s">
        <v>691</v>
      </c>
      <c r="G128" s="3" t="s">
        <v>112</v>
      </c>
      <c r="I128" s="3"/>
    </row>
    <row r="129" spans="1:9" x14ac:dyDescent="0.25">
      <c r="A129" s="4">
        <v>1</v>
      </c>
      <c r="B129" s="4">
        <v>1</v>
      </c>
      <c r="C129" s="4">
        <v>1</v>
      </c>
      <c r="D129" s="4">
        <v>0</v>
      </c>
      <c r="E129" s="4">
        <v>1</v>
      </c>
      <c r="F129" s="3" t="s">
        <v>691</v>
      </c>
      <c r="G129" s="4" t="s">
        <v>112</v>
      </c>
      <c r="I129" s="4"/>
    </row>
    <row r="130" spans="1:9" x14ac:dyDescent="0.25">
      <c r="A130" s="3">
        <v>1</v>
      </c>
      <c r="B130" s="3">
        <v>1</v>
      </c>
      <c r="C130" s="3">
        <v>1</v>
      </c>
      <c r="D130" s="3">
        <v>0</v>
      </c>
      <c r="E130" s="3">
        <v>1</v>
      </c>
      <c r="F130" s="3" t="s">
        <v>691</v>
      </c>
      <c r="G130" s="3" t="s">
        <v>112</v>
      </c>
      <c r="I130" s="3"/>
    </row>
    <row r="131" spans="1:9" x14ac:dyDescent="0.25">
      <c r="A131" s="4">
        <v>1</v>
      </c>
      <c r="B131" s="4">
        <v>1</v>
      </c>
      <c r="C131" s="4">
        <v>1</v>
      </c>
      <c r="D131" s="4">
        <v>0</v>
      </c>
      <c r="E131" s="4">
        <v>1</v>
      </c>
      <c r="F131" s="3" t="s">
        <v>691</v>
      </c>
      <c r="G131" s="4" t="s">
        <v>112</v>
      </c>
      <c r="I131" s="4"/>
    </row>
    <row r="132" spans="1:9" x14ac:dyDescent="0.25">
      <c r="A132" s="3">
        <v>1</v>
      </c>
      <c r="B132" s="3">
        <v>1</v>
      </c>
      <c r="C132" s="3">
        <v>1</v>
      </c>
      <c r="D132" s="3">
        <v>1</v>
      </c>
      <c r="E132" s="3">
        <v>0</v>
      </c>
      <c r="F132" s="3" t="s">
        <v>691</v>
      </c>
      <c r="G132" s="3" t="s">
        <v>112</v>
      </c>
      <c r="I132" s="3"/>
    </row>
    <row r="133" spans="1:9" x14ac:dyDescent="0.25">
      <c r="A133" s="4">
        <v>1</v>
      </c>
      <c r="B133" s="4">
        <v>1</v>
      </c>
      <c r="C133" s="4">
        <v>1</v>
      </c>
      <c r="D133" s="4">
        <v>0</v>
      </c>
      <c r="E133" s="4">
        <v>1</v>
      </c>
      <c r="F133" s="3" t="s">
        <v>691</v>
      </c>
      <c r="G133" s="4" t="s">
        <v>125</v>
      </c>
      <c r="I133" s="4"/>
    </row>
    <row r="134" spans="1:9" x14ac:dyDescent="0.25">
      <c r="A134" s="3">
        <v>1</v>
      </c>
      <c r="B134" s="3">
        <v>1</v>
      </c>
      <c r="C134" s="3">
        <v>1</v>
      </c>
      <c r="D134" s="3">
        <v>0</v>
      </c>
      <c r="E134" s="3">
        <v>1</v>
      </c>
      <c r="F134" s="3" t="s">
        <v>691</v>
      </c>
      <c r="G134" s="3" t="s">
        <v>125</v>
      </c>
      <c r="I134" s="3"/>
    </row>
    <row r="135" spans="1:9" x14ac:dyDescent="0.25">
      <c r="A135" s="4">
        <v>1</v>
      </c>
      <c r="B135" s="4">
        <v>1</v>
      </c>
      <c r="C135" s="4">
        <v>1</v>
      </c>
      <c r="D135" s="4">
        <v>0</v>
      </c>
      <c r="E135" s="4">
        <v>1</v>
      </c>
      <c r="F135" s="3" t="s">
        <v>691</v>
      </c>
      <c r="G135" s="4" t="s">
        <v>112</v>
      </c>
      <c r="I135" s="4"/>
    </row>
    <row r="136" spans="1:9" x14ac:dyDescent="0.25">
      <c r="A136" s="3">
        <v>1</v>
      </c>
      <c r="B136" s="3">
        <v>1</v>
      </c>
      <c r="C136" s="3">
        <v>1</v>
      </c>
      <c r="D136" s="3">
        <v>1</v>
      </c>
      <c r="E136" s="3">
        <v>1</v>
      </c>
      <c r="F136" s="3" t="s">
        <v>691</v>
      </c>
      <c r="G136" s="3" t="s">
        <v>65</v>
      </c>
      <c r="I136" s="3"/>
    </row>
    <row r="137" spans="1:9" x14ac:dyDescent="0.25">
      <c r="A137" s="4">
        <v>1</v>
      </c>
      <c r="B137" s="4">
        <v>1</v>
      </c>
      <c r="C137" s="4">
        <v>1</v>
      </c>
      <c r="D137" s="4">
        <v>0</v>
      </c>
      <c r="E137" s="4">
        <v>1</v>
      </c>
      <c r="F137" s="3" t="s">
        <v>691</v>
      </c>
      <c r="G137" s="4" t="s">
        <v>125</v>
      </c>
      <c r="I137" s="4"/>
    </row>
    <row r="138" spans="1:9" x14ac:dyDescent="0.25">
      <c r="A138" s="3">
        <v>1</v>
      </c>
      <c r="B138" s="3">
        <v>1</v>
      </c>
      <c r="C138" s="3">
        <v>0</v>
      </c>
      <c r="D138" s="3">
        <v>1</v>
      </c>
      <c r="E138" s="3">
        <v>1</v>
      </c>
      <c r="F138" s="3" t="s">
        <v>691</v>
      </c>
      <c r="G138" s="3" t="s">
        <v>78</v>
      </c>
      <c r="I138" s="3"/>
    </row>
    <row r="139" spans="1:9" x14ac:dyDescent="0.25">
      <c r="A139" s="4">
        <v>1</v>
      </c>
      <c r="B139" s="4">
        <v>1</v>
      </c>
      <c r="C139" s="4">
        <v>1</v>
      </c>
      <c r="D139" s="4">
        <v>1</v>
      </c>
      <c r="E139" s="4">
        <v>1</v>
      </c>
      <c r="F139" s="3" t="s">
        <v>691</v>
      </c>
      <c r="G139" s="4" t="s">
        <v>78</v>
      </c>
      <c r="I139" s="4"/>
    </row>
    <row r="140" spans="1:9" x14ac:dyDescent="0.25">
      <c r="A140" s="3">
        <v>1</v>
      </c>
      <c r="B140" s="3">
        <v>1</v>
      </c>
      <c r="C140" s="3">
        <v>0</v>
      </c>
      <c r="D140" s="3">
        <v>0</v>
      </c>
      <c r="E140" s="3">
        <v>0</v>
      </c>
      <c r="F140" s="3" t="s">
        <v>692</v>
      </c>
      <c r="G140" s="3" t="s">
        <v>60</v>
      </c>
      <c r="I140" s="3"/>
    </row>
    <row r="141" spans="1:9" x14ac:dyDescent="0.25">
      <c r="A141" s="4">
        <v>1</v>
      </c>
      <c r="B141" s="4">
        <v>1</v>
      </c>
      <c r="C141" s="4">
        <v>1</v>
      </c>
      <c r="D141" s="4">
        <v>1</v>
      </c>
      <c r="E141" s="4">
        <v>1</v>
      </c>
      <c r="F141" s="3" t="s">
        <v>691</v>
      </c>
      <c r="G141" s="4" t="s">
        <v>65</v>
      </c>
      <c r="I141" s="4"/>
    </row>
    <row r="142" spans="1:9" x14ac:dyDescent="0.25">
      <c r="A142" s="3">
        <v>1</v>
      </c>
      <c r="B142" s="3">
        <v>1</v>
      </c>
      <c r="C142" s="3">
        <v>1</v>
      </c>
      <c r="D142" s="3">
        <v>1</v>
      </c>
      <c r="E142" s="3">
        <v>1</v>
      </c>
      <c r="F142" s="3" t="s">
        <v>691</v>
      </c>
      <c r="G142" s="3" t="s">
        <v>78</v>
      </c>
      <c r="I142" s="3"/>
    </row>
    <row r="143" spans="1:9" x14ac:dyDescent="0.25">
      <c r="A143" s="4">
        <v>1</v>
      </c>
      <c r="B143" s="4">
        <v>1</v>
      </c>
      <c r="C143" s="4">
        <v>1</v>
      </c>
      <c r="D143" s="4">
        <v>1</v>
      </c>
      <c r="E143" s="4">
        <v>1</v>
      </c>
      <c r="F143" s="3" t="s">
        <v>691</v>
      </c>
      <c r="G143" s="4" t="s">
        <v>78</v>
      </c>
      <c r="I143" s="4"/>
    </row>
    <row r="144" spans="1:9" x14ac:dyDescent="0.25">
      <c r="A144" s="3">
        <v>1</v>
      </c>
      <c r="B144" s="3">
        <v>1</v>
      </c>
      <c r="C144" s="3">
        <v>1</v>
      </c>
      <c r="D144" s="3">
        <v>1</v>
      </c>
      <c r="E144" s="3">
        <v>1</v>
      </c>
      <c r="F144" s="3" t="s">
        <v>691</v>
      </c>
      <c r="G144" s="3" t="s">
        <v>78</v>
      </c>
      <c r="I144" s="3"/>
    </row>
    <row r="145" spans="1:9" x14ac:dyDescent="0.25">
      <c r="A145" s="4">
        <v>1</v>
      </c>
      <c r="B145" s="4">
        <v>1</v>
      </c>
      <c r="C145" s="4">
        <v>1</v>
      </c>
      <c r="D145" s="4">
        <v>1</v>
      </c>
      <c r="E145" s="4">
        <v>1</v>
      </c>
      <c r="F145" s="3" t="s">
        <v>691</v>
      </c>
      <c r="G145" s="4" t="s">
        <v>65</v>
      </c>
      <c r="I145" s="4"/>
    </row>
    <row r="146" spans="1:9" x14ac:dyDescent="0.25">
      <c r="A146" s="3">
        <v>1</v>
      </c>
      <c r="B146" s="3">
        <v>1</v>
      </c>
      <c r="C146" s="3">
        <v>1</v>
      </c>
      <c r="D146" s="3">
        <v>1</v>
      </c>
      <c r="E146" s="3">
        <v>1</v>
      </c>
      <c r="F146" s="3" t="s">
        <v>691</v>
      </c>
      <c r="G146" s="3" t="s">
        <v>65</v>
      </c>
      <c r="I146" s="3"/>
    </row>
    <row r="147" spans="1:9" x14ac:dyDescent="0.25">
      <c r="A147" s="4">
        <v>1</v>
      </c>
      <c r="B147" s="4">
        <v>1</v>
      </c>
      <c r="C147" s="4">
        <v>1</v>
      </c>
      <c r="D147" s="4">
        <v>1</v>
      </c>
      <c r="E147" s="4">
        <v>0</v>
      </c>
      <c r="F147" s="3" t="s">
        <v>691</v>
      </c>
      <c r="G147" s="4" t="s">
        <v>40</v>
      </c>
      <c r="I147" s="4"/>
    </row>
    <row r="148" spans="1:9" x14ac:dyDescent="0.25">
      <c r="A148" s="3">
        <v>1</v>
      </c>
      <c r="B148" s="3">
        <v>1</v>
      </c>
      <c r="C148" s="3">
        <v>1</v>
      </c>
      <c r="D148" s="3">
        <v>1</v>
      </c>
      <c r="E148" s="3">
        <v>1</v>
      </c>
      <c r="F148" s="3" t="s">
        <v>691</v>
      </c>
      <c r="G148" s="3" t="s">
        <v>65</v>
      </c>
      <c r="I148" s="3"/>
    </row>
    <row r="149" spans="1:9" x14ac:dyDescent="0.25">
      <c r="A149" s="4">
        <v>1</v>
      </c>
      <c r="B149" s="4">
        <v>1</v>
      </c>
      <c r="C149" s="4">
        <v>1</v>
      </c>
      <c r="D149" s="4">
        <v>1</v>
      </c>
      <c r="E149" s="4">
        <v>0</v>
      </c>
      <c r="F149" s="3" t="s">
        <v>691</v>
      </c>
      <c r="G149" s="4" t="s">
        <v>40</v>
      </c>
      <c r="I149" s="4"/>
    </row>
    <row r="150" spans="1:9" x14ac:dyDescent="0.25">
      <c r="A150" s="3">
        <v>1</v>
      </c>
      <c r="B150" s="3">
        <v>1</v>
      </c>
      <c r="C150" s="3">
        <v>1</v>
      </c>
      <c r="D150" s="3">
        <v>0</v>
      </c>
      <c r="E150" s="3">
        <v>1</v>
      </c>
      <c r="F150" s="3" t="s">
        <v>691</v>
      </c>
      <c r="G150" s="3" t="s">
        <v>65</v>
      </c>
      <c r="I150" s="3"/>
    </row>
    <row r="151" spans="1:9" x14ac:dyDescent="0.25">
      <c r="A151" s="4">
        <v>1</v>
      </c>
      <c r="B151" s="4">
        <v>1</v>
      </c>
      <c r="C151" s="4">
        <v>1</v>
      </c>
      <c r="D151" s="4">
        <v>1</v>
      </c>
      <c r="E151" s="4">
        <v>1</v>
      </c>
      <c r="F151" s="3" t="s">
        <v>691</v>
      </c>
      <c r="G151" s="4" t="s">
        <v>40</v>
      </c>
      <c r="I151" s="4"/>
    </row>
    <row r="152" spans="1:9" x14ac:dyDescent="0.25">
      <c r="A152" s="3">
        <v>1</v>
      </c>
      <c r="B152" s="3">
        <v>1</v>
      </c>
      <c r="C152" s="3">
        <v>1</v>
      </c>
      <c r="D152" s="3">
        <v>1</v>
      </c>
      <c r="E152" s="3">
        <v>1</v>
      </c>
      <c r="F152" s="3" t="s">
        <v>691</v>
      </c>
      <c r="G152" s="3" t="s">
        <v>78</v>
      </c>
      <c r="I152" s="3"/>
    </row>
    <row r="153" spans="1:9" x14ac:dyDescent="0.25">
      <c r="A153" s="4">
        <v>1</v>
      </c>
      <c r="B153" s="4">
        <v>1</v>
      </c>
      <c r="C153" s="4">
        <v>1</v>
      </c>
      <c r="D153" s="4">
        <v>1</v>
      </c>
      <c r="E153" s="4">
        <v>1</v>
      </c>
      <c r="F153" s="3" t="s">
        <v>691</v>
      </c>
      <c r="G153" s="4" t="s">
        <v>78</v>
      </c>
      <c r="I153" s="4"/>
    </row>
    <row r="154" spans="1:9" x14ac:dyDescent="0.25">
      <c r="A154" s="3">
        <v>1</v>
      </c>
      <c r="B154" s="3">
        <v>1</v>
      </c>
      <c r="C154" s="3">
        <v>1</v>
      </c>
      <c r="D154" s="3">
        <v>1</v>
      </c>
      <c r="E154" s="3">
        <v>1</v>
      </c>
      <c r="F154" s="3" t="s">
        <v>691</v>
      </c>
      <c r="G154" s="3" t="s">
        <v>65</v>
      </c>
      <c r="I154" s="3"/>
    </row>
    <row r="155" spans="1:9" x14ac:dyDescent="0.25">
      <c r="A155" s="4">
        <v>1</v>
      </c>
      <c r="B155" s="4">
        <v>1</v>
      </c>
      <c r="C155" s="4">
        <v>1</v>
      </c>
      <c r="D155" s="4">
        <v>1</v>
      </c>
      <c r="E155" s="4">
        <v>1</v>
      </c>
      <c r="F155" s="3" t="s">
        <v>691</v>
      </c>
      <c r="G155" s="4" t="s">
        <v>65</v>
      </c>
      <c r="I155" s="4"/>
    </row>
    <row r="156" spans="1:9" x14ac:dyDescent="0.25">
      <c r="A156" s="3">
        <v>1</v>
      </c>
      <c r="B156" s="3">
        <v>1</v>
      </c>
      <c r="C156" s="3">
        <v>1</v>
      </c>
      <c r="D156" s="3">
        <v>1</v>
      </c>
      <c r="E156" s="3">
        <v>1</v>
      </c>
      <c r="F156" s="3" t="s">
        <v>691</v>
      </c>
      <c r="G156" s="3" t="s">
        <v>40</v>
      </c>
      <c r="I156" s="3"/>
    </row>
    <row r="157" spans="1:9" x14ac:dyDescent="0.25">
      <c r="A157" s="4">
        <v>1</v>
      </c>
      <c r="B157" s="4">
        <v>1</v>
      </c>
      <c r="C157" s="4">
        <v>1</v>
      </c>
      <c r="D157" s="4">
        <v>1</v>
      </c>
      <c r="E157" s="4">
        <v>1</v>
      </c>
      <c r="F157" s="3" t="s">
        <v>691</v>
      </c>
      <c r="G157" s="4" t="s">
        <v>112</v>
      </c>
      <c r="I157" s="4"/>
    </row>
    <row r="158" spans="1:9" x14ac:dyDescent="0.25">
      <c r="A158" s="3">
        <v>1</v>
      </c>
      <c r="B158" s="3">
        <v>1</v>
      </c>
      <c r="C158" s="3">
        <v>1</v>
      </c>
      <c r="D158" s="3">
        <v>1</v>
      </c>
      <c r="E158" s="3">
        <v>1</v>
      </c>
      <c r="F158" s="3" t="s">
        <v>691</v>
      </c>
      <c r="G158" s="3" t="s">
        <v>112</v>
      </c>
      <c r="I158" s="3"/>
    </row>
    <row r="159" spans="1:9" x14ac:dyDescent="0.25">
      <c r="A159" s="4">
        <v>1</v>
      </c>
      <c r="B159" s="4">
        <v>1</v>
      </c>
      <c r="C159" s="4">
        <v>1</v>
      </c>
      <c r="D159" s="4">
        <v>1</v>
      </c>
      <c r="E159" s="4">
        <v>1</v>
      </c>
      <c r="F159" s="3" t="s">
        <v>691</v>
      </c>
      <c r="G159" s="4" t="s">
        <v>60</v>
      </c>
      <c r="I159" s="4"/>
    </row>
    <row r="160" spans="1:9" x14ac:dyDescent="0.25">
      <c r="A160" s="3">
        <v>1</v>
      </c>
      <c r="B160" s="3">
        <v>0</v>
      </c>
      <c r="C160" s="3">
        <v>1</v>
      </c>
      <c r="D160" s="3">
        <v>1</v>
      </c>
      <c r="E160" s="3">
        <v>1</v>
      </c>
      <c r="F160" s="3" t="s">
        <v>691</v>
      </c>
      <c r="G160" s="3" t="s">
        <v>112</v>
      </c>
      <c r="I160" s="3"/>
    </row>
    <row r="161" spans="1:9" x14ac:dyDescent="0.25">
      <c r="A161" s="4">
        <v>1</v>
      </c>
      <c r="B161" s="4">
        <v>1</v>
      </c>
      <c r="C161" s="4">
        <v>1</v>
      </c>
      <c r="D161" s="4">
        <v>1</v>
      </c>
      <c r="E161" s="4">
        <v>1</v>
      </c>
      <c r="F161" s="3" t="s">
        <v>691</v>
      </c>
      <c r="G161" s="4" t="s">
        <v>112</v>
      </c>
      <c r="I161" s="4"/>
    </row>
    <row r="162" spans="1:9" x14ac:dyDescent="0.25">
      <c r="A162" s="3">
        <v>1</v>
      </c>
      <c r="B162" s="3">
        <v>1</v>
      </c>
      <c r="C162" s="3">
        <v>1</v>
      </c>
      <c r="D162" s="3">
        <v>1</v>
      </c>
      <c r="E162" s="3">
        <v>1</v>
      </c>
      <c r="F162" s="3" t="s">
        <v>691</v>
      </c>
      <c r="G162" s="3" t="s">
        <v>40</v>
      </c>
      <c r="I162" s="3"/>
    </row>
    <row r="163" spans="1:9" x14ac:dyDescent="0.25">
      <c r="A163" s="4">
        <v>1</v>
      </c>
      <c r="B163" s="4">
        <v>1</v>
      </c>
      <c r="C163" s="4">
        <v>1</v>
      </c>
      <c r="D163" s="4">
        <v>1</v>
      </c>
      <c r="E163" s="4">
        <v>1</v>
      </c>
      <c r="F163" s="3" t="s">
        <v>691</v>
      </c>
      <c r="G163" s="4" t="s">
        <v>40</v>
      </c>
      <c r="I163" s="4"/>
    </row>
    <row r="164" spans="1:9" x14ac:dyDescent="0.25">
      <c r="A164" s="3">
        <v>1</v>
      </c>
      <c r="B164" s="3">
        <v>1</v>
      </c>
      <c r="C164" s="3">
        <v>1</v>
      </c>
      <c r="D164" s="3">
        <v>1</v>
      </c>
      <c r="E164" s="3">
        <v>1</v>
      </c>
      <c r="F164" s="3" t="s">
        <v>691</v>
      </c>
      <c r="G164" s="3" t="s">
        <v>65</v>
      </c>
      <c r="I164" s="3"/>
    </row>
    <row r="165" spans="1:9" x14ac:dyDescent="0.25">
      <c r="A165" s="4">
        <v>1</v>
      </c>
      <c r="B165" s="4">
        <v>1</v>
      </c>
      <c r="C165" s="4">
        <v>1</v>
      </c>
      <c r="D165" s="4">
        <v>1</v>
      </c>
      <c r="E165" s="4">
        <v>1</v>
      </c>
      <c r="F165" s="3" t="s">
        <v>691</v>
      </c>
      <c r="G165" s="4" t="s">
        <v>78</v>
      </c>
      <c r="I165" s="4"/>
    </row>
    <row r="166" spans="1:9" x14ac:dyDescent="0.25">
      <c r="A166" s="3">
        <v>1</v>
      </c>
      <c r="B166" s="3">
        <v>1</v>
      </c>
      <c r="C166" s="3">
        <v>1</v>
      </c>
      <c r="D166" s="3">
        <v>1</v>
      </c>
      <c r="E166" s="3">
        <v>1</v>
      </c>
      <c r="F166" s="3" t="s">
        <v>691</v>
      </c>
      <c r="G166" s="3" t="s">
        <v>78</v>
      </c>
      <c r="I166" s="3"/>
    </row>
    <row r="167" spans="1:9" x14ac:dyDescent="0.25">
      <c r="A167" s="4">
        <v>1</v>
      </c>
      <c r="B167" s="4">
        <v>1</v>
      </c>
      <c r="C167" s="4">
        <v>1</v>
      </c>
      <c r="D167" s="4">
        <v>1</v>
      </c>
      <c r="E167" s="4">
        <v>1</v>
      </c>
      <c r="F167" s="3" t="s">
        <v>691</v>
      </c>
      <c r="G167" s="4" t="s">
        <v>65</v>
      </c>
      <c r="I167" s="4"/>
    </row>
    <row r="168" spans="1:9" x14ac:dyDescent="0.25">
      <c r="A168" s="3">
        <v>1</v>
      </c>
      <c r="B168" s="3">
        <v>1</v>
      </c>
      <c r="C168" s="3">
        <v>1</v>
      </c>
      <c r="D168" s="3">
        <v>1</v>
      </c>
      <c r="E168" s="3">
        <v>1</v>
      </c>
      <c r="F168" s="3" t="s">
        <v>691</v>
      </c>
      <c r="G168" s="3" t="s">
        <v>78</v>
      </c>
      <c r="I168" s="3"/>
    </row>
    <row r="169" spans="1:9" x14ac:dyDescent="0.25">
      <c r="A169" s="4">
        <v>1</v>
      </c>
      <c r="B169" s="4">
        <v>1</v>
      </c>
      <c r="C169" s="4">
        <v>1</v>
      </c>
      <c r="D169" s="4">
        <v>1</v>
      </c>
      <c r="E169" s="4">
        <v>1</v>
      </c>
      <c r="F169" s="3" t="s">
        <v>691</v>
      </c>
      <c r="G169" s="4" t="s">
        <v>78</v>
      </c>
      <c r="I169" s="4"/>
    </row>
    <row r="170" spans="1:9" x14ac:dyDescent="0.25">
      <c r="A170" s="3">
        <v>1</v>
      </c>
      <c r="B170" s="3">
        <v>1</v>
      </c>
      <c r="C170" s="3">
        <v>1</v>
      </c>
      <c r="D170" s="3">
        <v>1</v>
      </c>
      <c r="E170" s="3">
        <v>1</v>
      </c>
      <c r="F170" s="3" t="s">
        <v>691</v>
      </c>
      <c r="G170" s="3" t="s">
        <v>78</v>
      </c>
      <c r="I170" s="3"/>
    </row>
    <row r="171" spans="1:9" x14ac:dyDescent="0.25">
      <c r="A171" s="4">
        <v>1</v>
      </c>
      <c r="B171" s="4">
        <v>1</v>
      </c>
      <c r="C171" s="4">
        <v>1</v>
      </c>
      <c r="D171" s="4">
        <v>1</v>
      </c>
      <c r="E171" s="4">
        <v>1</v>
      </c>
      <c r="F171" s="3" t="s">
        <v>691</v>
      </c>
      <c r="G171" s="4" t="s">
        <v>78</v>
      </c>
      <c r="I171" s="4"/>
    </row>
    <row r="172" spans="1:9" x14ac:dyDescent="0.25">
      <c r="A172" s="3">
        <v>1</v>
      </c>
      <c r="B172" s="3">
        <v>1</v>
      </c>
      <c r="C172" s="3">
        <v>1</v>
      </c>
      <c r="D172" s="3">
        <v>1</v>
      </c>
      <c r="E172" s="3">
        <v>1</v>
      </c>
      <c r="F172" s="3" t="s">
        <v>691</v>
      </c>
      <c r="G172" s="3" t="s">
        <v>125</v>
      </c>
      <c r="I172" s="3"/>
    </row>
    <row r="173" spans="1:9" x14ac:dyDescent="0.25">
      <c r="A173" s="4">
        <v>1</v>
      </c>
      <c r="B173" s="4">
        <v>1</v>
      </c>
      <c r="C173" s="4">
        <v>1</v>
      </c>
      <c r="D173" s="4">
        <v>1</v>
      </c>
      <c r="E173" s="4">
        <v>1</v>
      </c>
      <c r="F173" s="3" t="s">
        <v>691</v>
      </c>
      <c r="G173" s="4" t="s">
        <v>125</v>
      </c>
      <c r="I173" s="4"/>
    </row>
    <row r="174" spans="1:9" x14ac:dyDescent="0.25">
      <c r="A174" s="3">
        <v>1</v>
      </c>
      <c r="B174" s="3">
        <v>1</v>
      </c>
      <c r="C174" s="3">
        <v>1</v>
      </c>
      <c r="D174" s="3">
        <v>1</v>
      </c>
      <c r="E174" s="3">
        <v>1</v>
      </c>
      <c r="F174" s="3" t="s">
        <v>691</v>
      </c>
      <c r="G174" s="3" t="s">
        <v>78</v>
      </c>
      <c r="I174" s="3"/>
    </row>
    <row r="175" spans="1:9" x14ac:dyDescent="0.25">
      <c r="A175" s="4">
        <v>1</v>
      </c>
      <c r="B175" s="4">
        <v>1</v>
      </c>
      <c r="C175" s="4">
        <v>1</v>
      </c>
      <c r="D175" s="4">
        <v>1</v>
      </c>
      <c r="E175" s="4">
        <v>1</v>
      </c>
      <c r="F175" s="3" t="s">
        <v>691</v>
      </c>
      <c r="G175" s="4" t="s">
        <v>112</v>
      </c>
      <c r="I175" s="4"/>
    </row>
    <row r="176" spans="1:9" x14ac:dyDescent="0.25">
      <c r="A176" s="3">
        <v>1</v>
      </c>
      <c r="B176" s="3">
        <v>1</v>
      </c>
      <c r="C176" s="3">
        <v>1</v>
      </c>
      <c r="D176" s="3">
        <v>1</v>
      </c>
      <c r="E176" s="3">
        <v>1</v>
      </c>
      <c r="F176" s="3" t="s">
        <v>691</v>
      </c>
      <c r="G176" s="3" t="s">
        <v>78</v>
      </c>
      <c r="I176" s="3"/>
    </row>
    <row r="177" spans="1:9" x14ac:dyDescent="0.25">
      <c r="A177" s="4">
        <v>1</v>
      </c>
      <c r="B177" s="4">
        <v>1</v>
      </c>
      <c r="C177" s="4">
        <v>1</v>
      </c>
      <c r="D177" s="4">
        <v>1</v>
      </c>
      <c r="E177" s="4">
        <v>1</v>
      </c>
      <c r="F177" s="3" t="s">
        <v>691</v>
      </c>
      <c r="G177" s="4" t="s">
        <v>65</v>
      </c>
      <c r="I177" s="4"/>
    </row>
    <row r="178" spans="1:9" x14ac:dyDescent="0.25">
      <c r="A178" s="3">
        <v>1</v>
      </c>
      <c r="B178" s="3">
        <v>1</v>
      </c>
      <c r="C178" s="3">
        <v>1</v>
      </c>
      <c r="D178" s="3">
        <v>1</v>
      </c>
      <c r="E178" s="3">
        <v>1</v>
      </c>
      <c r="F178" s="3" t="s">
        <v>691</v>
      </c>
      <c r="G178" s="3" t="s">
        <v>78</v>
      </c>
      <c r="I178" s="3"/>
    </row>
    <row r="179" spans="1:9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3" t="s">
        <v>691</v>
      </c>
      <c r="G179" s="4" t="s">
        <v>112</v>
      </c>
      <c r="I179" s="4"/>
    </row>
    <row r="180" spans="1:9" x14ac:dyDescent="0.25">
      <c r="A180" s="3">
        <v>1</v>
      </c>
      <c r="B180" s="3">
        <v>1</v>
      </c>
      <c r="C180" s="3">
        <v>1</v>
      </c>
      <c r="D180" s="3">
        <v>1</v>
      </c>
      <c r="E180" s="3">
        <v>1</v>
      </c>
      <c r="F180" s="3" t="s">
        <v>691</v>
      </c>
      <c r="G180" s="3" t="s">
        <v>65</v>
      </c>
      <c r="I180" s="3"/>
    </row>
    <row r="181" spans="1:9" x14ac:dyDescent="0.25">
      <c r="A181" s="4">
        <v>1</v>
      </c>
      <c r="B181" s="4">
        <v>1</v>
      </c>
      <c r="C181" s="4">
        <v>1</v>
      </c>
      <c r="D181" s="4">
        <v>1</v>
      </c>
      <c r="E181" s="4">
        <v>1</v>
      </c>
      <c r="F181" s="3" t="s">
        <v>691</v>
      </c>
      <c r="G181" s="4" t="s">
        <v>65</v>
      </c>
      <c r="I181" s="4"/>
    </row>
    <row r="182" spans="1:9" x14ac:dyDescent="0.25">
      <c r="A182" s="3">
        <v>1</v>
      </c>
      <c r="B182" s="3">
        <v>1</v>
      </c>
      <c r="C182" s="3">
        <v>1</v>
      </c>
      <c r="D182" s="3">
        <v>1</v>
      </c>
      <c r="E182" s="3">
        <v>1</v>
      </c>
      <c r="F182" s="3" t="s">
        <v>691</v>
      </c>
      <c r="G182" s="3" t="s">
        <v>65</v>
      </c>
      <c r="I182" s="3"/>
    </row>
    <row r="183" spans="1:9" x14ac:dyDescent="0.25">
      <c r="A183" s="4">
        <v>1</v>
      </c>
      <c r="B183" s="4">
        <v>1</v>
      </c>
      <c r="C183" s="4">
        <v>1</v>
      </c>
      <c r="D183" s="4">
        <v>1</v>
      </c>
      <c r="E183" s="4">
        <v>1</v>
      </c>
      <c r="F183" s="3" t="s">
        <v>691</v>
      </c>
      <c r="G183" s="4" t="s">
        <v>65</v>
      </c>
      <c r="I183" s="4"/>
    </row>
    <row r="184" spans="1:9" x14ac:dyDescent="0.25">
      <c r="A184" s="3">
        <v>1</v>
      </c>
      <c r="B184" s="3">
        <v>1</v>
      </c>
      <c r="C184" s="3">
        <v>1</v>
      </c>
      <c r="D184" s="3">
        <v>1</v>
      </c>
      <c r="E184" s="3">
        <v>1</v>
      </c>
      <c r="F184" s="3" t="s">
        <v>691</v>
      </c>
      <c r="G184" s="3" t="s">
        <v>65</v>
      </c>
      <c r="I184" s="3"/>
    </row>
    <row r="185" spans="1:9" x14ac:dyDescent="0.25">
      <c r="A185" s="4">
        <v>1</v>
      </c>
      <c r="B185" s="4">
        <v>1</v>
      </c>
      <c r="C185" s="4">
        <v>1</v>
      </c>
      <c r="D185" s="4">
        <v>1</v>
      </c>
      <c r="E185" s="4">
        <v>1</v>
      </c>
      <c r="F185" s="3" t="s">
        <v>691</v>
      </c>
      <c r="G185" s="4" t="s">
        <v>65</v>
      </c>
      <c r="I185" s="4"/>
    </row>
    <row r="186" spans="1:9" x14ac:dyDescent="0.25">
      <c r="A186" s="3">
        <v>1</v>
      </c>
      <c r="B186" s="3">
        <v>1</v>
      </c>
      <c r="C186" s="3">
        <v>1</v>
      </c>
      <c r="D186" s="3">
        <v>1</v>
      </c>
      <c r="E186" s="3">
        <v>1</v>
      </c>
      <c r="F186" s="3" t="s">
        <v>691</v>
      </c>
      <c r="G186" s="3" t="s">
        <v>65</v>
      </c>
      <c r="I186" s="3"/>
    </row>
    <row r="187" spans="1:9" x14ac:dyDescent="0.25">
      <c r="A187" s="4">
        <v>1</v>
      </c>
      <c r="B187" s="4">
        <v>1</v>
      </c>
      <c r="C187" s="4">
        <v>1</v>
      </c>
      <c r="D187" s="4">
        <v>0</v>
      </c>
      <c r="E187" s="4">
        <v>1</v>
      </c>
      <c r="F187" s="3" t="s">
        <v>691</v>
      </c>
      <c r="G187" s="4" t="s">
        <v>112</v>
      </c>
      <c r="I187" s="4"/>
    </row>
    <row r="188" spans="1:9" x14ac:dyDescent="0.25">
      <c r="A188" s="3">
        <v>1</v>
      </c>
      <c r="B188" s="3">
        <v>1</v>
      </c>
      <c r="C188" s="3">
        <v>1</v>
      </c>
      <c r="D188" s="3">
        <v>1</v>
      </c>
      <c r="E188" s="3">
        <v>1</v>
      </c>
      <c r="F188" s="3" t="s">
        <v>691</v>
      </c>
      <c r="G188" s="3" t="s">
        <v>125</v>
      </c>
      <c r="I188" s="3"/>
    </row>
    <row r="189" spans="1:9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3" t="s">
        <v>691</v>
      </c>
      <c r="G189" s="4" t="s">
        <v>65</v>
      </c>
      <c r="I189" s="4"/>
    </row>
    <row r="190" spans="1:9" x14ac:dyDescent="0.25">
      <c r="A190" s="3">
        <v>1</v>
      </c>
      <c r="B190" s="3">
        <v>1</v>
      </c>
      <c r="C190" s="3">
        <v>1</v>
      </c>
      <c r="D190" s="3">
        <v>1</v>
      </c>
      <c r="E190" s="3">
        <v>1</v>
      </c>
      <c r="F190" s="3" t="s">
        <v>691</v>
      </c>
      <c r="G190" s="3" t="s">
        <v>112</v>
      </c>
      <c r="I190" s="3"/>
    </row>
    <row r="191" spans="1:9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3" t="s">
        <v>691</v>
      </c>
      <c r="G191" s="4" t="s">
        <v>125</v>
      </c>
      <c r="I191" s="4"/>
    </row>
    <row r="192" spans="1:9" x14ac:dyDescent="0.25">
      <c r="A192" s="3">
        <v>1</v>
      </c>
      <c r="B192" s="3">
        <v>1</v>
      </c>
      <c r="C192" s="3">
        <v>0</v>
      </c>
      <c r="D192" s="3">
        <v>1</v>
      </c>
      <c r="E192" s="3">
        <v>0</v>
      </c>
      <c r="F192" s="3" t="s">
        <v>691</v>
      </c>
      <c r="G192" s="3" t="s">
        <v>112</v>
      </c>
      <c r="I192" s="3"/>
    </row>
    <row r="193" spans="1:9" x14ac:dyDescent="0.25">
      <c r="A193" s="4">
        <v>1</v>
      </c>
      <c r="B193" s="4">
        <v>1</v>
      </c>
      <c r="C193" s="4">
        <v>1</v>
      </c>
      <c r="D193" s="4">
        <v>1</v>
      </c>
      <c r="E193" s="4">
        <v>0</v>
      </c>
      <c r="F193" s="3" t="s">
        <v>691</v>
      </c>
      <c r="G193" s="4" t="s">
        <v>65</v>
      </c>
      <c r="I193" s="4"/>
    </row>
    <row r="194" spans="1:9" x14ac:dyDescent="0.25">
      <c r="A194" s="3">
        <v>0</v>
      </c>
      <c r="B194" s="3">
        <v>1</v>
      </c>
      <c r="C194" s="3">
        <v>1</v>
      </c>
      <c r="D194" s="3">
        <v>1</v>
      </c>
      <c r="E194" s="3">
        <v>1</v>
      </c>
      <c r="F194" s="3" t="s">
        <v>691</v>
      </c>
      <c r="G194" s="3" t="s">
        <v>65</v>
      </c>
      <c r="I194" s="3"/>
    </row>
    <row r="195" spans="1:9" x14ac:dyDescent="0.25">
      <c r="A195" s="4">
        <v>1</v>
      </c>
      <c r="B195" s="4">
        <v>1</v>
      </c>
      <c r="C195" s="4">
        <v>1</v>
      </c>
      <c r="D195" s="4">
        <v>1</v>
      </c>
      <c r="E195" s="4">
        <v>1</v>
      </c>
      <c r="F195" s="3" t="s">
        <v>691</v>
      </c>
      <c r="G195" s="4" t="s">
        <v>78</v>
      </c>
      <c r="I195" s="4"/>
    </row>
    <row r="196" spans="1:9" x14ac:dyDescent="0.25">
      <c r="A196" s="3">
        <v>1</v>
      </c>
      <c r="B196" s="3">
        <v>1</v>
      </c>
      <c r="C196" s="3">
        <v>1</v>
      </c>
      <c r="D196" s="3">
        <v>1</v>
      </c>
      <c r="E196" s="3">
        <v>1</v>
      </c>
      <c r="F196" s="3" t="s">
        <v>691</v>
      </c>
      <c r="G196" s="3" t="s">
        <v>78</v>
      </c>
      <c r="I196" s="3"/>
    </row>
    <row r="197" spans="1:9" x14ac:dyDescent="0.25">
      <c r="A197" s="4">
        <v>1</v>
      </c>
      <c r="B197" s="4">
        <v>1</v>
      </c>
      <c r="C197" s="4">
        <v>1</v>
      </c>
      <c r="D197" s="4">
        <v>1</v>
      </c>
      <c r="E197" s="4">
        <v>1</v>
      </c>
      <c r="F197" s="3" t="s">
        <v>691</v>
      </c>
      <c r="G197" s="4" t="s">
        <v>65</v>
      </c>
      <c r="I197" s="4"/>
    </row>
    <row r="198" spans="1:9" x14ac:dyDescent="0.25">
      <c r="A198" s="3">
        <v>1</v>
      </c>
      <c r="B198" s="3">
        <v>1</v>
      </c>
      <c r="C198" s="3">
        <v>1</v>
      </c>
      <c r="D198" s="3">
        <v>1</v>
      </c>
      <c r="E198" s="3">
        <v>1</v>
      </c>
      <c r="F198" s="3" t="s">
        <v>691</v>
      </c>
      <c r="G198" s="3" t="s">
        <v>65</v>
      </c>
      <c r="I198" s="3"/>
    </row>
    <row r="199" spans="1:9" x14ac:dyDescent="0.25">
      <c r="A199" s="4">
        <v>1</v>
      </c>
      <c r="B199" s="4">
        <v>1</v>
      </c>
      <c r="C199" s="4">
        <v>1</v>
      </c>
      <c r="D199" s="4">
        <v>0</v>
      </c>
      <c r="E199" s="4">
        <v>1</v>
      </c>
      <c r="F199" s="3" t="s">
        <v>691</v>
      </c>
      <c r="G199" s="4" t="s">
        <v>65</v>
      </c>
      <c r="I199" s="4"/>
    </row>
    <row r="200" spans="1:9" x14ac:dyDescent="0.25">
      <c r="A200" s="3">
        <v>1</v>
      </c>
      <c r="B200" s="3">
        <v>1</v>
      </c>
      <c r="C200" s="3">
        <v>1</v>
      </c>
      <c r="D200" s="3">
        <v>1</v>
      </c>
      <c r="E200" s="3">
        <v>1</v>
      </c>
      <c r="F200" s="3" t="s">
        <v>691</v>
      </c>
      <c r="G200" s="3" t="s">
        <v>65</v>
      </c>
      <c r="I200" s="3"/>
    </row>
    <row r="201" spans="1:9" x14ac:dyDescent="0.25">
      <c r="A201" s="4">
        <v>1</v>
      </c>
      <c r="B201" s="4">
        <v>1</v>
      </c>
      <c r="C201" s="4">
        <v>1</v>
      </c>
      <c r="D201" s="4">
        <v>1</v>
      </c>
      <c r="E201" s="4">
        <v>1</v>
      </c>
      <c r="F201" s="3" t="s">
        <v>691</v>
      </c>
      <c r="G201" s="4" t="s">
        <v>65</v>
      </c>
      <c r="I201" s="4"/>
    </row>
    <row r="202" spans="1:9" x14ac:dyDescent="0.25">
      <c r="A202" s="3">
        <v>1</v>
      </c>
      <c r="B202" s="3">
        <v>1</v>
      </c>
      <c r="C202" s="3">
        <v>1</v>
      </c>
      <c r="D202" s="3">
        <v>1</v>
      </c>
      <c r="E202" s="3">
        <v>1</v>
      </c>
      <c r="F202" s="3" t="s">
        <v>691</v>
      </c>
      <c r="G202" s="3" t="s">
        <v>78</v>
      </c>
      <c r="I202" s="3"/>
    </row>
    <row r="203" spans="1:9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3" t="s">
        <v>691</v>
      </c>
      <c r="G203" s="4" t="s">
        <v>78</v>
      </c>
      <c r="I203" s="4"/>
    </row>
    <row r="204" spans="1:9" x14ac:dyDescent="0.25">
      <c r="A204" s="3">
        <v>1</v>
      </c>
      <c r="B204" s="3">
        <v>1</v>
      </c>
      <c r="C204" s="3">
        <v>1</v>
      </c>
      <c r="D204" s="3">
        <v>1</v>
      </c>
      <c r="E204" s="3">
        <v>1</v>
      </c>
      <c r="F204" s="3" t="s">
        <v>691</v>
      </c>
      <c r="G204" s="3" t="s">
        <v>78</v>
      </c>
      <c r="I204" s="3"/>
    </row>
    <row r="205" spans="1:9" x14ac:dyDescent="0.25">
      <c r="A205" s="4">
        <v>1</v>
      </c>
      <c r="B205" s="4">
        <v>1</v>
      </c>
      <c r="C205" s="4">
        <v>1</v>
      </c>
      <c r="D205" s="4">
        <v>1</v>
      </c>
      <c r="E205" s="4">
        <v>1</v>
      </c>
      <c r="F205" s="3" t="s">
        <v>691</v>
      </c>
      <c r="G205" s="4" t="s">
        <v>78</v>
      </c>
      <c r="I205" s="4"/>
    </row>
    <row r="206" spans="1:9" x14ac:dyDescent="0.25">
      <c r="A206" s="3">
        <v>1</v>
      </c>
      <c r="B206" s="3">
        <v>1</v>
      </c>
      <c r="C206" s="3">
        <v>1</v>
      </c>
      <c r="D206" s="3">
        <v>1</v>
      </c>
      <c r="E206" s="3">
        <v>1</v>
      </c>
      <c r="F206" s="3" t="s">
        <v>691</v>
      </c>
      <c r="G206" s="3" t="s">
        <v>112</v>
      </c>
      <c r="I206" s="3"/>
    </row>
    <row r="207" spans="1:9" x14ac:dyDescent="0.25">
      <c r="A207" s="4">
        <v>1</v>
      </c>
      <c r="B207" s="4">
        <v>1</v>
      </c>
      <c r="C207" s="4">
        <v>1</v>
      </c>
      <c r="D207" s="4">
        <v>1</v>
      </c>
      <c r="E207" s="4">
        <v>1</v>
      </c>
      <c r="F207" s="3" t="s">
        <v>691</v>
      </c>
      <c r="G207" s="4" t="s">
        <v>112</v>
      </c>
      <c r="I207" s="4"/>
    </row>
    <row r="208" spans="1:9" x14ac:dyDescent="0.25">
      <c r="A208" s="3">
        <v>1</v>
      </c>
      <c r="B208" s="3">
        <v>1</v>
      </c>
      <c r="C208" s="3">
        <v>1</v>
      </c>
      <c r="D208" s="3">
        <v>1</v>
      </c>
      <c r="E208" s="3">
        <v>1</v>
      </c>
      <c r="F208" s="3" t="s">
        <v>691</v>
      </c>
      <c r="G208" s="3" t="s">
        <v>112</v>
      </c>
      <c r="I208" s="3"/>
    </row>
    <row r="209" spans="1:9" x14ac:dyDescent="0.25">
      <c r="A209" s="4">
        <v>1</v>
      </c>
      <c r="B209" s="4">
        <v>1</v>
      </c>
      <c r="C209" s="4">
        <v>1</v>
      </c>
      <c r="D209" s="4">
        <v>1</v>
      </c>
      <c r="E209" s="4">
        <v>1</v>
      </c>
      <c r="F209" s="3" t="s">
        <v>691</v>
      </c>
      <c r="G209" s="4" t="s">
        <v>112</v>
      </c>
      <c r="I209" s="4"/>
    </row>
    <row r="210" spans="1:9" x14ac:dyDescent="0.25">
      <c r="A210" s="3">
        <v>1</v>
      </c>
      <c r="B210" s="3">
        <v>1</v>
      </c>
      <c r="C210" s="3">
        <v>1</v>
      </c>
      <c r="D210" s="3">
        <v>1</v>
      </c>
      <c r="E210" s="3">
        <v>1</v>
      </c>
      <c r="F210" s="3" t="s">
        <v>691</v>
      </c>
      <c r="G210" s="3" t="s">
        <v>112</v>
      </c>
      <c r="I210" s="3"/>
    </row>
    <row r="211" spans="1:9" x14ac:dyDescent="0.25">
      <c r="A211" s="4">
        <v>1</v>
      </c>
      <c r="B211" s="4">
        <v>1</v>
      </c>
      <c r="C211" s="4">
        <v>1</v>
      </c>
      <c r="D211" s="4">
        <v>1</v>
      </c>
      <c r="E211" s="4">
        <v>1</v>
      </c>
      <c r="F211" s="3" t="s">
        <v>691</v>
      </c>
      <c r="G211" s="4" t="s">
        <v>60</v>
      </c>
      <c r="I211" s="4"/>
    </row>
    <row r="212" spans="1:9" x14ac:dyDescent="0.25">
      <c r="A212" s="3">
        <v>1</v>
      </c>
      <c r="B212" s="3">
        <v>1</v>
      </c>
      <c r="C212" s="3">
        <v>1</v>
      </c>
      <c r="D212" s="3">
        <v>1</v>
      </c>
      <c r="E212" s="3">
        <v>1</v>
      </c>
      <c r="F212" s="3" t="s">
        <v>691</v>
      </c>
      <c r="G212" s="3" t="s">
        <v>60</v>
      </c>
      <c r="I212" s="3"/>
    </row>
    <row r="213" spans="1:9" x14ac:dyDescent="0.25">
      <c r="A213" s="4">
        <v>1</v>
      </c>
      <c r="B213" s="4">
        <v>1</v>
      </c>
      <c r="C213" s="4">
        <v>1</v>
      </c>
      <c r="D213" s="4">
        <v>1</v>
      </c>
      <c r="E213" s="4">
        <v>1</v>
      </c>
      <c r="F213" s="3" t="s">
        <v>691</v>
      </c>
      <c r="G213" s="4" t="s">
        <v>40</v>
      </c>
      <c r="I213" s="4"/>
    </row>
    <row r="214" spans="1:9" x14ac:dyDescent="0.25">
      <c r="A214" s="3">
        <v>1</v>
      </c>
      <c r="B214" s="3">
        <v>1</v>
      </c>
      <c r="C214" s="3">
        <v>1</v>
      </c>
      <c r="D214" s="3">
        <v>1</v>
      </c>
      <c r="E214" s="3">
        <v>1</v>
      </c>
      <c r="F214" s="3" t="s">
        <v>691</v>
      </c>
      <c r="G214" s="3" t="s">
        <v>78</v>
      </c>
      <c r="I214" s="3"/>
    </row>
    <row r="215" spans="1:9" x14ac:dyDescent="0.25">
      <c r="A215" s="4">
        <v>1</v>
      </c>
      <c r="B215" s="4">
        <v>1</v>
      </c>
      <c r="C215" s="4">
        <v>1</v>
      </c>
      <c r="D215" s="4">
        <v>1</v>
      </c>
      <c r="E215" s="4">
        <v>1</v>
      </c>
      <c r="F215" s="3" t="s">
        <v>691</v>
      </c>
      <c r="G215" s="4" t="s">
        <v>78</v>
      </c>
      <c r="I215" s="4"/>
    </row>
    <row r="216" spans="1:9" x14ac:dyDescent="0.25">
      <c r="A216" s="3">
        <v>1</v>
      </c>
      <c r="B216" s="3">
        <v>1</v>
      </c>
      <c r="C216" s="3">
        <v>1</v>
      </c>
      <c r="D216" s="3">
        <v>1</v>
      </c>
      <c r="E216" s="3">
        <v>1</v>
      </c>
      <c r="F216" s="3" t="s">
        <v>691</v>
      </c>
      <c r="G216" s="3" t="s">
        <v>78</v>
      </c>
      <c r="I216" s="3"/>
    </row>
    <row r="217" spans="1:9" x14ac:dyDescent="0.2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3" t="s">
        <v>691</v>
      </c>
      <c r="G217" s="4" t="s">
        <v>78</v>
      </c>
      <c r="I217" s="4"/>
    </row>
    <row r="218" spans="1:9" x14ac:dyDescent="0.25">
      <c r="A218" s="3">
        <v>1</v>
      </c>
      <c r="B218" s="3">
        <v>1</v>
      </c>
      <c r="C218" s="3">
        <v>1</v>
      </c>
      <c r="D218" s="3">
        <v>1</v>
      </c>
      <c r="E218" s="3">
        <v>1</v>
      </c>
      <c r="F218" s="3" t="s">
        <v>691</v>
      </c>
      <c r="G218" s="3" t="s">
        <v>78</v>
      </c>
      <c r="I218" s="3"/>
    </row>
    <row r="219" spans="1:9" x14ac:dyDescent="0.25">
      <c r="A219" s="4">
        <v>1</v>
      </c>
      <c r="B219" s="4">
        <v>1</v>
      </c>
      <c r="C219" s="4">
        <v>1</v>
      </c>
      <c r="D219" s="4">
        <v>1</v>
      </c>
      <c r="E219" s="4">
        <v>1</v>
      </c>
      <c r="F219" s="3" t="s">
        <v>691</v>
      </c>
      <c r="G219" s="4" t="s">
        <v>78</v>
      </c>
      <c r="I219" s="4"/>
    </row>
    <row r="220" spans="1:9" x14ac:dyDescent="0.25">
      <c r="A220" s="3">
        <v>1</v>
      </c>
      <c r="B220" s="3">
        <v>1</v>
      </c>
      <c r="C220" s="3">
        <v>1</v>
      </c>
      <c r="D220" s="3">
        <v>1</v>
      </c>
      <c r="E220" s="3">
        <v>1</v>
      </c>
      <c r="F220" s="3" t="s">
        <v>691</v>
      </c>
      <c r="G220" s="3" t="s">
        <v>78</v>
      </c>
      <c r="I220" s="3"/>
    </row>
    <row r="221" spans="1:9" x14ac:dyDescent="0.25">
      <c r="A221" s="4">
        <v>1</v>
      </c>
      <c r="B221" s="4">
        <v>1</v>
      </c>
      <c r="C221" s="4">
        <v>1</v>
      </c>
      <c r="D221" s="4">
        <v>1</v>
      </c>
      <c r="E221" s="4">
        <v>1</v>
      </c>
      <c r="F221" s="3" t="s">
        <v>691</v>
      </c>
      <c r="G221" s="4" t="s">
        <v>78</v>
      </c>
      <c r="I221" s="4"/>
    </row>
    <row r="222" spans="1:9" x14ac:dyDescent="0.25">
      <c r="A222" s="3">
        <v>1</v>
      </c>
      <c r="B222" s="3">
        <v>1</v>
      </c>
      <c r="C222" s="3">
        <v>1</v>
      </c>
      <c r="D222" s="3">
        <v>1</v>
      </c>
      <c r="E222" s="3">
        <v>1</v>
      </c>
      <c r="F222" s="3" t="s">
        <v>691</v>
      </c>
      <c r="G222" s="3" t="s">
        <v>65</v>
      </c>
      <c r="I222" s="3"/>
    </row>
    <row r="223" spans="1:9" x14ac:dyDescent="0.25">
      <c r="A223" s="4">
        <v>1</v>
      </c>
      <c r="B223" s="4">
        <v>1</v>
      </c>
      <c r="C223" s="4">
        <v>1</v>
      </c>
      <c r="D223" s="4">
        <v>1</v>
      </c>
      <c r="E223" s="4">
        <v>1</v>
      </c>
      <c r="F223" s="3" t="s">
        <v>691</v>
      </c>
      <c r="G223" s="4" t="s">
        <v>65</v>
      </c>
      <c r="I223" s="4"/>
    </row>
    <row r="224" spans="1:9" x14ac:dyDescent="0.25">
      <c r="A224" s="3">
        <v>1</v>
      </c>
      <c r="B224" s="3">
        <v>1</v>
      </c>
      <c r="C224" s="3">
        <v>1</v>
      </c>
      <c r="D224" s="3">
        <v>1</v>
      </c>
      <c r="E224" s="3">
        <v>1</v>
      </c>
      <c r="F224" s="3" t="s">
        <v>691</v>
      </c>
      <c r="G224" s="3" t="s">
        <v>65</v>
      </c>
      <c r="I224" s="3"/>
    </row>
    <row r="225" spans="1:9" x14ac:dyDescent="0.25">
      <c r="A225" s="4">
        <v>1</v>
      </c>
      <c r="B225" s="4">
        <v>1</v>
      </c>
      <c r="C225" s="4">
        <v>1</v>
      </c>
      <c r="D225" s="4">
        <v>1</v>
      </c>
      <c r="E225" s="4">
        <v>1</v>
      </c>
      <c r="F225" s="3" t="s">
        <v>691</v>
      </c>
      <c r="G225" s="4" t="s">
        <v>65</v>
      </c>
      <c r="I225" s="4"/>
    </row>
    <row r="226" spans="1:9" x14ac:dyDescent="0.25">
      <c r="A226" s="3">
        <v>1</v>
      </c>
      <c r="B226" s="3">
        <v>1</v>
      </c>
      <c r="C226" s="3">
        <v>1</v>
      </c>
      <c r="D226" s="3">
        <v>1</v>
      </c>
      <c r="E226" s="3">
        <v>1</v>
      </c>
      <c r="F226" s="3" t="s">
        <v>691</v>
      </c>
      <c r="G226" s="3" t="s">
        <v>125</v>
      </c>
      <c r="I226" s="3"/>
    </row>
    <row r="227" spans="1:9" x14ac:dyDescent="0.25">
      <c r="A227" s="4">
        <v>1</v>
      </c>
      <c r="B227" s="4">
        <v>1</v>
      </c>
      <c r="C227" s="4">
        <v>1</v>
      </c>
      <c r="D227" s="4">
        <v>1</v>
      </c>
      <c r="E227" s="4">
        <v>1</v>
      </c>
      <c r="F227" s="3" t="s">
        <v>691</v>
      </c>
      <c r="G227" s="4" t="s">
        <v>125</v>
      </c>
      <c r="I227" s="4"/>
    </row>
    <row r="228" spans="1:9" x14ac:dyDescent="0.25">
      <c r="A228" s="3">
        <v>1</v>
      </c>
      <c r="B228" s="3">
        <v>1</v>
      </c>
      <c r="C228" s="3">
        <v>1</v>
      </c>
      <c r="D228" s="3">
        <v>1</v>
      </c>
      <c r="E228" s="3">
        <v>1</v>
      </c>
      <c r="F228" s="3" t="s">
        <v>691</v>
      </c>
      <c r="G228" s="3" t="s">
        <v>65</v>
      </c>
      <c r="I228" s="3"/>
    </row>
    <row r="229" spans="1:9" x14ac:dyDescent="0.25">
      <c r="A229" s="4">
        <v>1</v>
      </c>
      <c r="B229" s="4">
        <v>1</v>
      </c>
      <c r="C229" s="4">
        <v>1</v>
      </c>
      <c r="D229" s="4">
        <v>1</v>
      </c>
      <c r="E229" s="4">
        <v>1</v>
      </c>
      <c r="F229" s="3" t="s">
        <v>691</v>
      </c>
      <c r="G229" s="4" t="s">
        <v>125</v>
      </c>
      <c r="I229" s="4"/>
    </row>
    <row r="230" spans="1:9" x14ac:dyDescent="0.25">
      <c r="A230" s="3">
        <v>1</v>
      </c>
      <c r="B230" s="3">
        <v>1</v>
      </c>
      <c r="C230" s="3">
        <v>1</v>
      </c>
      <c r="D230" s="3">
        <v>1</v>
      </c>
      <c r="E230" s="3">
        <v>1</v>
      </c>
      <c r="F230" s="3" t="s">
        <v>691</v>
      </c>
      <c r="G230" s="3" t="s">
        <v>125</v>
      </c>
      <c r="I230" s="3"/>
    </row>
    <row r="231" spans="1:9" x14ac:dyDescent="0.25">
      <c r="A231" s="4">
        <v>1</v>
      </c>
      <c r="B231" s="4">
        <v>1</v>
      </c>
      <c r="C231" s="4">
        <v>1</v>
      </c>
      <c r="D231" s="4">
        <v>1</v>
      </c>
      <c r="E231" s="4">
        <v>1</v>
      </c>
      <c r="F231" s="3" t="s">
        <v>691</v>
      </c>
      <c r="G231" s="4" t="s">
        <v>78</v>
      </c>
      <c r="I231" s="4"/>
    </row>
    <row r="232" spans="1:9" x14ac:dyDescent="0.25">
      <c r="A232" s="3">
        <v>1</v>
      </c>
      <c r="B232" s="3">
        <v>1</v>
      </c>
      <c r="C232" s="3">
        <v>1</v>
      </c>
      <c r="D232" s="3">
        <v>1</v>
      </c>
      <c r="E232" s="3">
        <v>1</v>
      </c>
      <c r="F232" s="3" t="s">
        <v>691</v>
      </c>
      <c r="G232" s="3" t="s">
        <v>78</v>
      </c>
      <c r="I232" s="3"/>
    </row>
    <row r="233" spans="1:9" x14ac:dyDescent="0.25">
      <c r="A233" s="4">
        <v>1</v>
      </c>
      <c r="B233" s="4">
        <v>1</v>
      </c>
      <c r="C233" s="4">
        <v>1</v>
      </c>
      <c r="D233" s="4">
        <v>1</v>
      </c>
      <c r="E233" s="4">
        <v>1</v>
      </c>
      <c r="F233" s="3" t="s">
        <v>691</v>
      </c>
      <c r="G233" s="4" t="s">
        <v>112</v>
      </c>
      <c r="I233" s="4"/>
    </row>
    <row r="234" spans="1:9" x14ac:dyDescent="0.25">
      <c r="A234" s="3">
        <v>1</v>
      </c>
      <c r="B234" s="3">
        <v>1</v>
      </c>
      <c r="C234" s="3">
        <v>1</v>
      </c>
      <c r="D234" s="3">
        <v>1</v>
      </c>
      <c r="E234" s="3">
        <v>1</v>
      </c>
      <c r="F234" s="3" t="s">
        <v>691</v>
      </c>
      <c r="G234" s="3" t="s">
        <v>112</v>
      </c>
      <c r="I234" s="3"/>
    </row>
    <row r="235" spans="1:9" x14ac:dyDescent="0.25">
      <c r="A235" s="4">
        <v>1</v>
      </c>
      <c r="B235" s="4">
        <v>1</v>
      </c>
      <c r="C235" s="4">
        <v>1</v>
      </c>
      <c r="D235" s="4">
        <v>1</v>
      </c>
      <c r="E235" s="4">
        <v>1</v>
      </c>
      <c r="F235" s="3" t="s">
        <v>691</v>
      </c>
      <c r="G235" s="4" t="s">
        <v>78</v>
      </c>
      <c r="I235" s="4"/>
    </row>
    <row r="236" spans="1:9" x14ac:dyDescent="0.25">
      <c r="A236" s="3">
        <v>1</v>
      </c>
      <c r="B236" s="3">
        <v>1</v>
      </c>
      <c r="C236" s="3">
        <v>1</v>
      </c>
      <c r="D236" s="3">
        <v>1</v>
      </c>
      <c r="E236" s="3">
        <v>1</v>
      </c>
      <c r="F236" s="3" t="s">
        <v>691</v>
      </c>
      <c r="G236" s="3" t="s">
        <v>65</v>
      </c>
      <c r="I236" s="3"/>
    </row>
    <row r="237" spans="1:9" x14ac:dyDescent="0.25">
      <c r="A237" s="4">
        <v>1</v>
      </c>
      <c r="B237" s="4">
        <v>1</v>
      </c>
      <c r="C237" s="4">
        <v>1</v>
      </c>
      <c r="D237" s="4">
        <v>1</v>
      </c>
      <c r="E237" s="4">
        <v>1</v>
      </c>
      <c r="F237" s="3" t="s">
        <v>691</v>
      </c>
      <c r="G237" s="4" t="s">
        <v>112</v>
      </c>
      <c r="I237" s="4"/>
    </row>
    <row r="238" spans="1:9" x14ac:dyDescent="0.25">
      <c r="A238" s="3">
        <v>1</v>
      </c>
      <c r="B238" s="3">
        <v>1</v>
      </c>
      <c r="C238" s="3">
        <v>1</v>
      </c>
      <c r="D238" s="3">
        <v>1</v>
      </c>
      <c r="E238" s="3">
        <v>1</v>
      </c>
      <c r="F238" s="3" t="s">
        <v>691</v>
      </c>
      <c r="G238" s="3" t="s">
        <v>112</v>
      </c>
      <c r="I238" s="3"/>
    </row>
    <row r="239" spans="1:9" x14ac:dyDescent="0.25">
      <c r="A239" s="4">
        <v>1</v>
      </c>
      <c r="B239" s="4">
        <v>1</v>
      </c>
      <c r="C239" s="4">
        <v>1</v>
      </c>
      <c r="D239" s="4">
        <v>1</v>
      </c>
      <c r="E239" s="4">
        <v>1</v>
      </c>
      <c r="F239" s="3" t="s">
        <v>691</v>
      </c>
      <c r="G239" s="4" t="s">
        <v>112</v>
      </c>
      <c r="I239" s="4"/>
    </row>
    <row r="240" spans="1:9" x14ac:dyDescent="0.25">
      <c r="A240" s="3">
        <v>1</v>
      </c>
      <c r="B240" s="3">
        <v>1</v>
      </c>
      <c r="C240" s="3">
        <v>1</v>
      </c>
      <c r="D240" s="3">
        <v>1</v>
      </c>
      <c r="E240" s="3">
        <v>1</v>
      </c>
      <c r="F240" s="3" t="s">
        <v>691</v>
      </c>
      <c r="G240" s="3" t="s">
        <v>78</v>
      </c>
      <c r="I240" s="3"/>
    </row>
    <row r="241" spans="1:9" x14ac:dyDescent="0.25">
      <c r="A241" s="4">
        <v>1</v>
      </c>
      <c r="B241" s="4">
        <v>1</v>
      </c>
      <c r="C241" s="4">
        <v>1</v>
      </c>
      <c r="D241" s="4">
        <v>1</v>
      </c>
      <c r="E241" s="4">
        <v>1</v>
      </c>
      <c r="F241" s="3" t="s">
        <v>691</v>
      </c>
      <c r="G241" s="4" t="s">
        <v>65</v>
      </c>
      <c r="I241" s="4"/>
    </row>
    <row r="242" spans="1:9" x14ac:dyDescent="0.25">
      <c r="A242" s="3">
        <v>1</v>
      </c>
      <c r="B242" s="3">
        <v>1</v>
      </c>
      <c r="C242" s="3">
        <v>1</v>
      </c>
      <c r="D242" s="3">
        <v>1</v>
      </c>
      <c r="E242" s="3">
        <v>1</v>
      </c>
      <c r="F242" s="3" t="s">
        <v>691</v>
      </c>
      <c r="G242" s="3" t="s">
        <v>60</v>
      </c>
      <c r="I242" s="3"/>
    </row>
    <row r="243" spans="1:9" x14ac:dyDescent="0.25">
      <c r="A243" s="4">
        <v>1</v>
      </c>
      <c r="B243" s="4">
        <v>1</v>
      </c>
      <c r="C243" s="4">
        <v>1</v>
      </c>
      <c r="D243" s="4">
        <v>1</v>
      </c>
      <c r="E243" s="4">
        <v>1</v>
      </c>
      <c r="F243" s="3" t="s">
        <v>691</v>
      </c>
      <c r="G243" s="4" t="s">
        <v>65</v>
      </c>
      <c r="I243" s="4"/>
    </row>
    <row r="244" spans="1:9" x14ac:dyDescent="0.25">
      <c r="A244" s="3">
        <v>1</v>
      </c>
      <c r="B244" s="3">
        <v>1</v>
      </c>
      <c r="C244" s="3">
        <v>1</v>
      </c>
      <c r="D244" s="3">
        <v>1</v>
      </c>
      <c r="E244" s="3">
        <v>1</v>
      </c>
      <c r="F244" s="3" t="s">
        <v>691</v>
      </c>
      <c r="G244" s="3" t="s">
        <v>112</v>
      </c>
      <c r="I244" s="3"/>
    </row>
    <row r="245" spans="1:9" x14ac:dyDescent="0.25">
      <c r="A245" s="4">
        <v>1</v>
      </c>
      <c r="B245" s="4">
        <v>1</v>
      </c>
      <c r="C245" s="4">
        <v>1</v>
      </c>
      <c r="D245" s="4">
        <v>1</v>
      </c>
      <c r="E245" s="4">
        <v>1</v>
      </c>
      <c r="F245" s="3" t="s">
        <v>691</v>
      </c>
      <c r="G245" s="4" t="s">
        <v>60</v>
      </c>
      <c r="I245" s="4"/>
    </row>
    <row r="246" spans="1:9" x14ac:dyDescent="0.25">
      <c r="A246" s="3">
        <v>1</v>
      </c>
      <c r="B246" s="3">
        <v>1</v>
      </c>
      <c r="C246" s="3">
        <v>1</v>
      </c>
      <c r="D246" s="3">
        <v>1</v>
      </c>
      <c r="E246" s="3">
        <v>1</v>
      </c>
      <c r="F246" s="3" t="s">
        <v>691</v>
      </c>
      <c r="G246" s="3" t="s">
        <v>65</v>
      </c>
      <c r="I246" s="3"/>
    </row>
    <row r="247" spans="1:9" x14ac:dyDescent="0.25">
      <c r="A247" s="4">
        <v>1</v>
      </c>
      <c r="B247" s="4">
        <v>1</v>
      </c>
      <c r="C247" s="4">
        <v>1</v>
      </c>
      <c r="D247" s="4">
        <v>1</v>
      </c>
      <c r="E247" s="4">
        <v>1</v>
      </c>
      <c r="F247" s="3" t="s">
        <v>691</v>
      </c>
      <c r="G247" s="4" t="s">
        <v>78</v>
      </c>
      <c r="I247" s="4"/>
    </row>
    <row r="248" spans="1:9" x14ac:dyDescent="0.25">
      <c r="A248" s="3">
        <v>1</v>
      </c>
      <c r="B248" s="3">
        <v>1</v>
      </c>
      <c r="C248" s="3">
        <v>1</v>
      </c>
      <c r="D248" s="3">
        <v>1</v>
      </c>
      <c r="E248" s="3">
        <v>1</v>
      </c>
      <c r="F248" s="3" t="s">
        <v>691</v>
      </c>
      <c r="G248" s="3" t="s">
        <v>78</v>
      </c>
      <c r="I248" s="3"/>
    </row>
    <row r="249" spans="1:9" x14ac:dyDescent="0.25">
      <c r="A249" s="4">
        <v>1</v>
      </c>
      <c r="B249" s="4">
        <v>1</v>
      </c>
      <c r="C249" s="4">
        <v>1</v>
      </c>
      <c r="D249" s="4">
        <v>1</v>
      </c>
      <c r="E249" s="4">
        <v>1</v>
      </c>
      <c r="F249" s="3" t="s">
        <v>691</v>
      </c>
      <c r="G249" s="4" t="s">
        <v>78</v>
      </c>
      <c r="I249" s="4"/>
    </row>
    <row r="250" spans="1:9" x14ac:dyDescent="0.25">
      <c r="A250" s="3">
        <v>1</v>
      </c>
      <c r="B250" s="3">
        <v>1</v>
      </c>
      <c r="C250" s="3">
        <v>1</v>
      </c>
      <c r="D250" s="3">
        <v>1</v>
      </c>
      <c r="E250" s="3">
        <v>1</v>
      </c>
      <c r="F250" s="3" t="s">
        <v>691</v>
      </c>
      <c r="G250" s="3" t="s">
        <v>65</v>
      </c>
      <c r="I250" s="3"/>
    </row>
    <row r="251" spans="1:9" x14ac:dyDescent="0.25">
      <c r="A251" s="4">
        <v>1</v>
      </c>
      <c r="B251" s="4">
        <v>1</v>
      </c>
      <c r="C251" s="4">
        <v>1</v>
      </c>
      <c r="D251" s="4">
        <v>1</v>
      </c>
      <c r="E251" s="4">
        <v>1</v>
      </c>
      <c r="F251" s="3" t="s">
        <v>691</v>
      </c>
      <c r="G251" s="4" t="s">
        <v>65</v>
      </c>
      <c r="I251" s="4"/>
    </row>
    <row r="252" spans="1:9" x14ac:dyDescent="0.25">
      <c r="A252" s="3">
        <v>1</v>
      </c>
      <c r="B252" s="3">
        <v>1</v>
      </c>
      <c r="C252" s="3">
        <v>1</v>
      </c>
      <c r="D252" s="3">
        <v>1</v>
      </c>
      <c r="E252" s="3">
        <v>1</v>
      </c>
      <c r="F252" s="3" t="s">
        <v>691</v>
      </c>
      <c r="G252" s="3" t="s">
        <v>65</v>
      </c>
      <c r="I252" s="3"/>
    </row>
    <row r="253" spans="1:9" x14ac:dyDescent="0.25">
      <c r="A253" s="4">
        <v>1</v>
      </c>
      <c r="B253" s="4">
        <v>1</v>
      </c>
      <c r="C253" s="4">
        <v>1</v>
      </c>
      <c r="D253" s="4">
        <v>1</v>
      </c>
      <c r="E253" s="4">
        <v>1</v>
      </c>
      <c r="F253" s="3" t="s">
        <v>691</v>
      </c>
      <c r="G253" s="4" t="s">
        <v>65</v>
      </c>
      <c r="I253" s="4"/>
    </row>
    <row r="254" spans="1:9" x14ac:dyDescent="0.25">
      <c r="A254" s="3">
        <v>1</v>
      </c>
      <c r="B254" s="3">
        <v>1</v>
      </c>
      <c r="C254" s="3">
        <v>1</v>
      </c>
      <c r="D254" s="3">
        <v>1</v>
      </c>
      <c r="E254" s="3">
        <v>1</v>
      </c>
      <c r="F254" s="3" t="s">
        <v>691</v>
      </c>
      <c r="G254" s="3" t="s">
        <v>78</v>
      </c>
      <c r="I254" s="3"/>
    </row>
    <row r="255" spans="1:9" x14ac:dyDescent="0.25">
      <c r="A255" s="4">
        <v>1</v>
      </c>
      <c r="B255" s="4">
        <v>1</v>
      </c>
      <c r="C255" s="4">
        <v>1</v>
      </c>
      <c r="D255" s="4">
        <v>1</v>
      </c>
      <c r="E255" s="4">
        <v>1</v>
      </c>
      <c r="F255" s="3" t="s">
        <v>691</v>
      </c>
      <c r="G255" s="4" t="s">
        <v>65</v>
      </c>
      <c r="I255" s="4"/>
    </row>
    <row r="256" spans="1:9" x14ac:dyDescent="0.25">
      <c r="A256" s="3">
        <v>1</v>
      </c>
      <c r="B256" s="3">
        <v>1</v>
      </c>
      <c r="C256" s="3">
        <v>1</v>
      </c>
      <c r="D256" s="3">
        <v>1</v>
      </c>
      <c r="E256" s="3">
        <v>1</v>
      </c>
      <c r="F256" s="3" t="s">
        <v>691</v>
      </c>
      <c r="G256" s="3" t="s">
        <v>78</v>
      </c>
      <c r="I25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0"/>
  <sheetViews>
    <sheetView workbookViewId="0">
      <selection activeCell="A17" sqref="A17"/>
    </sheetView>
  </sheetViews>
  <sheetFormatPr defaultRowHeight="15" x14ac:dyDescent="0.25"/>
  <cols>
    <col min="1" max="1" width="121" bestFit="1" customWidth="1"/>
  </cols>
  <sheetData>
    <row r="1" spans="1:8" x14ac:dyDescent="0.25">
      <c r="A1" s="10" t="s">
        <v>757</v>
      </c>
      <c r="B1" t="s">
        <v>125</v>
      </c>
      <c r="C1" t="s">
        <v>65</v>
      </c>
      <c r="D1" t="s">
        <v>112</v>
      </c>
      <c r="E1" t="s">
        <v>78</v>
      </c>
      <c r="F1" t="s">
        <v>40</v>
      </c>
      <c r="G1" t="s">
        <v>60</v>
      </c>
      <c r="H1" t="s">
        <v>461</v>
      </c>
    </row>
    <row r="2" spans="1:8" x14ac:dyDescent="0.25">
      <c r="A2" t="s">
        <v>642</v>
      </c>
      <c r="B2" t="s">
        <v>644</v>
      </c>
      <c r="C2" t="s">
        <v>645</v>
      </c>
      <c r="D2" t="s">
        <v>646</v>
      </c>
      <c r="E2" t="s">
        <v>647</v>
      </c>
      <c r="F2" t="s">
        <v>648</v>
      </c>
      <c r="G2" t="s">
        <v>649</v>
      </c>
      <c r="H2" t="s">
        <v>650</v>
      </c>
    </row>
    <row r="3" spans="1:8" x14ac:dyDescent="0.25">
      <c r="A3" t="s">
        <v>643</v>
      </c>
      <c r="B3" t="s">
        <v>651</v>
      </c>
      <c r="C3" t="s">
        <v>611</v>
      </c>
      <c r="D3" t="s">
        <v>689</v>
      </c>
      <c r="E3" t="s">
        <v>652</v>
      </c>
      <c r="F3" t="s">
        <v>614</v>
      </c>
      <c r="G3" t="s">
        <v>689</v>
      </c>
      <c r="H3" t="s">
        <v>569</v>
      </c>
    </row>
    <row r="4" spans="1:8" x14ac:dyDescent="0.25">
      <c r="A4" s="10" t="s">
        <v>758</v>
      </c>
      <c r="B4" s="11" t="s">
        <v>125</v>
      </c>
      <c r="C4" s="11" t="s">
        <v>65</v>
      </c>
      <c r="D4" s="11" t="s">
        <v>112</v>
      </c>
      <c r="E4" s="11" t="s">
        <v>78</v>
      </c>
      <c r="F4" s="11" t="s">
        <v>40</v>
      </c>
      <c r="G4" s="11" t="s">
        <v>60</v>
      </c>
      <c r="H4" s="11" t="s">
        <v>461</v>
      </c>
    </row>
    <row r="5" spans="1:8" x14ac:dyDescent="0.25">
      <c r="A5" t="s">
        <v>642</v>
      </c>
      <c r="B5" t="s">
        <v>644</v>
      </c>
      <c r="C5" t="s">
        <v>683</v>
      </c>
      <c r="D5" t="s">
        <v>656</v>
      </c>
      <c r="E5" t="s">
        <v>684</v>
      </c>
      <c r="F5" t="s">
        <v>685</v>
      </c>
      <c r="G5" t="s">
        <v>649</v>
      </c>
      <c r="H5" t="s">
        <v>686</v>
      </c>
    </row>
    <row r="6" spans="1:8" x14ac:dyDescent="0.25">
      <c r="A6" t="s">
        <v>643</v>
      </c>
      <c r="B6" t="s">
        <v>651</v>
      </c>
      <c r="C6" t="s">
        <v>689</v>
      </c>
      <c r="D6" t="s">
        <v>663</v>
      </c>
      <c r="E6" t="s">
        <v>687</v>
      </c>
      <c r="F6" t="s">
        <v>688</v>
      </c>
      <c r="G6" t="s">
        <v>689</v>
      </c>
      <c r="H6" t="s">
        <v>622</v>
      </c>
    </row>
    <row r="7" spans="1:8" x14ac:dyDescent="0.25">
      <c r="A7" t="s">
        <v>668</v>
      </c>
      <c r="B7" s="11" t="s">
        <v>125</v>
      </c>
      <c r="C7" s="11" t="s">
        <v>65</v>
      </c>
      <c r="D7" s="11" t="s">
        <v>112</v>
      </c>
      <c r="E7" s="11" t="s">
        <v>78</v>
      </c>
      <c r="F7" s="11" t="s">
        <v>40</v>
      </c>
      <c r="G7" s="11" t="s">
        <v>60</v>
      </c>
      <c r="H7" s="11" t="s">
        <v>461</v>
      </c>
    </row>
    <row r="8" spans="1:8" x14ac:dyDescent="0.25">
      <c r="A8" t="s">
        <v>642</v>
      </c>
      <c r="B8" t="s">
        <v>654</v>
      </c>
      <c r="C8" t="s">
        <v>655</v>
      </c>
      <c r="D8" t="s">
        <v>656</v>
      </c>
      <c r="E8" t="s">
        <v>657</v>
      </c>
      <c r="F8" t="s">
        <v>658</v>
      </c>
      <c r="G8" t="s">
        <v>659</v>
      </c>
      <c r="H8" t="s">
        <v>660</v>
      </c>
    </row>
    <row r="9" spans="1:8" x14ac:dyDescent="0.25">
      <c r="A9" t="s">
        <v>643</v>
      </c>
      <c r="B9" t="s">
        <v>661</v>
      </c>
      <c r="C9" t="s">
        <v>662</v>
      </c>
      <c r="D9" t="s">
        <v>663</v>
      </c>
      <c r="E9" t="s">
        <v>664</v>
      </c>
      <c r="F9" t="s">
        <v>665</v>
      </c>
      <c r="G9" t="s">
        <v>666</v>
      </c>
      <c r="H9" t="s">
        <v>667</v>
      </c>
    </row>
    <row r="10" spans="1:8" x14ac:dyDescent="0.25">
      <c r="A10" s="10" t="s">
        <v>677</v>
      </c>
      <c r="B10" s="11" t="s">
        <v>125</v>
      </c>
      <c r="C10" s="11" t="s">
        <v>65</v>
      </c>
      <c r="D10" s="11" t="s">
        <v>112</v>
      </c>
      <c r="E10" s="11" t="s">
        <v>78</v>
      </c>
      <c r="F10" s="11" t="s">
        <v>40</v>
      </c>
      <c r="G10" s="11" t="s">
        <v>60</v>
      </c>
      <c r="H10" s="11" t="s">
        <v>461</v>
      </c>
    </row>
    <row r="11" spans="1:8" x14ac:dyDescent="0.25">
      <c r="A11" t="s">
        <v>642</v>
      </c>
      <c r="B11" t="s">
        <v>669</v>
      </c>
      <c r="C11" t="s">
        <v>670</v>
      </c>
      <c r="D11" t="s">
        <v>671</v>
      </c>
      <c r="E11" t="s">
        <v>647</v>
      </c>
      <c r="F11" t="s">
        <v>648</v>
      </c>
      <c r="G11" t="s">
        <v>672</v>
      </c>
      <c r="H11" t="s">
        <v>673</v>
      </c>
    </row>
    <row r="12" spans="1:8" x14ac:dyDescent="0.25">
      <c r="A12" t="s">
        <v>643</v>
      </c>
      <c r="B12" t="s">
        <v>674</v>
      </c>
      <c r="C12" t="s">
        <v>675</v>
      </c>
      <c r="D12" t="s">
        <v>676</v>
      </c>
      <c r="E12" t="s">
        <v>652</v>
      </c>
      <c r="F12" t="s">
        <v>614</v>
      </c>
      <c r="G12" t="s">
        <v>585</v>
      </c>
      <c r="H12" t="s">
        <v>623</v>
      </c>
    </row>
    <row r="13" spans="1:8" x14ac:dyDescent="0.25">
      <c r="A13" s="10" t="s">
        <v>682</v>
      </c>
      <c r="B13" s="11" t="s">
        <v>125</v>
      </c>
      <c r="C13" s="11" t="s">
        <v>65</v>
      </c>
      <c r="D13" s="11" t="s">
        <v>112</v>
      </c>
      <c r="E13" s="11" t="s">
        <v>78</v>
      </c>
      <c r="F13" s="11" t="s">
        <v>40</v>
      </c>
      <c r="G13" s="11" t="s">
        <v>60</v>
      </c>
      <c r="H13" s="11" t="s">
        <v>461</v>
      </c>
    </row>
    <row r="14" spans="1:8" x14ac:dyDescent="0.25">
      <c r="A14" t="s">
        <v>642</v>
      </c>
      <c r="B14" t="s">
        <v>644</v>
      </c>
      <c r="C14" t="s">
        <v>670</v>
      </c>
      <c r="D14" t="s">
        <v>678</v>
      </c>
      <c r="E14" t="s">
        <v>657</v>
      </c>
      <c r="F14" t="s">
        <v>679</v>
      </c>
      <c r="G14" t="s">
        <v>659</v>
      </c>
      <c r="H14" t="s">
        <v>680</v>
      </c>
    </row>
    <row r="15" spans="1:8" x14ac:dyDescent="0.25">
      <c r="A15" t="s">
        <v>643</v>
      </c>
      <c r="B15" t="s">
        <v>651</v>
      </c>
      <c r="C15" t="s">
        <v>675</v>
      </c>
      <c r="D15" t="s">
        <v>612</v>
      </c>
      <c r="E15" t="s">
        <v>664</v>
      </c>
      <c r="F15" t="s">
        <v>591</v>
      </c>
      <c r="G15" t="s">
        <v>666</v>
      </c>
      <c r="H15" t="s">
        <v>681</v>
      </c>
    </row>
    <row r="18" spans="1:8" x14ac:dyDescent="0.25">
      <c r="A18" t="s">
        <v>693</v>
      </c>
      <c r="B18" t="s">
        <v>125</v>
      </c>
      <c r="C18" t="s">
        <v>65</v>
      </c>
      <c r="D18" t="s">
        <v>112</v>
      </c>
      <c r="E18" t="s">
        <v>78</v>
      </c>
      <c r="F18" t="s">
        <v>40</v>
      </c>
      <c r="G18" t="s">
        <v>60</v>
      </c>
      <c r="H18" t="s">
        <v>461</v>
      </c>
    </row>
    <row r="19" spans="1:8" x14ac:dyDescent="0.25">
      <c r="A19" t="s">
        <v>691</v>
      </c>
      <c r="B19" t="s">
        <v>644</v>
      </c>
      <c r="C19" t="s">
        <v>695</v>
      </c>
      <c r="D19" t="s">
        <v>696</v>
      </c>
      <c r="E19" t="s">
        <v>647</v>
      </c>
      <c r="F19" t="s">
        <v>648</v>
      </c>
      <c r="G19" t="s">
        <v>672</v>
      </c>
      <c r="H19" t="s">
        <v>694</v>
      </c>
    </row>
    <row r="20" spans="1:8" x14ac:dyDescent="0.25">
      <c r="A20" t="s">
        <v>692</v>
      </c>
      <c r="B20" t="s">
        <v>651</v>
      </c>
      <c r="C20" t="s">
        <v>616</v>
      </c>
      <c r="D20" t="s">
        <v>616</v>
      </c>
      <c r="E20" t="s">
        <v>652</v>
      </c>
      <c r="F20" t="s">
        <v>614</v>
      </c>
      <c r="G20" t="s">
        <v>585</v>
      </c>
      <c r="H20" t="s">
        <v>630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6"/>
  <sheetViews>
    <sheetView workbookViewId="0">
      <selection activeCell="C19" sqref="C19"/>
    </sheetView>
  </sheetViews>
  <sheetFormatPr defaultRowHeight="15" x14ac:dyDescent="0.25"/>
  <cols>
    <col min="1" max="1" width="48" bestFit="1" customWidth="1"/>
    <col min="2" max="2" width="63.7109375" bestFit="1" customWidth="1"/>
    <col min="6" max="6" width="18.7109375" bestFit="1" customWidth="1"/>
    <col min="7" max="7" width="16.28515625" bestFit="1" customWidth="1"/>
    <col min="8" max="8" width="14.5703125" bestFit="1" customWidth="1"/>
    <col min="9" max="9" width="26.5703125" bestFit="1" customWidth="1"/>
    <col min="10" max="10" width="8.140625" bestFit="1" customWidth="1"/>
    <col min="11" max="11" width="10.7109375" bestFit="1" customWidth="1"/>
    <col min="12" max="12" width="21.85546875" bestFit="1" customWidth="1"/>
    <col min="13" max="13" width="11.28515625" bestFit="1" customWidth="1"/>
  </cols>
  <sheetData>
    <row r="1" spans="1:13" x14ac:dyDescent="0.25">
      <c r="A1" s="2" t="s">
        <v>12</v>
      </c>
      <c r="B1" s="2" t="s">
        <v>13</v>
      </c>
      <c r="C1" s="2" t="s">
        <v>4</v>
      </c>
    </row>
    <row r="2" spans="1:13" x14ac:dyDescent="0.25">
      <c r="A2" s="3" t="s">
        <v>642</v>
      </c>
      <c r="B2" s="3" t="s">
        <v>642</v>
      </c>
      <c r="C2" s="3" t="s">
        <v>40</v>
      </c>
    </row>
    <row r="3" spans="1:13" x14ac:dyDescent="0.25">
      <c r="A3" s="4" t="s">
        <v>643</v>
      </c>
      <c r="B3" s="4" t="s">
        <v>642</v>
      </c>
      <c r="C3" s="4" t="s">
        <v>40</v>
      </c>
      <c r="F3" s="8" t="s">
        <v>760</v>
      </c>
      <c r="G3" s="8" t="s">
        <v>462</v>
      </c>
    </row>
    <row r="4" spans="1:13" x14ac:dyDescent="0.25">
      <c r="A4" s="3" t="s">
        <v>643</v>
      </c>
      <c r="B4" s="3" t="s">
        <v>642</v>
      </c>
      <c r="C4" s="3" t="s">
        <v>40</v>
      </c>
      <c r="F4" s="8" t="s">
        <v>460</v>
      </c>
      <c r="G4" t="s">
        <v>125</v>
      </c>
      <c r="H4" t="s">
        <v>65</v>
      </c>
      <c r="I4" t="s">
        <v>112</v>
      </c>
      <c r="J4" t="s">
        <v>78</v>
      </c>
      <c r="K4" t="s">
        <v>40</v>
      </c>
      <c r="L4" t="s">
        <v>60</v>
      </c>
      <c r="M4" t="s">
        <v>461</v>
      </c>
    </row>
    <row r="5" spans="1:13" x14ac:dyDescent="0.25">
      <c r="A5" s="4" t="s">
        <v>643</v>
      </c>
      <c r="B5" s="4" t="s">
        <v>642</v>
      </c>
      <c r="C5" s="4" t="s">
        <v>60</v>
      </c>
      <c r="F5" s="9" t="s">
        <v>643</v>
      </c>
      <c r="G5" s="13">
        <v>6</v>
      </c>
      <c r="H5" s="13">
        <v>8</v>
      </c>
      <c r="I5" s="13">
        <v>13</v>
      </c>
      <c r="J5" s="13">
        <v>23</v>
      </c>
      <c r="K5" s="13">
        <v>10</v>
      </c>
      <c r="L5" s="13">
        <v>6</v>
      </c>
      <c r="M5" s="13">
        <v>66</v>
      </c>
    </row>
    <row r="6" spans="1:13" x14ac:dyDescent="0.25">
      <c r="A6" s="3" t="s">
        <v>643</v>
      </c>
      <c r="B6" s="3" t="s">
        <v>642</v>
      </c>
      <c r="C6" s="3" t="s">
        <v>65</v>
      </c>
      <c r="F6" s="9" t="s">
        <v>642</v>
      </c>
      <c r="G6" s="13">
        <v>10</v>
      </c>
      <c r="H6" s="13">
        <v>61</v>
      </c>
      <c r="I6" s="13">
        <v>22</v>
      </c>
      <c r="J6" s="13">
        <v>69</v>
      </c>
      <c r="K6" s="13">
        <v>19</v>
      </c>
      <c r="L6" s="13">
        <v>8</v>
      </c>
      <c r="M6" s="13">
        <v>189</v>
      </c>
    </row>
    <row r="7" spans="1:13" x14ac:dyDescent="0.25">
      <c r="A7" s="4" t="s">
        <v>642</v>
      </c>
      <c r="B7" s="4" t="s">
        <v>642</v>
      </c>
      <c r="C7" s="4" t="s">
        <v>65</v>
      </c>
      <c r="F7" s="9" t="s">
        <v>461</v>
      </c>
      <c r="G7" s="13">
        <v>16</v>
      </c>
      <c r="H7" s="13">
        <v>69</v>
      </c>
      <c r="I7" s="13">
        <v>35</v>
      </c>
      <c r="J7" s="13">
        <v>92</v>
      </c>
      <c r="K7" s="13">
        <v>29</v>
      </c>
      <c r="L7" s="13">
        <v>14</v>
      </c>
      <c r="M7" s="13">
        <v>255</v>
      </c>
    </row>
    <row r="8" spans="1:13" x14ac:dyDescent="0.25">
      <c r="A8" s="3" t="s">
        <v>643</v>
      </c>
      <c r="B8" s="3" t="s">
        <v>642</v>
      </c>
      <c r="C8" s="3" t="s">
        <v>65</v>
      </c>
      <c r="G8" s="13">
        <v>6</v>
      </c>
      <c r="H8" s="13">
        <v>8</v>
      </c>
      <c r="I8" s="13">
        <v>13</v>
      </c>
      <c r="J8" s="13">
        <v>23</v>
      </c>
      <c r="K8" s="13">
        <v>10</v>
      </c>
      <c r="L8" s="13">
        <v>6</v>
      </c>
      <c r="M8" s="13">
        <v>66</v>
      </c>
    </row>
    <row r="9" spans="1:13" x14ac:dyDescent="0.25">
      <c r="A9" s="4" t="s">
        <v>642</v>
      </c>
      <c r="B9" s="4" t="s">
        <v>642</v>
      </c>
      <c r="C9" s="4" t="s">
        <v>78</v>
      </c>
      <c r="G9" s="13">
        <v>10</v>
      </c>
      <c r="H9" s="13">
        <v>61</v>
      </c>
      <c r="I9" s="13">
        <v>22</v>
      </c>
      <c r="J9" s="13">
        <v>69</v>
      </c>
      <c r="K9" s="13">
        <v>19</v>
      </c>
      <c r="L9" s="13">
        <v>8</v>
      </c>
      <c r="M9" s="13">
        <v>189</v>
      </c>
    </row>
    <row r="10" spans="1:13" x14ac:dyDescent="0.25">
      <c r="A10" s="3" t="s">
        <v>642</v>
      </c>
      <c r="B10" s="3" t="s">
        <v>642</v>
      </c>
      <c r="C10" s="3" t="s">
        <v>65</v>
      </c>
    </row>
    <row r="11" spans="1:13" x14ac:dyDescent="0.25">
      <c r="A11" s="4" t="s">
        <v>643</v>
      </c>
      <c r="B11" s="4" t="s">
        <v>642</v>
      </c>
      <c r="C11" s="4" t="s">
        <v>65</v>
      </c>
      <c r="F11" s="8" t="s">
        <v>463</v>
      </c>
      <c r="G11" s="8" t="s">
        <v>462</v>
      </c>
    </row>
    <row r="12" spans="1:13" x14ac:dyDescent="0.25">
      <c r="A12" s="3" t="s">
        <v>643</v>
      </c>
      <c r="B12" s="3" t="s">
        <v>642</v>
      </c>
      <c r="C12" s="3" t="s">
        <v>78</v>
      </c>
      <c r="F12" s="8" t="s">
        <v>460</v>
      </c>
      <c r="G12" t="s">
        <v>125</v>
      </c>
      <c r="H12" t="s">
        <v>65</v>
      </c>
      <c r="I12" t="s">
        <v>112</v>
      </c>
      <c r="J12" t="s">
        <v>78</v>
      </c>
      <c r="K12" t="s">
        <v>40</v>
      </c>
      <c r="L12" t="s">
        <v>60</v>
      </c>
      <c r="M12" t="s">
        <v>461</v>
      </c>
    </row>
    <row r="13" spans="1:13" x14ac:dyDescent="0.25">
      <c r="A13" s="4" t="s">
        <v>642</v>
      </c>
      <c r="B13" s="4" t="s">
        <v>642</v>
      </c>
      <c r="C13" s="4" t="s">
        <v>60</v>
      </c>
      <c r="F13" s="9" t="s">
        <v>643</v>
      </c>
      <c r="G13" s="14">
        <v>0.375</v>
      </c>
      <c r="H13" s="14">
        <v>0.11594202898550725</v>
      </c>
      <c r="I13" s="14">
        <v>0.37142857142857144</v>
      </c>
      <c r="J13" s="14">
        <v>0.25</v>
      </c>
      <c r="K13" s="14">
        <v>0.34482758620689657</v>
      </c>
      <c r="L13" s="14">
        <v>0.42857142857142855</v>
      </c>
      <c r="M13" s="14">
        <v>0.25882352941176473</v>
      </c>
    </row>
    <row r="14" spans="1:13" x14ac:dyDescent="0.25">
      <c r="A14" s="3" t="s">
        <v>643</v>
      </c>
      <c r="B14" s="3" t="s">
        <v>642</v>
      </c>
      <c r="C14" s="3" t="s">
        <v>40</v>
      </c>
      <c r="F14" s="9" t="s">
        <v>642</v>
      </c>
      <c r="G14" s="14">
        <v>0.625</v>
      </c>
      <c r="H14" s="14">
        <v>0.88405797101449279</v>
      </c>
      <c r="I14" s="14">
        <v>0.62857142857142856</v>
      </c>
      <c r="J14" s="14">
        <v>0.75</v>
      </c>
      <c r="K14" s="14">
        <v>0.65517241379310343</v>
      </c>
      <c r="L14" s="14">
        <v>0.5714285714285714</v>
      </c>
      <c r="M14" s="14">
        <v>0.74117647058823533</v>
      </c>
    </row>
    <row r="15" spans="1:13" x14ac:dyDescent="0.25">
      <c r="A15" s="4" t="s">
        <v>643</v>
      </c>
      <c r="B15" s="4" t="s">
        <v>643</v>
      </c>
      <c r="C15" s="4" t="s">
        <v>65</v>
      </c>
      <c r="F15" s="9" t="s">
        <v>461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</row>
    <row r="16" spans="1:13" x14ac:dyDescent="0.25">
      <c r="A16" s="3" t="s">
        <v>643</v>
      </c>
      <c r="B16" s="3" t="s">
        <v>642</v>
      </c>
      <c r="C16" s="3" t="s">
        <v>65</v>
      </c>
    </row>
    <row r="17" spans="1:13" x14ac:dyDescent="0.25">
      <c r="A17" s="4" t="s">
        <v>643</v>
      </c>
      <c r="B17" s="4" t="s">
        <v>643</v>
      </c>
      <c r="C17" s="4" t="s">
        <v>112</v>
      </c>
      <c r="G17" s="14">
        <v>0.375</v>
      </c>
      <c r="H17" s="14">
        <v>0.11594202898550725</v>
      </c>
      <c r="I17" s="14">
        <v>0.37142857142857144</v>
      </c>
      <c r="J17" s="14">
        <v>0.25</v>
      </c>
      <c r="K17" s="14">
        <v>0.34482758620689657</v>
      </c>
      <c r="L17" s="14">
        <v>0.42857142857142855</v>
      </c>
      <c r="M17" s="14">
        <v>0.25882352941176473</v>
      </c>
    </row>
    <row r="18" spans="1:13" x14ac:dyDescent="0.25">
      <c r="A18" s="3" t="s">
        <v>643</v>
      </c>
      <c r="B18" s="3" t="s">
        <v>643</v>
      </c>
      <c r="C18" s="3" t="s">
        <v>78</v>
      </c>
      <c r="G18" s="14">
        <v>0.625</v>
      </c>
      <c r="H18" s="14">
        <v>0.88405797101449279</v>
      </c>
      <c r="I18" s="14">
        <v>0.62857142857142856</v>
      </c>
      <c r="J18" s="14">
        <v>0.75</v>
      </c>
      <c r="K18" s="14">
        <v>0.65517241379310343</v>
      </c>
      <c r="L18" s="14">
        <v>0.5714285714285714</v>
      </c>
      <c r="M18" s="14">
        <v>0.74117647058823533</v>
      </c>
    </row>
    <row r="19" spans="1:13" x14ac:dyDescent="0.25">
      <c r="A19" s="4" t="s">
        <v>643</v>
      </c>
      <c r="B19" s="4" t="s">
        <v>642</v>
      </c>
      <c r="C19" s="4" t="s">
        <v>40</v>
      </c>
      <c r="F19" s="10" t="s">
        <v>759</v>
      </c>
      <c r="G19" s="11" t="s">
        <v>125</v>
      </c>
      <c r="H19" s="11" t="s">
        <v>65</v>
      </c>
      <c r="I19" s="11" t="s">
        <v>112</v>
      </c>
      <c r="J19" s="11" t="s">
        <v>78</v>
      </c>
      <c r="K19" s="11" t="s">
        <v>40</v>
      </c>
      <c r="L19" s="11" t="s">
        <v>60</v>
      </c>
      <c r="M19" s="11" t="s">
        <v>461</v>
      </c>
    </row>
    <row r="20" spans="1:13" x14ac:dyDescent="0.25">
      <c r="A20" s="3" t="s">
        <v>643</v>
      </c>
      <c r="B20" s="3" t="s">
        <v>643</v>
      </c>
      <c r="C20" s="3" t="s">
        <v>40</v>
      </c>
      <c r="F20" s="27" t="s">
        <v>643</v>
      </c>
      <c r="G20" t="str">
        <f>CONCATENATE(G8, " (", ROUND(G17*100,2), ")", "%")</f>
        <v>6 (37.5)%</v>
      </c>
      <c r="H20" t="str">
        <f t="shared" ref="H20:M21" si="0">CONCATENATE(H8, " (", ROUND(H17*100,2), ")", "%")</f>
        <v>8 (11.59)%</v>
      </c>
      <c r="I20" t="str">
        <f t="shared" si="0"/>
        <v>13 (37.14)%</v>
      </c>
      <c r="J20" t="str">
        <f t="shared" si="0"/>
        <v>23 (25)%</v>
      </c>
      <c r="K20" t="str">
        <f t="shared" si="0"/>
        <v>10 (34.48)%</v>
      </c>
      <c r="L20" t="str">
        <f t="shared" si="0"/>
        <v>6 (42.86)%</v>
      </c>
      <c r="M20" t="str">
        <f t="shared" si="0"/>
        <v>66 (25.88)%</v>
      </c>
    </row>
    <row r="21" spans="1:13" x14ac:dyDescent="0.25">
      <c r="A21" s="4" t="s">
        <v>642</v>
      </c>
      <c r="B21" s="4" t="s">
        <v>642</v>
      </c>
      <c r="C21" s="4" t="s">
        <v>125</v>
      </c>
      <c r="F21" t="s">
        <v>642</v>
      </c>
      <c r="G21" t="str">
        <f>CONCATENATE(G9, " (", ROUND(G18*100,2), ")", "%")</f>
        <v>10 (62.5)%</v>
      </c>
      <c r="H21" t="str">
        <f t="shared" si="0"/>
        <v>61 (88.41)%</v>
      </c>
      <c r="I21" t="str">
        <f t="shared" si="0"/>
        <v>22 (62.86)%</v>
      </c>
      <c r="J21" t="str">
        <f t="shared" si="0"/>
        <v>69 (75)%</v>
      </c>
      <c r="K21" t="str">
        <f t="shared" si="0"/>
        <v>19 (65.52)%</v>
      </c>
      <c r="L21" t="str">
        <f t="shared" si="0"/>
        <v>8 (57.14)%</v>
      </c>
      <c r="M21" t="str">
        <f t="shared" si="0"/>
        <v>189 (74.12)%</v>
      </c>
    </row>
    <row r="22" spans="1:13" x14ac:dyDescent="0.25">
      <c r="A22" s="3" t="s">
        <v>642</v>
      </c>
      <c r="B22" s="3" t="s">
        <v>642</v>
      </c>
      <c r="C22" s="3" t="s">
        <v>65</v>
      </c>
    </row>
    <row r="23" spans="1:13" x14ac:dyDescent="0.25">
      <c r="A23" s="4" t="s">
        <v>643</v>
      </c>
      <c r="B23" s="4" t="s">
        <v>643</v>
      </c>
      <c r="C23" s="4" t="s">
        <v>40</v>
      </c>
    </row>
    <row r="24" spans="1:13" x14ac:dyDescent="0.25">
      <c r="A24" s="3" t="s">
        <v>643</v>
      </c>
      <c r="B24" s="3" t="s">
        <v>642</v>
      </c>
      <c r="C24" s="3" t="s">
        <v>40</v>
      </c>
    </row>
    <row r="25" spans="1:13" x14ac:dyDescent="0.25">
      <c r="A25" s="4" t="s">
        <v>642</v>
      </c>
      <c r="B25" s="4" t="s">
        <v>642</v>
      </c>
      <c r="C25" s="4" t="s">
        <v>125</v>
      </c>
    </row>
    <row r="26" spans="1:13" x14ac:dyDescent="0.25">
      <c r="A26" s="3" t="s">
        <v>643</v>
      </c>
      <c r="B26" s="3" t="s">
        <v>642</v>
      </c>
      <c r="C26" s="3" t="s">
        <v>125</v>
      </c>
    </row>
    <row r="27" spans="1:13" x14ac:dyDescent="0.25">
      <c r="A27" s="4" t="s">
        <v>642</v>
      </c>
      <c r="B27" s="4" t="s">
        <v>642</v>
      </c>
      <c r="C27" s="4" t="s">
        <v>40</v>
      </c>
    </row>
    <row r="28" spans="1:13" x14ac:dyDescent="0.25">
      <c r="A28" s="3" t="s">
        <v>643</v>
      </c>
      <c r="B28" s="3" t="s">
        <v>643</v>
      </c>
      <c r="C28" s="3" t="s">
        <v>125</v>
      </c>
    </row>
    <row r="29" spans="1:13" x14ac:dyDescent="0.25">
      <c r="A29" s="4" t="s">
        <v>643</v>
      </c>
      <c r="B29" s="4" t="s">
        <v>642</v>
      </c>
      <c r="C29" s="4" t="s">
        <v>125</v>
      </c>
    </row>
    <row r="30" spans="1:13" x14ac:dyDescent="0.25">
      <c r="A30" s="3" t="s">
        <v>643</v>
      </c>
      <c r="B30" s="3" t="s">
        <v>643</v>
      </c>
      <c r="C30" s="3" t="s">
        <v>40</v>
      </c>
    </row>
    <row r="31" spans="1:13" x14ac:dyDescent="0.25">
      <c r="A31" s="4" t="s">
        <v>642</v>
      </c>
      <c r="B31" s="4" t="s">
        <v>642</v>
      </c>
      <c r="C31" s="4" t="s">
        <v>60</v>
      </c>
    </row>
    <row r="32" spans="1:13" x14ac:dyDescent="0.25">
      <c r="A32" s="3" t="s">
        <v>643</v>
      </c>
      <c r="B32" s="3" t="s">
        <v>643</v>
      </c>
      <c r="C32" s="3" t="s">
        <v>60</v>
      </c>
    </row>
    <row r="33" spans="1:3" x14ac:dyDescent="0.25">
      <c r="A33" s="4" t="s">
        <v>643</v>
      </c>
      <c r="B33" s="4" t="s">
        <v>643</v>
      </c>
      <c r="C33" s="4" t="s">
        <v>65</v>
      </c>
    </row>
    <row r="34" spans="1:3" x14ac:dyDescent="0.25">
      <c r="A34" s="3" t="s">
        <v>643</v>
      </c>
      <c r="B34" s="3" t="s">
        <v>643</v>
      </c>
      <c r="C34" s="3" t="s">
        <v>60</v>
      </c>
    </row>
    <row r="35" spans="1:3" x14ac:dyDescent="0.25">
      <c r="A35" s="4" t="s">
        <v>643</v>
      </c>
      <c r="B35" s="4" t="s">
        <v>643</v>
      </c>
      <c r="C35" s="4" t="s">
        <v>112</v>
      </c>
    </row>
    <row r="36" spans="1:3" x14ac:dyDescent="0.25">
      <c r="A36" s="3" t="s">
        <v>643</v>
      </c>
      <c r="B36" s="3" t="s">
        <v>642</v>
      </c>
      <c r="C36" s="3" t="s">
        <v>40</v>
      </c>
    </row>
    <row r="37" spans="1:3" x14ac:dyDescent="0.25">
      <c r="A37" s="4" t="s">
        <v>643</v>
      </c>
      <c r="B37" s="4" t="s">
        <v>642</v>
      </c>
      <c r="C37" s="4" t="s">
        <v>65</v>
      </c>
    </row>
    <row r="38" spans="1:3" x14ac:dyDescent="0.25">
      <c r="A38" s="3" t="s">
        <v>643</v>
      </c>
      <c r="B38" s="3" t="s">
        <v>642</v>
      </c>
      <c r="C38" s="3" t="s">
        <v>65</v>
      </c>
    </row>
    <row r="39" spans="1:3" x14ac:dyDescent="0.25">
      <c r="A39" s="4" t="s">
        <v>642</v>
      </c>
      <c r="B39" s="4" t="s">
        <v>642</v>
      </c>
      <c r="C39" s="4" t="s">
        <v>65</v>
      </c>
    </row>
    <row r="40" spans="1:3" x14ac:dyDescent="0.25">
      <c r="A40" s="3" t="s">
        <v>643</v>
      </c>
      <c r="B40" s="3" t="s">
        <v>642</v>
      </c>
      <c r="C40" s="3" t="s">
        <v>112</v>
      </c>
    </row>
    <row r="41" spans="1:3" x14ac:dyDescent="0.25">
      <c r="A41" s="4" t="s">
        <v>643</v>
      </c>
      <c r="B41" s="4" t="s">
        <v>642</v>
      </c>
      <c r="C41" s="4" t="s">
        <v>65</v>
      </c>
    </row>
    <row r="42" spans="1:3" x14ac:dyDescent="0.25">
      <c r="A42" s="3" t="s">
        <v>643</v>
      </c>
      <c r="B42" s="3" t="s">
        <v>642</v>
      </c>
      <c r="C42" s="3" t="s">
        <v>78</v>
      </c>
    </row>
    <row r="43" spans="1:3" x14ac:dyDescent="0.25">
      <c r="A43" s="4" t="s">
        <v>643</v>
      </c>
      <c r="B43" s="4" t="s">
        <v>642</v>
      </c>
      <c r="C43" s="4" t="s">
        <v>65</v>
      </c>
    </row>
    <row r="44" spans="1:3" x14ac:dyDescent="0.25">
      <c r="A44" s="3" t="s">
        <v>643</v>
      </c>
      <c r="B44" s="3" t="s">
        <v>643</v>
      </c>
      <c r="C44" s="3" t="s">
        <v>40</v>
      </c>
    </row>
    <row r="45" spans="1:3" x14ac:dyDescent="0.25">
      <c r="A45" s="4" t="s">
        <v>642</v>
      </c>
      <c r="B45" s="4" t="s">
        <v>642</v>
      </c>
      <c r="C45" s="4" t="s">
        <v>78</v>
      </c>
    </row>
    <row r="46" spans="1:3" x14ac:dyDescent="0.25">
      <c r="A46" s="3" t="s">
        <v>642</v>
      </c>
      <c r="B46" s="3" t="s">
        <v>642</v>
      </c>
      <c r="C46" s="3" t="s">
        <v>78</v>
      </c>
    </row>
    <row r="47" spans="1:3" x14ac:dyDescent="0.25">
      <c r="A47" s="4" t="s">
        <v>643</v>
      </c>
      <c r="B47" s="4" t="s">
        <v>642</v>
      </c>
      <c r="C47" s="4" t="s">
        <v>78</v>
      </c>
    </row>
    <row r="48" spans="1:3" x14ac:dyDescent="0.25">
      <c r="A48" s="3" t="s">
        <v>643</v>
      </c>
      <c r="B48" s="3" t="s">
        <v>643</v>
      </c>
      <c r="C48" s="3" t="s">
        <v>65</v>
      </c>
    </row>
    <row r="49" spans="1:3" x14ac:dyDescent="0.25">
      <c r="A49" s="4" t="s">
        <v>643</v>
      </c>
      <c r="B49" s="4" t="s">
        <v>643</v>
      </c>
      <c r="C49" s="4" t="s">
        <v>78</v>
      </c>
    </row>
    <row r="50" spans="1:3" x14ac:dyDescent="0.25">
      <c r="A50" s="3" t="s">
        <v>643</v>
      </c>
      <c r="B50" s="3" t="s">
        <v>642</v>
      </c>
      <c r="C50" s="3" t="s">
        <v>78</v>
      </c>
    </row>
    <row r="51" spans="1:3" x14ac:dyDescent="0.25">
      <c r="A51" s="4" t="s">
        <v>643</v>
      </c>
      <c r="B51" s="4" t="s">
        <v>643</v>
      </c>
      <c r="C51" s="4" t="s">
        <v>78</v>
      </c>
    </row>
    <row r="52" spans="1:3" x14ac:dyDescent="0.25">
      <c r="A52" s="3" t="s">
        <v>642</v>
      </c>
      <c r="B52" s="3" t="s">
        <v>643</v>
      </c>
      <c r="C52" s="3" t="s">
        <v>78</v>
      </c>
    </row>
    <row r="53" spans="1:3" x14ac:dyDescent="0.25">
      <c r="A53" s="4" t="s">
        <v>643</v>
      </c>
      <c r="B53" s="4" t="s">
        <v>642</v>
      </c>
      <c r="C53" s="4" t="s">
        <v>78</v>
      </c>
    </row>
    <row r="54" spans="1:3" x14ac:dyDescent="0.25">
      <c r="A54" s="3" t="s">
        <v>642</v>
      </c>
      <c r="B54" s="3" t="s">
        <v>642</v>
      </c>
      <c r="C54" s="3" t="s">
        <v>78</v>
      </c>
    </row>
    <row r="55" spans="1:3" x14ac:dyDescent="0.25">
      <c r="A55" s="4" t="s">
        <v>642</v>
      </c>
      <c r="B55" s="4" t="s">
        <v>642</v>
      </c>
      <c r="C55" s="4" t="s">
        <v>78</v>
      </c>
    </row>
    <row r="56" spans="1:3" x14ac:dyDescent="0.25">
      <c r="A56" s="3" t="s">
        <v>643</v>
      </c>
      <c r="B56" s="3" t="s">
        <v>643</v>
      </c>
      <c r="C56" s="3" t="s">
        <v>78</v>
      </c>
    </row>
    <row r="57" spans="1:3" x14ac:dyDescent="0.25">
      <c r="A57" s="4" t="s">
        <v>643</v>
      </c>
      <c r="B57" s="4" t="s">
        <v>643</v>
      </c>
      <c r="C57" s="4" t="s">
        <v>78</v>
      </c>
    </row>
    <row r="58" spans="1:3" x14ac:dyDescent="0.25">
      <c r="A58" s="3" t="s">
        <v>642</v>
      </c>
      <c r="B58" s="3" t="s">
        <v>642</v>
      </c>
      <c r="C58" s="3" t="s">
        <v>78</v>
      </c>
    </row>
    <row r="59" spans="1:3" x14ac:dyDescent="0.25">
      <c r="A59" s="4" t="s">
        <v>642</v>
      </c>
      <c r="B59" s="4" t="s">
        <v>642</v>
      </c>
      <c r="C59" s="4" t="s">
        <v>60</v>
      </c>
    </row>
    <row r="60" spans="1:3" x14ac:dyDescent="0.25">
      <c r="A60" s="3" t="s">
        <v>642</v>
      </c>
      <c r="B60" s="3" t="s">
        <v>642</v>
      </c>
      <c r="C60" s="3" t="s">
        <v>78</v>
      </c>
    </row>
    <row r="61" spans="1:3" x14ac:dyDescent="0.25">
      <c r="A61" s="4" t="s">
        <v>643</v>
      </c>
      <c r="B61" s="4" t="s">
        <v>642</v>
      </c>
      <c r="C61" s="4" t="s">
        <v>78</v>
      </c>
    </row>
    <row r="62" spans="1:3" x14ac:dyDescent="0.25">
      <c r="A62" s="3" t="s">
        <v>643</v>
      </c>
      <c r="B62" s="3" t="s">
        <v>642</v>
      </c>
      <c r="C62" s="3" t="s">
        <v>78</v>
      </c>
    </row>
    <row r="63" spans="1:3" x14ac:dyDescent="0.25">
      <c r="A63" s="4" t="s">
        <v>642</v>
      </c>
      <c r="B63" s="4" t="s">
        <v>642</v>
      </c>
      <c r="C63" s="4" t="s">
        <v>40</v>
      </c>
    </row>
    <row r="64" spans="1:3" x14ac:dyDescent="0.25">
      <c r="A64" s="3" t="s">
        <v>642</v>
      </c>
      <c r="B64" s="3" t="s">
        <v>642</v>
      </c>
      <c r="C64" s="3" t="s">
        <v>78</v>
      </c>
    </row>
    <row r="65" spans="1:3" x14ac:dyDescent="0.25">
      <c r="A65" s="4" t="s">
        <v>643</v>
      </c>
      <c r="B65" s="4" t="s">
        <v>642</v>
      </c>
      <c r="C65" s="4" t="s">
        <v>78</v>
      </c>
    </row>
    <row r="66" spans="1:3" x14ac:dyDescent="0.25">
      <c r="A66" s="3" t="s">
        <v>643</v>
      </c>
      <c r="B66" s="3" t="s">
        <v>642</v>
      </c>
      <c r="C66" s="3" t="s">
        <v>78</v>
      </c>
    </row>
    <row r="67" spans="1:3" x14ac:dyDescent="0.25">
      <c r="A67" s="4" t="s">
        <v>642</v>
      </c>
      <c r="B67" s="4" t="s">
        <v>643</v>
      </c>
      <c r="C67" s="4" t="s">
        <v>78</v>
      </c>
    </row>
    <row r="68" spans="1:3" x14ac:dyDescent="0.25">
      <c r="A68" s="3" t="s">
        <v>642</v>
      </c>
      <c r="B68" s="3" t="s">
        <v>642</v>
      </c>
      <c r="C68" s="3" t="s">
        <v>78</v>
      </c>
    </row>
    <row r="69" spans="1:3" x14ac:dyDescent="0.25">
      <c r="A69" s="4" t="s">
        <v>643</v>
      </c>
      <c r="B69" s="4" t="s">
        <v>642</v>
      </c>
      <c r="C69" s="4" t="s">
        <v>65</v>
      </c>
    </row>
    <row r="70" spans="1:3" x14ac:dyDescent="0.25">
      <c r="A70" s="3" t="s">
        <v>642</v>
      </c>
      <c r="B70" s="3" t="s">
        <v>642</v>
      </c>
      <c r="C70" s="3" t="s">
        <v>78</v>
      </c>
    </row>
    <row r="71" spans="1:3" x14ac:dyDescent="0.25">
      <c r="A71" s="4" t="s">
        <v>642</v>
      </c>
      <c r="B71" s="4" t="s">
        <v>642</v>
      </c>
      <c r="C71" s="4" t="s">
        <v>78</v>
      </c>
    </row>
    <row r="72" spans="1:3" x14ac:dyDescent="0.25">
      <c r="A72" s="3" t="s">
        <v>642</v>
      </c>
      <c r="B72" s="3" t="s">
        <v>642</v>
      </c>
      <c r="C72" s="3" t="s">
        <v>65</v>
      </c>
    </row>
    <row r="73" spans="1:3" x14ac:dyDescent="0.25">
      <c r="A73" s="4" t="s">
        <v>643</v>
      </c>
      <c r="B73" s="4" t="s">
        <v>643</v>
      </c>
      <c r="C73" s="4" t="s">
        <v>78</v>
      </c>
    </row>
    <row r="74" spans="1:3" x14ac:dyDescent="0.25">
      <c r="A74" s="3" t="s">
        <v>643</v>
      </c>
      <c r="B74" s="3" t="s">
        <v>642</v>
      </c>
      <c r="C74" s="3" t="s">
        <v>78</v>
      </c>
    </row>
    <row r="75" spans="1:3" x14ac:dyDescent="0.25">
      <c r="A75" s="4" t="s">
        <v>643</v>
      </c>
      <c r="B75" s="4" t="s">
        <v>642</v>
      </c>
      <c r="C75" s="4" t="s">
        <v>78</v>
      </c>
    </row>
    <row r="76" spans="1:3" x14ac:dyDescent="0.25">
      <c r="A76" s="3" t="s">
        <v>643</v>
      </c>
      <c r="B76" s="3" t="s">
        <v>643</v>
      </c>
      <c r="C76" s="3" t="s">
        <v>112</v>
      </c>
    </row>
    <row r="77" spans="1:3" x14ac:dyDescent="0.25">
      <c r="A77" s="4" t="s">
        <v>643</v>
      </c>
      <c r="B77" s="4" t="s">
        <v>642</v>
      </c>
      <c r="C77" s="4" t="s">
        <v>65</v>
      </c>
    </row>
    <row r="78" spans="1:3" x14ac:dyDescent="0.25">
      <c r="A78" s="3" t="s">
        <v>642</v>
      </c>
      <c r="B78" s="3" t="s">
        <v>642</v>
      </c>
      <c r="C78" s="3" t="s">
        <v>78</v>
      </c>
    </row>
    <row r="79" spans="1:3" x14ac:dyDescent="0.25">
      <c r="A79" s="4" t="s">
        <v>642</v>
      </c>
      <c r="B79" s="4" t="s">
        <v>642</v>
      </c>
      <c r="C79" s="4" t="s">
        <v>78</v>
      </c>
    </row>
    <row r="80" spans="1:3" x14ac:dyDescent="0.25">
      <c r="A80" s="3" t="s">
        <v>642</v>
      </c>
      <c r="B80" s="3" t="s">
        <v>642</v>
      </c>
      <c r="C80" s="3" t="s">
        <v>65</v>
      </c>
    </row>
    <row r="81" spans="1:3" x14ac:dyDescent="0.25">
      <c r="A81" s="4" t="s">
        <v>643</v>
      </c>
      <c r="B81" s="4" t="s">
        <v>642</v>
      </c>
      <c r="C81" s="4" t="s">
        <v>78</v>
      </c>
    </row>
    <row r="82" spans="1:3" x14ac:dyDescent="0.25">
      <c r="A82" s="3" t="s">
        <v>643</v>
      </c>
      <c r="B82" s="3" t="s">
        <v>642</v>
      </c>
      <c r="C82" s="3" t="s">
        <v>78</v>
      </c>
    </row>
    <row r="83" spans="1:3" x14ac:dyDescent="0.25">
      <c r="A83" s="4" t="s">
        <v>642</v>
      </c>
      <c r="B83" s="4" t="s">
        <v>642</v>
      </c>
      <c r="C83" s="4" t="s">
        <v>78</v>
      </c>
    </row>
    <row r="84" spans="1:3" x14ac:dyDescent="0.25">
      <c r="A84" s="3" t="s">
        <v>643</v>
      </c>
      <c r="B84" s="3" t="s">
        <v>642</v>
      </c>
      <c r="C84" s="3" t="s">
        <v>78</v>
      </c>
    </row>
    <row r="85" spans="1:3" x14ac:dyDescent="0.25">
      <c r="A85" s="4" t="s">
        <v>642</v>
      </c>
      <c r="B85" s="4" t="s">
        <v>642</v>
      </c>
      <c r="C85" s="4" t="s">
        <v>78</v>
      </c>
    </row>
    <row r="86" spans="1:3" x14ac:dyDescent="0.25">
      <c r="A86" s="3" t="s">
        <v>642</v>
      </c>
      <c r="B86" s="3" t="s">
        <v>642</v>
      </c>
      <c r="C86" s="3" t="s">
        <v>78</v>
      </c>
    </row>
    <row r="87" spans="1:3" x14ac:dyDescent="0.25">
      <c r="A87" s="4" t="s">
        <v>643</v>
      </c>
      <c r="B87" s="4" t="s">
        <v>642</v>
      </c>
      <c r="C87" s="4" t="s">
        <v>112</v>
      </c>
    </row>
    <row r="88" spans="1:3" x14ac:dyDescent="0.25">
      <c r="A88" s="3" t="s">
        <v>642</v>
      </c>
      <c r="B88" s="3" t="s">
        <v>643</v>
      </c>
      <c r="C88" s="3" t="s">
        <v>78</v>
      </c>
    </row>
    <row r="89" spans="1:3" x14ac:dyDescent="0.25">
      <c r="A89" s="4" t="s">
        <v>643</v>
      </c>
      <c r="B89" s="4" t="s">
        <v>642</v>
      </c>
      <c r="C89" s="4" t="s">
        <v>78</v>
      </c>
    </row>
    <row r="90" spans="1:3" x14ac:dyDescent="0.25">
      <c r="A90" s="3" t="s">
        <v>643</v>
      </c>
      <c r="B90" s="3" t="s">
        <v>642</v>
      </c>
      <c r="C90" s="3" t="s">
        <v>78</v>
      </c>
    </row>
    <row r="91" spans="1:3" x14ac:dyDescent="0.25">
      <c r="A91" s="4" t="s">
        <v>642</v>
      </c>
      <c r="B91" s="4" t="s">
        <v>642</v>
      </c>
      <c r="C91" s="4" t="s">
        <v>78</v>
      </c>
    </row>
    <row r="92" spans="1:3" x14ac:dyDescent="0.25">
      <c r="A92" s="3" t="s">
        <v>643</v>
      </c>
      <c r="B92" s="3" t="s">
        <v>643</v>
      </c>
      <c r="C92" s="3" t="s">
        <v>40</v>
      </c>
    </row>
    <row r="93" spans="1:3" x14ac:dyDescent="0.25">
      <c r="A93" s="4" t="s">
        <v>643</v>
      </c>
      <c r="B93" s="4" t="s">
        <v>643</v>
      </c>
      <c r="C93" s="4" t="s">
        <v>78</v>
      </c>
    </row>
    <row r="94" spans="1:3" x14ac:dyDescent="0.25">
      <c r="A94" s="3" t="s">
        <v>643</v>
      </c>
      <c r="B94" s="3" t="s">
        <v>642</v>
      </c>
      <c r="C94" s="3" t="s">
        <v>78</v>
      </c>
    </row>
    <row r="95" spans="1:3" x14ac:dyDescent="0.25">
      <c r="A95" s="4" t="s">
        <v>643</v>
      </c>
      <c r="B95" s="4" t="s">
        <v>643</v>
      </c>
      <c r="C95" s="4" t="s">
        <v>65</v>
      </c>
    </row>
    <row r="96" spans="1:3" x14ac:dyDescent="0.25">
      <c r="A96" s="3" t="s">
        <v>643</v>
      </c>
      <c r="B96" s="3" t="s">
        <v>643</v>
      </c>
      <c r="C96" s="3" t="s">
        <v>78</v>
      </c>
    </row>
    <row r="97" spans="1:3" x14ac:dyDescent="0.25">
      <c r="A97" s="4" t="s">
        <v>643</v>
      </c>
      <c r="B97" s="4" t="s">
        <v>642</v>
      </c>
      <c r="C97" s="4" t="s">
        <v>65</v>
      </c>
    </row>
    <row r="98" spans="1:3" x14ac:dyDescent="0.25">
      <c r="A98" s="3" t="s">
        <v>643</v>
      </c>
      <c r="B98" s="3" t="s">
        <v>643</v>
      </c>
      <c r="C98" s="3" t="s">
        <v>78</v>
      </c>
    </row>
    <row r="99" spans="1:3" x14ac:dyDescent="0.25">
      <c r="A99" s="4" t="s">
        <v>643</v>
      </c>
      <c r="B99" s="4" t="s">
        <v>643</v>
      </c>
      <c r="C99" s="4" t="s">
        <v>78</v>
      </c>
    </row>
    <row r="100" spans="1:3" x14ac:dyDescent="0.25">
      <c r="A100" s="3" t="s">
        <v>643</v>
      </c>
      <c r="B100" s="3" t="s">
        <v>643</v>
      </c>
      <c r="C100" s="3" t="s">
        <v>65</v>
      </c>
    </row>
    <row r="101" spans="1:3" x14ac:dyDescent="0.25">
      <c r="A101" s="4" t="s">
        <v>643</v>
      </c>
      <c r="B101" s="4" t="s">
        <v>642</v>
      </c>
      <c r="C101" s="4" t="s">
        <v>78</v>
      </c>
    </row>
    <row r="102" spans="1:3" x14ac:dyDescent="0.25">
      <c r="A102" s="3" t="s">
        <v>643</v>
      </c>
      <c r="B102" s="3" t="s">
        <v>643</v>
      </c>
      <c r="C102" s="3" t="s">
        <v>78</v>
      </c>
    </row>
    <row r="103" spans="1:3" x14ac:dyDescent="0.25">
      <c r="A103" s="4" t="s">
        <v>643</v>
      </c>
      <c r="B103" s="4" t="s">
        <v>642</v>
      </c>
      <c r="C103" s="4" t="s">
        <v>78</v>
      </c>
    </row>
    <row r="104" spans="1:3" x14ac:dyDescent="0.25">
      <c r="A104" s="3" t="s">
        <v>643</v>
      </c>
      <c r="B104" s="3" t="s">
        <v>643</v>
      </c>
      <c r="C104" s="3" t="s">
        <v>78</v>
      </c>
    </row>
    <row r="105" spans="1:3" x14ac:dyDescent="0.25">
      <c r="A105" s="4" t="s">
        <v>643</v>
      </c>
      <c r="B105" s="4" t="s">
        <v>642</v>
      </c>
      <c r="C105" s="4" t="s">
        <v>65</v>
      </c>
    </row>
    <row r="106" spans="1:3" x14ac:dyDescent="0.25">
      <c r="A106" s="3" t="s">
        <v>642</v>
      </c>
      <c r="B106" s="3" t="s">
        <v>642</v>
      </c>
      <c r="C106" s="3" t="s">
        <v>65</v>
      </c>
    </row>
    <row r="107" spans="1:3" x14ac:dyDescent="0.25">
      <c r="A107" s="4" t="s">
        <v>643</v>
      </c>
      <c r="B107" s="4" t="s">
        <v>643</v>
      </c>
      <c r="C107" s="4" t="s">
        <v>78</v>
      </c>
    </row>
    <row r="108" spans="1:3" x14ac:dyDescent="0.25">
      <c r="A108" s="3" t="s">
        <v>643</v>
      </c>
      <c r="B108" s="3" t="s">
        <v>642</v>
      </c>
      <c r="C108" s="3" t="s">
        <v>65</v>
      </c>
    </row>
    <row r="109" spans="1:3" x14ac:dyDescent="0.25">
      <c r="A109" s="4" t="s">
        <v>643</v>
      </c>
      <c r="B109" s="4" t="s">
        <v>643</v>
      </c>
      <c r="C109" s="4" t="s">
        <v>78</v>
      </c>
    </row>
    <row r="110" spans="1:3" x14ac:dyDescent="0.25">
      <c r="A110" s="3" t="s">
        <v>643</v>
      </c>
      <c r="B110" s="3" t="s">
        <v>643</v>
      </c>
      <c r="C110" s="3" t="s">
        <v>40</v>
      </c>
    </row>
    <row r="111" spans="1:3" x14ac:dyDescent="0.25">
      <c r="A111" s="4" t="s">
        <v>643</v>
      </c>
      <c r="B111" s="4" t="s">
        <v>643</v>
      </c>
      <c r="C111" s="4" t="s">
        <v>65</v>
      </c>
    </row>
    <row r="112" spans="1:3" x14ac:dyDescent="0.25">
      <c r="A112" s="3" t="s">
        <v>643</v>
      </c>
      <c r="B112" s="3" t="s">
        <v>643</v>
      </c>
      <c r="C112" s="3" t="s">
        <v>40</v>
      </c>
    </row>
    <row r="113" spans="1:3" x14ac:dyDescent="0.25">
      <c r="A113" s="4" t="s">
        <v>642</v>
      </c>
      <c r="B113" s="4" t="s">
        <v>642</v>
      </c>
      <c r="C113" s="4" t="s">
        <v>65</v>
      </c>
    </row>
    <row r="114" spans="1:3" x14ac:dyDescent="0.25">
      <c r="A114" s="3" t="s">
        <v>642</v>
      </c>
      <c r="B114" s="3" t="s">
        <v>642</v>
      </c>
      <c r="C114" s="3" t="s">
        <v>65</v>
      </c>
    </row>
    <row r="115" spans="1:3" x14ac:dyDescent="0.25">
      <c r="A115" s="4" t="s">
        <v>643</v>
      </c>
      <c r="B115" s="4" t="s">
        <v>642</v>
      </c>
      <c r="C115" s="4" t="s">
        <v>112</v>
      </c>
    </row>
    <row r="116" spans="1:3" x14ac:dyDescent="0.25">
      <c r="A116" s="3" t="s">
        <v>642</v>
      </c>
      <c r="B116" s="3" t="s">
        <v>642</v>
      </c>
      <c r="C116" s="3" t="s">
        <v>60</v>
      </c>
    </row>
    <row r="117" spans="1:3" x14ac:dyDescent="0.25">
      <c r="A117" s="4" t="s">
        <v>643</v>
      </c>
      <c r="B117" s="4" t="s">
        <v>642</v>
      </c>
      <c r="C117" s="4" t="s">
        <v>112</v>
      </c>
    </row>
    <row r="118" spans="1:3" x14ac:dyDescent="0.25">
      <c r="A118" s="3" t="s">
        <v>642</v>
      </c>
      <c r="B118" s="3" t="s">
        <v>642</v>
      </c>
      <c r="C118" s="3" t="s">
        <v>40</v>
      </c>
    </row>
    <row r="119" spans="1:3" x14ac:dyDescent="0.25">
      <c r="A119" s="4" t="s">
        <v>643</v>
      </c>
      <c r="B119" s="4" t="s">
        <v>642</v>
      </c>
      <c r="C119" s="4" t="s">
        <v>40</v>
      </c>
    </row>
    <row r="120" spans="1:3" x14ac:dyDescent="0.25">
      <c r="A120" s="3" t="s">
        <v>642</v>
      </c>
      <c r="B120" s="3" t="s">
        <v>642</v>
      </c>
      <c r="C120" s="3" t="s">
        <v>65</v>
      </c>
    </row>
    <row r="121" spans="1:3" x14ac:dyDescent="0.25">
      <c r="A121" s="4" t="s">
        <v>642</v>
      </c>
      <c r="B121" s="4" t="s">
        <v>642</v>
      </c>
      <c r="C121" s="4" t="s">
        <v>112</v>
      </c>
    </row>
    <row r="122" spans="1:3" x14ac:dyDescent="0.25">
      <c r="A122" s="3" t="s">
        <v>643</v>
      </c>
      <c r="B122" s="3" t="s">
        <v>643</v>
      </c>
      <c r="C122" s="3" t="s">
        <v>40</v>
      </c>
    </row>
    <row r="123" spans="1:3" x14ac:dyDescent="0.25">
      <c r="A123" s="4" t="s">
        <v>642</v>
      </c>
      <c r="B123" s="4" t="s">
        <v>642</v>
      </c>
      <c r="C123" s="4" t="s">
        <v>40</v>
      </c>
    </row>
    <row r="124" spans="1:3" x14ac:dyDescent="0.25">
      <c r="A124" s="3" t="s">
        <v>643</v>
      </c>
      <c r="B124" s="3" t="s">
        <v>642</v>
      </c>
      <c r="C124" s="3" t="s">
        <v>40</v>
      </c>
    </row>
    <row r="125" spans="1:3" x14ac:dyDescent="0.25">
      <c r="A125" s="4" t="s">
        <v>642</v>
      </c>
      <c r="B125" s="4" t="s">
        <v>642</v>
      </c>
      <c r="C125" s="4" t="s">
        <v>40</v>
      </c>
    </row>
    <row r="126" spans="1:3" x14ac:dyDescent="0.25">
      <c r="A126" s="3" t="s">
        <v>643</v>
      </c>
      <c r="B126" s="3" t="s">
        <v>643</v>
      </c>
      <c r="C126" s="3" t="s">
        <v>60</v>
      </c>
    </row>
    <row r="127" spans="1:3" x14ac:dyDescent="0.25">
      <c r="A127" s="4" t="s">
        <v>642</v>
      </c>
      <c r="B127" s="4" t="s">
        <v>642</v>
      </c>
      <c r="C127" s="4" t="s">
        <v>112</v>
      </c>
    </row>
    <row r="128" spans="1:3" x14ac:dyDescent="0.25">
      <c r="A128" s="3" t="s">
        <v>643</v>
      </c>
      <c r="B128" s="3" t="s">
        <v>643</v>
      </c>
      <c r="C128" s="3" t="s">
        <v>112</v>
      </c>
    </row>
    <row r="129" spans="1:3" x14ac:dyDescent="0.25">
      <c r="A129" s="4" t="s">
        <v>643</v>
      </c>
      <c r="B129" s="4" t="s">
        <v>643</v>
      </c>
      <c r="C129" s="4" t="s">
        <v>112</v>
      </c>
    </row>
    <row r="130" spans="1:3" x14ac:dyDescent="0.25">
      <c r="A130" s="3" t="s">
        <v>642</v>
      </c>
      <c r="B130" s="3" t="s">
        <v>642</v>
      </c>
      <c r="C130" s="3" t="s">
        <v>112</v>
      </c>
    </row>
    <row r="131" spans="1:3" x14ac:dyDescent="0.25">
      <c r="A131" s="4" t="s">
        <v>642</v>
      </c>
      <c r="B131" s="4" t="s">
        <v>642</v>
      </c>
      <c r="C131" s="4" t="s">
        <v>112</v>
      </c>
    </row>
    <row r="132" spans="1:3" x14ac:dyDescent="0.25">
      <c r="A132" s="3" t="s">
        <v>643</v>
      </c>
      <c r="B132" s="3" t="s">
        <v>643</v>
      </c>
      <c r="C132" s="3" t="s">
        <v>112</v>
      </c>
    </row>
    <row r="133" spans="1:3" x14ac:dyDescent="0.25">
      <c r="A133" s="4" t="s">
        <v>643</v>
      </c>
      <c r="B133" s="4" t="s">
        <v>643</v>
      </c>
      <c r="C133" s="4" t="s">
        <v>125</v>
      </c>
    </row>
    <row r="134" spans="1:3" x14ac:dyDescent="0.25">
      <c r="A134" s="3" t="s">
        <v>643</v>
      </c>
      <c r="B134" s="3" t="s">
        <v>643</v>
      </c>
      <c r="C134" s="3" t="s">
        <v>125</v>
      </c>
    </row>
    <row r="135" spans="1:3" x14ac:dyDescent="0.25">
      <c r="A135" s="4" t="s">
        <v>642</v>
      </c>
      <c r="B135" s="4" t="s">
        <v>642</v>
      </c>
      <c r="C135" s="4" t="s">
        <v>112</v>
      </c>
    </row>
    <row r="136" spans="1:3" x14ac:dyDescent="0.25">
      <c r="A136" s="3" t="s">
        <v>642</v>
      </c>
      <c r="B136" s="3" t="s">
        <v>642</v>
      </c>
      <c r="C136" s="3" t="s">
        <v>65</v>
      </c>
    </row>
    <row r="137" spans="1:3" x14ac:dyDescent="0.25">
      <c r="A137" s="4" t="s">
        <v>643</v>
      </c>
      <c r="B137" s="4" t="s">
        <v>643</v>
      </c>
      <c r="C137" s="4" t="s">
        <v>125</v>
      </c>
    </row>
    <row r="138" spans="1:3" x14ac:dyDescent="0.25">
      <c r="A138" s="3" t="s">
        <v>643</v>
      </c>
      <c r="B138" s="3" t="s">
        <v>643</v>
      </c>
      <c r="C138" s="3" t="s">
        <v>78</v>
      </c>
    </row>
    <row r="139" spans="1:3" x14ac:dyDescent="0.25">
      <c r="A139" s="4" t="s">
        <v>642</v>
      </c>
      <c r="B139" s="4" t="s">
        <v>642</v>
      </c>
      <c r="C139" s="4" t="s">
        <v>78</v>
      </c>
    </row>
    <row r="140" spans="1:3" x14ac:dyDescent="0.25">
      <c r="A140" s="3" t="s">
        <v>643</v>
      </c>
      <c r="B140" s="3" t="s">
        <v>642</v>
      </c>
      <c r="C140" s="3" t="s">
        <v>60</v>
      </c>
    </row>
    <row r="141" spans="1:3" x14ac:dyDescent="0.25">
      <c r="A141" s="4" t="s">
        <v>642</v>
      </c>
      <c r="B141" s="4" t="s">
        <v>642</v>
      </c>
      <c r="C141" s="4" t="s">
        <v>65</v>
      </c>
    </row>
    <row r="142" spans="1:3" x14ac:dyDescent="0.25">
      <c r="A142" s="3" t="s">
        <v>642</v>
      </c>
      <c r="B142" s="3" t="s">
        <v>642</v>
      </c>
      <c r="C142" s="3" t="s">
        <v>78</v>
      </c>
    </row>
    <row r="143" spans="1:3" x14ac:dyDescent="0.25">
      <c r="A143" s="4" t="s">
        <v>642</v>
      </c>
      <c r="B143" s="4" t="s">
        <v>642</v>
      </c>
      <c r="C143" s="4" t="s">
        <v>78</v>
      </c>
    </row>
    <row r="144" spans="1:3" x14ac:dyDescent="0.25">
      <c r="A144" s="3" t="s">
        <v>643</v>
      </c>
      <c r="B144" s="3" t="s">
        <v>642</v>
      </c>
      <c r="C144" s="3" t="s">
        <v>78</v>
      </c>
    </row>
    <row r="145" spans="1:3" x14ac:dyDescent="0.25">
      <c r="A145" s="4" t="s">
        <v>642</v>
      </c>
      <c r="B145" s="4" t="s">
        <v>642</v>
      </c>
      <c r="C145" s="4" t="s">
        <v>65</v>
      </c>
    </row>
    <row r="146" spans="1:3" x14ac:dyDescent="0.25">
      <c r="A146" s="3" t="s">
        <v>643</v>
      </c>
      <c r="B146" s="3" t="s">
        <v>643</v>
      </c>
      <c r="C146" s="3" t="s">
        <v>65</v>
      </c>
    </row>
    <row r="147" spans="1:3" x14ac:dyDescent="0.25">
      <c r="A147" s="4" t="s">
        <v>643</v>
      </c>
      <c r="B147" s="4" t="s">
        <v>643</v>
      </c>
      <c r="C147" s="4" t="s">
        <v>40</v>
      </c>
    </row>
    <row r="148" spans="1:3" x14ac:dyDescent="0.25">
      <c r="A148" s="3" t="s">
        <v>642</v>
      </c>
      <c r="B148" s="3" t="s">
        <v>642</v>
      </c>
      <c r="C148" s="3" t="s">
        <v>65</v>
      </c>
    </row>
    <row r="149" spans="1:3" x14ac:dyDescent="0.25">
      <c r="A149" s="4" t="s">
        <v>643</v>
      </c>
      <c r="B149" s="4" t="s">
        <v>642</v>
      </c>
      <c r="C149" s="4" t="s">
        <v>40</v>
      </c>
    </row>
    <row r="150" spans="1:3" x14ac:dyDescent="0.25">
      <c r="A150" s="3" t="s">
        <v>642</v>
      </c>
      <c r="B150" s="3" t="s">
        <v>642</v>
      </c>
      <c r="C150" s="3" t="s">
        <v>65</v>
      </c>
    </row>
    <row r="151" spans="1:3" x14ac:dyDescent="0.25">
      <c r="A151" s="4" t="s">
        <v>642</v>
      </c>
      <c r="B151" s="4" t="s">
        <v>642</v>
      </c>
      <c r="C151" s="4" t="s">
        <v>40</v>
      </c>
    </row>
    <row r="152" spans="1:3" x14ac:dyDescent="0.25">
      <c r="A152" s="3" t="s">
        <v>643</v>
      </c>
      <c r="B152" s="3" t="s">
        <v>643</v>
      </c>
      <c r="C152" s="3" t="s">
        <v>78</v>
      </c>
    </row>
    <row r="153" spans="1:3" x14ac:dyDescent="0.25">
      <c r="A153" s="4" t="s">
        <v>643</v>
      </c>
      <c r="B153" s="4" t="s">
        <v>643</v>
      </c>
      <c r="C153" s="4" t="s">
        <v>78</v>
      </c>
    </row>
    <row r="154" spans="1:3" x14ac:dyDescent="0.25">
      <c r="A154" s="3" t="s">
        <v>642</v>
      </c>
      <c r="B154" s="3" t="s">
        <v>642</v>
      </c>
      <c r="C154" s="3" t="s">
        <v>65</v>
      </c>
    </row>
    <row r="155" spans="1:3" x14ac:dyDescent="0.25">
      <c r="A155" s="4" t="s">
        <v>642</v>
      </c>
      <c r="B155" s="4" t="s">
        <v>642</v>
      </c>
      <c r="C155" s="4" t="s">
        <v>65</v>
      </c>
    </row>
    <row r="156" spans="1:3" x14ac:dyDescent="0.25">
      <c r="A156" s="3" t="s">
        <v>643</v>
      </c>
      <c r="B156" s="3" t="s">
        <v>642</v>
      </c>
      <c r="C156" s="3" t="s">
        <v>40</v>
      </c>
    </row>
    <row r="157" spans="1:3" x14ac:dyDescent="0.25">
      <c r="A157" s="4" t="s">
        <v>642</v>
      </c>
      <c r="B157" s="4" t="s">
        <v>642</v>
      </c>
      <c r="C157" s="4" t="s">
        <v>112</v>
      </c>
    </row>
    <row r="158" spans="1:3" x14ac:dyDescent="0.25">
      <c r="A158" s="3" t="s">
        <v>643</v>
      </c>
      <c r="B158" s="3" t="s">
        <v>643</v>
      </c>
      <c r="C158" s="3" t="s">
        <v>112</v>
      </c>
    </row>
    <row r="159" spans="1:3" x14ac:dyDescent="0.25">
      <c r="A159" s="4" t="s">
        <v>643</v>
      </c>
      <c r="B159" s="4" t="s">
        <v>643</v>
      </c>
      <c r="C159" s="4" t="s">
        <v>60</v>
      </c>
    </row>
    <row r="160" spans="1:3" x14ac:dyDescent="0.25">
      <c r="A160" s="3" t="s">
        <v>643</v>
      </c>
      <c r="B160" s="3" t="s">
        <v>643</v>
      </c>
      <c r="C160" s="3" t="s">
        <v>112</v>
      </c>
    </row>
    <row r="161" spans="1:3" x14ac:dyDescent="0.25">
      <c r="A161" s="4" t="s">
        <v>643</v>
      </c>
      <c r="B161" s="4" t="s">
        <v>643</v>
      </c>
      <c r="C161" s="4" t="s">
        <v>112</v>
      </c>
    </row>
    <row r="162" spans="1:3" x14ac:dyDescent="0.25">
      <c r="A162" s="3" t="s">
        <v>642</v>
      </c>
      <c r="B162" s="3" t="s">
        <v>642</v>
      </c>
      <c r="C162" s="3" t="s">
        <v>40</v>
      </c>
    </row>
    <row r="163" spans="1:3" x14ac:dyDescent="0.25">
      <c r="A163" s="4" t="s">
        <v>643</v>
      </c>
      <c r="B163" s="4" t="s">
        <v>643</v>
      </c>
      <c r="C163" s="4" t="s">
        <v>40</v>
      </c>
    </row>
    <row r="164" spans="1:3" x14ac:dyDescent="0.25">
      <c r="A164" s="3" t="s">
        <v>642</v>
      </c>
      <c r="B164" s="3" t="s">
        <v>642</v>
      </c>
      <c r="C164" s="3" t="s">
        <v>65</v>
      </c>
    </row>
    <row r="165" spans="1:3" x14ac:dyDescent="0.25">
      <c r="A165" s="4" t="s">
        <v>643</v>
      </c>
      <c r="B165" s="4" t="s">
        <v>643</v>
      </c>
      <c r="C165" s="4" t="s">
        <v>78</v>
      </c>
    </row>
    <row r="166" spans="1:3" x14ac:dyDescent="0.25">
      <c r="A166" s="3" t="s">
        <v>642</v>
      </c>
      <c r="B166" s="3" t="s">
        <v>642</v>
      </c>
      <c r="C166" s="3" t="s">
        <v>78</v>
      </c>
    </row>
    <row r="167" spans="1:3" x14ac:dyDescent="0.25">
      <c r="A167" s="4" t="s">
        <v>642</v>
      </c>
      <c r="B167" s="4" t="s">
        <v>642</v>
      </c>
      <c r="C167" s="4" t="s">
        <v>65</v>
      </c>
    </row>
    <row r="168" spans="1:3" x14ac:dyDescent="0.25">
      <c r="A168" s="3" t="s">
        <v>642</v>
      </c>
      <c r="B168" s="3" t="s">
        <v>642</v>
      </c>
      <c r="C168" s="3" t="s">
        <v>78</v>
      </c>
    </row>
    <row r="169" spans="1:3" x14ac:dyDescent="0.25">
      <c r="A169" s="4" t="s">
        <v>642</v>
      </c>
      <c r="B169" s="4" t="s">
        <v>642</v>
      </c>
      <c r="C169" s="4" t="s">
        <v>78</v>
      </c>
    </row>
    <row r="170" spans="1:3" x14ac:dyDescent="0.25">
      <c r="A170" s="3" t="s">
        <v>642</v>
      </c>
      <c r="B170" s="3" t="s">
        <v>642</v>
      </c>
      <c r="C170" s="3" t="s">
        <v>78</v>
      </c>
    </row>
    <row r="171" spans="1:3" x14ac:dyDescent="0.25">
      <c r="A171" s="4" t="s">
        <v>642</v>
      </c>
      <c r="B171" s="4" t="s">
        <v>642</v>
      </c>
      <c r="C171" s="4" t="s">
        <v>78</v>
      </c>
    </row>
    <row r="172" spans="1:3" x14ac:dyDescent="0.25">
      <c r="A172" s="3" t="s">
        <v>642</v>
      </c>
      <c r="B172" s="3" t="s">
        <v>642</v>
      </c>
      <c r="C172" s="3" t="s">
        <v>125</v>
      </c>
    </row>
    <row r="173" spans="1:3" x14ac:dyDescent="0.25">
      <c r="A173" s="4" t="s">
        <v>642</v>
      </c>
      <c r="B173" s="4" t="s">
        <v>642</v>
      </c>
      <c r="C173" s="4" t="s">
        <v>125</v>
      </c>
    </row>
    <row r="174" spans="1:3" x14ac:dyDescent="0.25">
      <c r="A174" s="3" t="s">
        <v>642</v>
      </c>
      <c r="B174" s="3" t="s">
        <v>642</v>
      </c>
      <c r="C174" s="3" t="s">
        <v>78</v>
      </c>
    </row>
    <row r="175" spans="1:3" x14ac:dyDescent="0.25">
      <c r="A175" s="4" t="s">
        <v>642</v>
      </c>
      <c r="B175" s="4" t="s">
        <v>642</v>
      </c>
      <c r="C175" s="4" t="s">
        <v>112</v>
      </c>
    </row>
    <row r="176" spans="1:3" x14ac:dyDescent="0.25">
      <c r="A176" s="3" t="s">
        <v>643</v>
      </c>
      <c r="B176" s="3" t="s">
        <v>643</v>
      </c>
      <c r="C176" s="3" t="s">
        <v>78</v>
      </c>
    </row>
    <row r="177" spans="1:3" x14ac:dyDescent="0.25">
      <c r="A177" s="4" t="s">
        <v>642</v>
      </c>
      <c r="B177" s="4" t="s">
        <v>642</v>
      </c>
      <c r="C177" s="4" t="s">
        <v>65</v>
      </c>
    </row>
    <row r="178" spans="1:3" x14ac:dyDescent="0.25">
      <c r="A178" s="3" t="s">
        <v>642</v>
      </c>
      <c r="B178" s="3" t="s">
        <v>642</v>
      </c>
      <c r="C178" s="3" t="s">
        <v>78</v>
      </c>
    </row>
    <row r="179" spans="1:3" x14ac:dyDescent="0.25">
      <c r="A179" s="4" t="s">
        <v>642</v>
      </c>
      <c r="B179" s="4" t="s">
        <v>642</v>
      </c>
      <c r="C179" s="4" t="s">
        <v>112</v>
      </c>
    </row>
    <row r="180" spans="1:3" x14ac:dyDescent="0.25">
      <c r="A180" s="3" t="s">
        <v>642</v>
      </c>
      <c r="B180" s="3" t="s">
        <v>642</v>
      </c>
      <c r="C180" s="3" t="s">
        <v>65</v>
      </c>
    </row>
    <row r="181" spans="1:3" x14ac:dyDescent="0.25">
      <c r="A181" s="4" t="s">
        <v>642</v>
      </c>
      <c r="B181" s="4" t="s">
        <v>642</v>
      </c>
      <c r="C181" s="4" t="s">
        <v>65</v>
      </c>
    </row>
    <row r="182" spans="1:3" x14ac:dyDescent="0.25">
      <c r="A182" s="3" t="s">
        <v>642</v>
      </c>
      <c r="B182" s="3" t="s">
        <v>642</v>
      </c>
      <c r="C182" s="3" t="s">
        <v>65</v>
      </c>
    </row>
    <row r="183" spans="1:3" x14ac:dyDescent="0.25">
      <c r="A183" s="4" t="s">
        <v>642</v>
      </c>
      <c r="B183" s="4" t="s">
        <v>642</v>
      </c>
      <c r="C183" s="4" t="s">
        <v>65</v>
      </c>
    </row>
    <row r="184" spans="1:3" x14ac:dyDescent="0.25">
      <c r="A184" s="3" t="s">
        <v>642</v>
      </c>
      <c r="B184" s="3" t="s">
        <v>642</v>
      </c>
      <c r="C184" s="3" t="s">
        <v>65</v>
      </c>
    </row>
    <row r="185" spans="1:3" x14ac:dyDescent="0.25">
      <c r="A185" s="4" t="s">
        <v>642</v>
      </c>
      <c r="B185" s="4" t="s">
        <v>642</v>
      </c>
      <c r="C185" s="4" t="s">
        <v>65</v>
      </c>
    </row>
    <row r="186" spans="1:3" x14ac:dyDescent="0.25">
      <c r="A186" s="3" t="s">
        <v>642</v>
      </c>
      <c r="B186" s="3" t="s">
        <v>642</v>
      </c>
      <c r="C186" s="3" t="s">
        <v>65</v>
      </c>
    </row>
    <row r="187" spans="1:3" x14ac:dyDescent="0.25">
      <c r="A187" s="4" t="s">
        <v>643</v>
      </c>
      <c r="B187" s="4" t="s">
        <v>643</v>
      </c>
      <c r="C187" s="4" t="s">
        <v>112</v>
      </c>
    </row>
    <row r="188" spans="1:3" x14ac:dyDescent="0.25">
      <c r="A188" s="3" t="s">
        <v>643</v>
      </c>
      <c r="B188" s="3" t="s">
        <v>643</v>
      </c>
      <c r="C188" s="3" t="s">
        <v>125</v>
      </c>
    </row>
    <row r="189" spans="1:3" x14ac:dyDescent="0.25">
      <c r="A189" s="4" t="s">
        <v>642</v>
      </c>
      <c r="B189" s="4" t="s">
        <v>642</v>
      </c>
      <c r="C189" s="4" t="s">
        <v>65</v>
      </c>
    </row>
    <row r="190" spans="1:3" x14ac:dyDescent="0.25">
      <c r="A190" s="3" t="s">
        <v>643</v>
      </c>
      <c r="B190" s="3" t="s">
        <v>643</v>
      </c>
      <c r="C190" s="3" t="s">
        <v>112</v>
      </c>
    </row>
    <row r="191" spans="1:3" x14ac:dyDescent="0.25">
      <c r="A191" s="4" t="s">
        <v>643</v>
      </c>
      <c r="B191" s="4" t="s">
        <v>643</v>
      </c>
      <c r="C191" s="4" t="s">
        <v>125</v>
      </c>
    </row>
    <row r="192" spans="1:3" x14ac:dyDescent="0.25">
      <c r="A192" s="3" t="s">
        <v>643</v>
      </c>
      <c r="B192" s="3" t="s">
        <v>643</v>
      </c>
      <c r="C192" s="3" t="s">
        <v>112</v>
      </c>
    </row>
    <row r="193" spans="1:3" x14ac:dyDescent="0.25">
      <c r="A193" s="4" t="s">
        <v>643</v>
      </c>
      <c r="B193" s="4" t="s">
        <v>642</v>
      </c>
      <c r="C193" s="4" t="s">
        <v>65</v>
      </c>
    </row>
    <row r="194" spans="1:3" x14ac:dyDescent="0.25">
      <c r="A194" s="3" t="s">
        <v>642</v>
      </c>
      <c r="B194" s="3" t="s">
        <v>642</v>
      </c>
      <c r="C194" s="3" t="s">
        <v>65</v>
      </c>
    </row>
    <row r="195" spans="1:3" x14ac:dyDescent="0.25">
      <c r="A195" s="4" t="s">
        <v>643</v>
      </c>
      <c r="B195" s="4" t="s">
        <v>643</v>
      </c>
      <c r="C195" s="4" t="s">
        <v>78</v>
      </c>
    </row>
    <row r="196" spans="1:3" x14ac:dyDescent="0.25">
      <c r="A196" s="3" t="s">
        <v>642</v>
      </c>
      <c r="B196" s="3" t="s">
        <v>642</v>
      </c>
      <c r="C196" s="3" t="s">
        <v>78</v>
      </c>
    </row>
    <row r="197" spans="1:3" x14ac:dyDescent="0.25">
      <c r="A197" s="4" t="s">
        <v>642</v>
      </c>
      <c r="B197" s="4" t="s">
        <v>642</v>
      </c>
      <c r="C197" s="4" t="s">
        <v>65</v>
      </c>
    </row>
    <row r="198" spans="1:3" x14ac:dyDescent="0.25">
      <c r="A198" s="3" t="s">
        <v>642</v>
      </c>
      <c r="B198" s="3" t="s">
        <v>642</v>
      </c>
      <c r="C198" s="3" t="s">
        <v>65</v>
      </c>
    </row>
    <row r="199" spans="1:3" x14ac:dyDescent="0.25">
      <c r="A199" s="4" t="s">
        <v>642</v>
      </c>
      <c r="B199" s="4" t="s">
        <v>642</v>
      </c>
      <c r="C199" s="4" t="s">
        <v>65</v>
      </c>
    </row>
    <row r="200" spans="1:3" x14ac:dyDescent="0.25">
      <c r="A200" s="3" t="s">
        <v>642</v>
      </c>
      <c r="B200" s="3" t="s">
        <v>642</v>
      </c>
      <c r="C200" s="3" t="s">
        <v>65</v>
      </c>
    </row>
    <row r="201" spans="1:3" x14ac:dyDescent="0.25">
      <c r="A201" s="4" t="s">
        <v>642</v>
      </c>
      <c r="B201" s="4" t="s">
        <v>642</v>
      </c>
      <c r="C201" s="4" t="s">
        <v>65</v>
      </c>
    </row>
    <row r="202" spans="1:3" x14ac:dyDescent="0.25">
      <c r="A202" s="3" t="s">
        <v>643</v>
      </c>
      <c r="B202" s="3" t="s">
        <v>642</v>
      </c>
      <c r="C202" s="3" t="s">
        <v>78</v>
      </c>
    </row>
    <row r="203" spans="1:3" x14ac:dyDescent="0.25">
      <c r="A203" s="4" t="s">
        <v>642</v>
      </c>
      <c r="B203" s="4" t="s">
        <v>642</v>
      </c>
      <c r="C203" s="4" t="s">
        <v>78</v>
      </c>
    </row>
    <row r="204" spans="1:3" x14ac:dyDescent="0.25">
      <c r="A204" s="3" t="s">
        <v>642</v>
      </c>
      <c r="B204" s="3" t="s">
        <v>642</v>
      </c>
      <c r="C204" s="3" t="s">
        <v>78</v>
      </c>
    </row>
    <row r="205" spans="1:3" x14ac:dyDescent="0.25">
      <c r="A205" s="4" t="s">
        <v>642</v>
      </c>
      <c r="B205" s="4" t="s">
        <v>642</v>
      </c>
      <c r="C205" s="4" t="s">
        <v>78</v>
      </c>
    </row>
    <row r="206" spans="1:3" x14ac:dyDescent="0.25">
      <c r="A206" s="3" t="s">
        <v>642</v>
      </c>
      <c r="B206" s="3" t="s">
        <v>642</v>
      </c>
      <c r="C206" s="3" t="s">
        <v>112</v>
      </c>
    </row>
    <row r="207" spans="1:3" x14ac:dyDescent="0.25">
      <c r="A207" s="4" t="s">
        <v>642</v>
      </c>
      <c r="B207" s="4" t="s">
        <v>642</v>
      </c>
      <c r="C207" s="4" t="s">
        <v>112</v>
      </c>
    </row>
    <row r="208" spans="1:3" x14ac:dyDescent="0.25">
      <c r="A208" s="3" t="s">
        <v>642</v>
      </c>
      <c r="B208" s="3" t="s">
        <v>642</v>
      </c>
      <c r="C208" s="3" t="s">
        <v>112</v>
      </c>
    </row>
    <row r="209" spans="1:3" x14ac:dyDescent="0.25">
      <c r="A209" s="4" t="s">
        <v>642</v>
      </c>
      <c r="B209" s="4" t="s">
        <v>642</v>
      </c>
      <c r="C209" s="4" t="s">
        <v>112</v>
      </c>
    </row>
    <row r="210" spans="1:3" x14ac:dyDescent="0.25">
      <c r="A210" s="3" t="s">
        <v>642</v>
      </c>
      <c r="B210" s="3" t="s">
        <v>642</v>
      </c>
      <c r="C210" s="3" t="s">
        <v>112</v>
      </c>
    </row>
    <row r="211" spans="1:3" x14ac:dyDescent="0.25">
      <c r="A211" s="4" t="s">
        <v>642</v>
      </c>
      <c r="B211" s="4" t="s">
        <v>642</v>
      </c>
      <c r="C211" s="4" t="s">
        <v>60</v>
      </c>
    </row>
    <row r="212" spans="1:3" x14ac:dyDescent="0.25">
      <c r="A212" s="3" t="s">
        <v>642</v>
      </c>
      <c r="B212" s="3" t="s">
        <v>642</v>
      </c>
      <c r="C212" s="3" t="s">
        <v>60</v>
      </c>
    </row>
    <row r="213" spans="1:3" x14ac:dyDescent="0.25">
      <c r="A213" s="4" t="s">
        <v>642</v>
      </c>
      <c r="B213" s="4" t="s">
        <v>642</v>
      </c>
      <c r="C213" s="4" t="s">
        <v>40</v>
      </c>
    </row>
    <row r="214" spans="1:3" x14ac:dyDescent="0.25">
      <c r="A214" s="3" t="s">
        <v>642</v>
      </c>
      <c r="B214" s="3" t="s">
        <v>642</v>
      </c>
      <c r="C214" s="3" t="s">
        <v>78</v>
      </c>
    </row>
    <row r="215" spans="1:3" x14ac:dyDescent="0.25">
      <c r="A215" s="4" t="s">
        <v>642</v>
      </c>
      <c r="B215" s="4" t="s">
        <v>642</v>
      </c>
      <c r="C215" s="4" t="s">
        <v>78</v>
      </c>
    </row>
    <row r="216" spans="1:3" x14ac:dyDescent="0.25">
      <c r="A216" s="3" t="s">
        <v>642</v>
      </c>
      <c r="B216" s="3" t="s">
        <v>642</v>
      </c>
      <c r="C216" s="3" t="s">
        <v>78</v>
      </c>
    </row>
    <row r="217" spans="1:3" x14ac:dyDescent="0.25">
      <c r="A217" s="4" t="s">
        <v>642</v>
      </c>
      <c r="B217" s="4" t="s">
        <v>642</v>
      </c>
      <c r="C217" s="4" t="s">
        <v>78</v>
      </c>
    </row>
    <row r="218" spans="1:3" x14ac:dyDescent="0.25">
      <c r="A218" s="3" t="s">
        <v>642</v>
      </c>
      <c r="B218" s="3" t="s">
        <v>642</v>
      </c>
      <c r="C218" s="3" t="s">
        <v>78</v>
      </c>
    </row>
    <row r="219" spans="1:3" x14ac:dyDescent="0.25">
      <c r="A219" s="4" t="s">
        <v>642</v>
      </c>
      <c r="B219" s="4" t="s">
        <v>642</v>
      </c>
      <c r="C219" s="4" t="s">
        <v>78</v>
      </c>
    </row>
    <row r="220" spans="1:3" x14ac:dyDescent="0.25">
      <c r="A220" s="3" t="s">
        <v>642</v>
      </c>
      <c r="B220" s="3" t="s">
        <v>642</v>
      </c>
      <c r="C220" s="3" t="s">
        <v>78</v>
      </c>
    </row>
    <row r="221" spans="1:3" x14ac:dyDescent="0.25">
      <c r="A221" s="4" t="s">
        <v>642</v>
      </c>
      <c r="B221" s="4" t="s">
        <v>642</v>
      </c>
      <c r="C221" s="4" t="s">
        <v>78</v>
      </c>
    </row>
    <row r="222" spans="1:3" x14ac:dyDescent="0.25">
      <c r="A222" s="3" t="s">
        <v>642</v>
      </c>
      <c r="B222" s="3" t="s">
        <v>642</v>
      </c>
      <c r="C222" s="3" t="s">
        <v>65</v>
      </c>
    </row>
    <row r="223" spans="1:3" x14ac:dyDescent="0.25">
      <c r="A223" s="4" t="s">
        <v>642</v>
      </c>
      <c r="B223" s="4" t="s">
        <v>642</v>
      </c>
      <c r="C223" s="4" t="s">
        <v>65</v>
      </c>
    </row>
    <row r="224" spans="1:3" x14ac:dyDescent="0.25">
      <c r="A224" s="3" t="s">
        <v>642</v>
      </c>
      <c r="B224" s="3" t="s">
        <v>642</v>
      </c>
      <c r="C224" s="3" t="s">
        <v>65</v>
      </c>
    </row>
    <row r="225" spans="1:3" x14ac:dyDescent="0.25">
      <c r="A225" s="4" t="s">
        <v>642</v>
      </c>
      <c r="B225" s="4" t="s">
        <v>642</v>
      </c>
      <c r="C225" s="4" t="s">
        <v>65</v>
      </c>
    </row>
    <row r="226" spans="1:3" x14ac:dyDescent="0.25">
      <c r="A226" s="3" t="s">
        <v>642</v>
      </c>
      <c r="B226" s="3" t="s">
        <v>642</v>
      </c>
      <c r="C226" s="3" t="s">
        <v>125</v>
      </c>
    </row>
    <row r="227" spans="1:3" x14ac:dyDescent="0.25">
      <c r="A227" s="4" t="s">
        <v>642</v>
      </c>
      <c r="B227" s="4" t="s">
        <v>642</v>
      </c>
      <c r="C227" s="4" t="s">
        <v>125</v>
      </c>
    </row>
    <row r="228" spans="1:3" x14ac:dyDescent="0.25">
      <c r="A228" s="3" t="s">
        <v>642</v>
      </c>
      <c r="B228" s="3" t="s">
        <v>642</v>
      </c>
      <c r="C228" s="3" t="s">
        <v>65</v>
      </c>
    </row>
    <row r="229" spans="1:3" x14ac:dyDescent="0.25">
      <c r="A229" s="4" t="s">
        <v>642</v>
      </c>
      <c r="B229" s="4" t="s">
        <v>642</v>
      </c>
      <c r="C229" s="4" t="s">
        <v>125</v>
      </c>
    </row>
    <row r="230" spans="1:3" x14ac:dyDescent="0.25">
      <c r="A230" s="3" t="s">
        <v>642</v>
      </c>
      <c r="B230" s="3" t="s">
        <v>642</v>
      </c>
      <c r="C230" s="3" t="s">
        <v>125</v>
      </c>
    </row>
    <row r="231" spans="1:3" x14ac:dyDescent="0.25">
      <c r="A231" s="4" t="s">
        <v>642</v>
      </c>
      <c r="B231" s="4" t="s">
        <v>642</v>
      </c>
      <c r="C231" s="4" t="s">
        <v>78</v>
      </c>
    </row>
    <row r="232" spans="1:3" x14ac:dyDescent="0.25">
      <c r="A232" s="3" t="s">
        <v>642</v>
      </c>
      <c r="B232" s="3" t="s">
        <v>642</v>
      </c>
      <c r="C232" s="3" t="s">
        <v>78</v>
      </c>
    </row>
    <row r="233" spans="1:3" x14ac:dyDescent="0.25">
      <c r="A233" s="4" t="s">
        <v>642</v>
      </c>
      <c r="B233" s="4" t="s">
        <v>642</v>
      </c>
      <c r="C233" s="4" t="s">
        <v>112</v>
      </c>
    </row>
    <row r="234" spans="1:3" x14ac:dyDescent="0.25">
      <c r="A234" s="3" t="s">
        <v>642</v>
      </c>
      <c r="B234" s="3" t="s">
        <v>642</v>
      </c>
      <c r="C234" s="3" t="s">
        <v>112</v>
      </c>
    </row>
    <row r="235" spans="1:3" x14ac:dyDescent="0.25">
      <c r="A235" s="4" t="s">
        <v>642</v>
      </c>
      <c r="B235" s="4" t="s">
        <v>642</v>
      </c>
      <c r="C235" s="4" t="s">
        <v>78</v>
      </c>
    </row>
    <row r="236" spans="1:3" x14ac:dyDescent="0.25">
      <c r="A236" s="3" t="s">
        <v>642</v>
      </c>
      <c r="B236" s="3" t="s">
        <v>642</v>
      </c>
      <c r="C236" s="3" t="s">
        <v>65</v>
      </c>
    </row>
    <row r="237" spans="1:3" x14ac:dyDescent="0.25">
      <c r="A237" s="4" t="s">
        <v>642</v>
      </c>
      <c r="B237" s="4" t="s">
        <v>642</v>
      </c>
      <c r="C237" s="4" t="s">
        <v>112</v>
      </c>
    </row>
    <row r="238" spans="1:3" x14ac:dyDescent="0.25">
      <c r="A238" s="3" t="s">
        <v>642</v>
      </c>
      <c r="B238" s="3" t="s">
        <v>642</v>
      </c>
      <c r="C238" s="3" t="s">
        <v>112</v>
      </c>
    </row>
    <row r="239" spans="1:3" x14ac:dyDescent="0.25">
      <c r="A239" s="4" t="s">
        <v>642</v>
      </c>
      <c r="B239" s="4" t="s">
        <v>642</v>
      </c>
      <c r="C239" s="4" t="s">
        <v>112</v>
      </c>
    </row>
    <row r="240" spans="1:3" x14ac:dyDescent="0.25">
      <c r="A240" s="3" t="s">
        <v>642</v>
      </c>
      <c r="B240" s="3" t="s">
        <v>642</v>
      </c>
      <c r="C240" s="3" t="s">
        <v>78</v>
      </c>
    </row>
    <row r="241" spans="1:3" x14ac:dyDescent="0.25">
      <c r="A241" s="4" t="s">
        <v>642</v>
      </c>
      <c r="B241" s="4" t="s">
        <v>642</v>
      </c>
      <c r="C241" s="4" t="s">
        <v>65</v>
      </c>
    </row>
    <row r="242" spans="1:3" x14ac:dyDescent="0.25">
      <c r="A242" s="3" t="s">
        <v>643</v>
      </c>
      <c r="B242" s="3" t="s">
        <v>643</v>
      </c>
      <c r="C242" s="3" t="s">
        <v>60</v>
      </c>
    </row>
    <row r="243" spans="1:3" x14ac:dyDescent="0.25">
      <c r="A243" s="4" t="s">
        <v>642</v>
      </c>
      <c r="B243" s="4" t="s">
        <v>643</v>
      </c>
      <c r="C243" s="4" t="s">
        <v>65</v>
      </c>
    </row>
    <row r="244" spans="1:3" x14ac:dyDescent="0.25">
      <c r="A244" s="3" t="s">
        <v>643</v>
      </c>
      <c r="B244" s="3" t="s">
        <v>643</v>
      </c>
      <c r="C244" s="3" t="s">
        <v>112</v>
      </c>
    </row>
    <row r="245" spans="1:3" x14ac:dyDescent="0.25">
      <c r="A245" s="4" t="s">
        <v>643</v>
      </c>
      <c r="B245" s="4" t="s">
        <v>643</v>
      </c>
      <c r="C245" s="4" t="s">
        <v>60</v>
      </c>
    </row>
    <row r="246" spans="1:3" x14ac:dyDescent="0.25">
      <c r="A246" s="3" t="s">
        <v>642</v>
      </c>
      <c r="B246" s="3" t="s">
        <v>642</v>
      </c>
      <c r="C246" s="3" t="s">
        <v>65</v>
      </c>
    </row>
    <row r="247" spans="1:3" x14ac:dyDescent="0.25">
      <c r="A247" s="4" t="s">
        <v>642</v>
      </c>
      <c r="B247" s="4" t="s">
        <v>642</v>
      </c>
      <c r="C247" s="4" t="s">
        <v>78</v>
      </c>
    </row>
    <row r="248" spans="1:3" x14ac:dyDescent="0.25">
      <c r="A248" s="3" t="s">
        <v>642</v>
      </c>
      <c r="B248" s="3" t="s">
        <v>642</v>
      </c>
      <c r="C248" s="3" t="s">
        <v>78</v>
      </c>
    </row>
    <row r="249" spans="1:3" x14ac:dyDescent="0.25">
      <c r="A249" s="4" t="s">
        <v>642</v>
      </c>
      <c r="B249" s="4" t="s">
        <v>642</v>
      </c>
      <c r="C249" s="4" t="s">
        <v>78</v>
      </c>
    </row>
    <row r="250" spans="1:3" x14ac:dyDescent="0.25">
      <c r="A250" s="3" t="s">
        <v>642</v>
      </c>
      <c r="B250" s="3" t="s">
        <v>642</v>
      </c>
      <c r="C250" s="3" t="s">
        <v>65</v>
      </c>
    </row>
    <row r="251" spans="1:3" x14ac:dyDescent="0.25">
      <c r="A251" s="4" t="s">
        <v>642</v>
      </c>
      <c r="B251" s="4" t="s">
        <v>642</v>
      </c>
      <c r="C251" s="4" t="s">
        <v>65</v>
      </c>
    </row>
    <row r="252" spans="1:3" x14ac:dyDescent="0.25">
      <c r="A252" s="3" t="s">
        <v>642</v>
      </c>
      <c r="B252" s="3" t="s">
        <v>642</v>
      </c>
      <c r="C252" s="3" t="s">
        <v>65</v>
      </c>
    </row>
    <row r="253" spans="1:3" x14ac:dyDescent="0.25">
      <c r="A253" s="4" t="s">
        <v>642</v>
      </c>
      <c r="B253" s="4" t="s">
        <v>642</v>
      </c>
      <c r="C253" s="4" t="s">
        <v>65</v>
      </c>
    </row>
    <row r="254" spans="1:3" x14ac:dyDescent="0.25">
      <c r="A254" s="3" t="s">
        <v>642</v>
      </c>
      <c r="B254" s="3" t="s">
        <v>642</v>
      </c>
      <c r="C254" s="3" t="s">
        <v>78</v>
      </c>
    </row>
    <row r="255" spans="1:3" x14ac:dyDescent="0.25">
      <c r="A255" s="4" t="s">
        <v>642</v>
      </c>
      <c r="B255" s="4" t="s">
        <v>642</v>
      </c>
      <c r="C255" s="4" t="s">
        <v>65</v>
      </c>
    </row>
    <row r="256" spans="1:3" x14ac:dyDescent="0.25">
      <c r="A256" s="3" t="s">
        <v>643</v>
      </c>
      <c r="B256" s="3" t="s">
        <v>642</v>
      </c>
      <c r="C256" s="3" t="s">
        <v>78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6"/>
  <sheetViews>
    <sheetView topLeftCell="D10" workbookViewId="0">
      <selection activeCell="M29" sqref="M29"/>
    </sheetView>
  </sheetViews>
  <sheetFormatPr defaultRowHeight="15" x14ac:dyDescent="0.25"/>
  <cols>
    <col min="1" max="1" width="101" bestFit="1" customWidth="1"/>
    <col min="2" max="2" width="10.42578125" customWidth="1"/>
    <col min="3" max="3" width="34" customWidth="1"/>
    <col min="4" max="4" width="29.42578125" customWidth="1"/>
    <col min="5" max="5" width="18.140625" customWidth="1"/>
    <col min="6" max="6" width="18.42578125" customWidth="1"/>
    <col min="7" max="7" width="46.85546875" customWidth="1"/>
    <col min="8" max="8" width="12.5703125" customWidth="1"/>
  </cols>
  <sheetData>
    <row r="1" spans="1:8" ht="15.95" customHeight="1" x14ac:dyDescent="0.25">
      <c r="A1" s="18" t="s">
        <v>553</v>
      </c>
      <c r="B1" t="s">
        <v>115</v>
      </c>
      <c r="C1" t="s">
        <v>70</v>
      </c>
      <c r="D1" t="s">
        <v>122</v>
      </c>
      <c r="E1" t="s">
        <v>98</v>
      </c>
      <c r="F1" t="s">
        <v>62</v>
      </c>
      <c r="G1" t="s">
        <v>107</v>
      </c>
      <c r="H1" s="2" t="s">
        <v>4</v>
      </c>
    </row>
    <row r="2" spans="1:8" x14ac:dyDescent="0.25">
      <c r="A2" s="3" t="s">
        <v>44</v>
      </c>
      <c r="B2" t="s">
        <v>115</v>
      </c>
      <c r="C2" t="s">
        <v>579</v>
      </c>
      <c r="D2" t="s">
        <v>122</v>
      </c>
      <c r="E2" t="s">
        <v>579</v>
      </c>
      <c r="F2" t="s">
        <v>579</v>
      </c>
      <c r="G2" t="s">
        <v>579</v>
      </c>
      <c r="H2" s="3" t="s">
        <v>40</v>
      </c>
    </row>
    <row r="3" spans="1:8" x14ac:dyDescent="0.25">
      <c r="A3" s="4" t="s">
        <v>51</v>
      </c>
      <c r="B3" t="s">
        <v>579</v>
      </c>
      <c r="C3" t="s">
        <v>579</v>
      </c>
      <c r="D3" t="s">
        <v>122</v>
      </c>
      <c r="E3" t="s">
        <v>98</v>
      </c>
      <c r="F3" t="s">
        <v>579</v>
      </c>
      <c r="G3" t="s">
        <v>579</v>
      </c>
      <c r="H3" s="4" t="s">
        <v>40</v>
      </c>
    </row>
    <row r="4" spans="1:8" x14ac:dyDescent="0.25">
      <c r="A4" s="3" t="s">
        <v>57</v>
      </c>
      <c r="B4" t="s">
        <v>115</v>
      </c>
      <c r="C4" t="s">
        <v>579</v>
      </c>
      <c r="D4" t="s">
        <v>579</v>
      </c>
      <c r="E4" t="s">
        <v>579</v>
      </c>
      <c r="F4" t="s">
        <v>62</v>
      </c>
      <c r="G4" t="s">
        <v>579</v>
      </c>
      <c r="H4" s="3" t="s">
        <v>40</v>
      </c>
    </row>
    <row r="5" spans="1:8" x14ac:dyDescent="0.25">
      <c r="A5" s="4" t="s">
        <v>62</v>
      </c>
      <c r="B5" t="s">
        <v>579</v>
      </c>
      <c r="C5" t="s">
        <v>579</v>
      </c>
      <c r="D5" t="s">
        <v>579</v>
      </c>
      <c r="E5" t="s">
        <v>579</v>
      </c>
      <c r="F5" t="s">
        <v>62</v>
      </c>
      <c r="G5" t="s">
        <v>579</v>
      </c>
      <c r="H5" s="4" t="s">
        <v>60</v>
      </c>
    </row>
    <row r="6" spans="1:8" x14ac:dyDescent="0.25">
      <c r="A6" s="3" t="s">
        <v>66</v>
      </c>
      <c r="B6" t="s">
        <v>579</v>
      </c>
      <c r="C6" t="s">
        <v>70</v>
      </c>
      <c r="D6" t="s">
        <v>579</v>
      </c>
      <c r="E6" t="s">
        <v>579</v>
      </c>
      <c r="F6" t="s">
        <v>62</v>
      </c>
      <c r="G6" t="s">
        <v>579</v>
      </c>
      <c r="H6" s="3" t="s">
        <v>65</v>
      </c>
    </row>
    <row r="7" spans="1:8" x14ac:dyDescent="0.25">
      <c r="A7" s="4" t="s">
        <v>70</v>
      </c>
      <c r="B7" t="s">
        <v>579</v>
      </c>
      <c r="C7" t="s">
        <v>70</v>
      </c>
      <c r="D7" t="s">
        <v>579</v>
      </c>
      <c r="E7" t="s">
        <v>579</v>
      </c>
      <c r="F7" t="s">
        <v>579</v>
      </c>
      <c r="G7" t="s">
        <v>579</v>
      </c>
      <c r="H7" s="4" t="s">
        <v>65</v>
      </c>
    </row>
    <row r="8" spans="1:8" x14ac:dyDescent="0.25">
      <c r="A8" s="3" t="s">
        <v>74</v>
      </c>
      <c r="B8" t="s">
        <v>115</v>
      </c>
      <c r="C8" t="s">
        <v>70</v>
      </c>
      <c r="D8" t="s">
        <v>122</v>
      </c>
      <c r="E8" t="s">
        <v>98</v>
      </c>
      <c r="F8" t="s">
        <v>62</v>
      </c>
      <c r="G8" t="s">
        <v>579</v>
      </c>
      <c r="H8" s="3" t="s">
        <v>65</v>
      </c>
    </row>
    <row r="9" spans="1:8" x14ac:dyDescent="0.25">
      <c r="A9" s="4" t="s">
        <v>81</v>
      </c>
      <c r="B9" t="s">
        <v>579</v>
      </c>
      <c r="C9" t="s">
        <v>70</v>
      </c>
      <c r="D9" t="s">
        <v>122</v>
      </c>
      <c r="E9" t="s">
        <v>98</v>
      </c>
      <c r="F9" t="s">
        <v>579</v>
      </c>
      <c r="G9" t="s">
        <v>579</v>
      </c>
      <c r="H9" s="4" t="s">
        <v>78</v>
      </c>
    </row>
    <row r="10" spans="1:8" x14ac:dyDescent="0.25">
      <c r="A10" s="3" t="s">
        <v>70</v>
      </c>
      <c r="B10" t="s">
        <v>579</v>
      </c>
      <c r="C10" t="s">
        <v>70</v>
      </c>
      <c r="D10" t="s">
        <v>579</v>
      </c>
      <c r="E10" t="s">
        <v>579</v>
      </c>
      <c r="F10" t="s">
        <v>579</v>
      </c>
      <c r="G10" t="s">
        <v>579</v>
      </c>
      <c r="H10" s="3" t="s">
        <v>65</v>
      </c>
    </row>
    <row r="11" spans="1:8" x14ac:dyDescent="0.25">
      <c r="A11" s="4" t="s">
        <v>90</v>
      </c>
      <c r="B11" t="s">
        <v>115</v>
      </c>
      <c r="C11" t="s">
        <v>70</v>
      </c>
      <c r="D11" t="s">
        <v>122</v>
      </c>
      <c r="E11" t="s">
        <v>579</v>
      </c>
      <c r="F11" t="s">
        <v>579</v>
      </c>
      <c r="G11" t="s">
        <v>579</v>
      </c>
      <c r="H11" s="4" t="s">
        <v>65</v>
      </c>
    </row>
    <row r="12" spans="1:8" x14ac:dyDescent="0.25">
      <c r="A12" s="3" t="s">
        <v>94</v>
      </c>
      <c r="B12" t="s">
        <v>115</v>
      </c>
      <c r="C12" t="s">
        <v>579</v>
      </c>
      <c r="D12" t="s">
        <v>122</v>
      </c>
      <c r="E12" t="s">
        <v>98</v>
      </c>
      <c r="F12" t="s">
        <v>579</v>
      </c>
      <c r="G12" t="s">
        <v>579</v>
      </c>
      <c r="H12" s="3" t="s">
        <v>78</v>
      </c>
    </row>
    <row r="13" spans="1:8" x14ac:dyDescent="0.25">
      <c r="A13" s="4" t="s">
        <v>98</v>
      </c>
      <c r="B13" t="s">
        <v>579</v>
      </c>
      <c r="C13" t="s">
        <v>579</v>
      </c>
      <c r="D13" t="s">
        <v>579</v>
      </c>
      <c r="E13" t="s">
        <v>98</v>
      </c>
      <c r="F13" t="s">
        <v>579</v>
      </c>
      <c r="G13" t="s">
        <v>579</v>
      </c>
      <c r="H13" s="4" t="s">
        <v>60</v>
      </c>
    </row>
    <row r="14" spans="1:8" x14ac:dyDescent="0.25">
      <c r="A14" s="3" t="s">
        <v>104</v>
      </c>
      <c r="B14" t="s">
        <v>115</v>
      </c>
      <c r="C14" t="s">
        <v>579</v>
      </c>
      <c r="D14" t="s">
        <v>122</v>
      </c>
      <c r="E14" t="s">
        <v>579</v>
      </c>
      <c r="F14" t="s">
        <v>62</v>
      </c>
      <c r="G14" t="s">
        <v>579</v>
      </c>
      <c r="H14" s="3" t="s">
        <v>40</v>
      </c>
    </row>
    <row r="15" spans="1:8" x14ac:dyDescent="0.25">
      <c r="A15" s="4" t="s">
        <v>107</v>
      </c>
      <c r="B15" t="s">
        <v>579</v>
      </c>
      <c r="C15" t="s">
        <v>579</v>
      </c>
      <c r="D15" t="s">
        <v>579</v>
      </c>
      <c r="E15" t="s">
        <v>579</v>
      </c>
      <c r="F15" t="s">
        <v>579</v>
      </c>
      <c r="G15" t="s">
        <v>107</v>
      </c>
      <c r="H15" s="4" t="s">
        <v>65</v>
      </c>
    </row>
    <row r="16" spans="1:8" x14ac:dyDescent="0.25">
      <c r="A16" s="3" t="s">
        <v>66</v>
      </c>
      <c r="B16" t="s">
        <v>579</v>
      </c>
      <c r="C16" t="s">
        <v>70</v>
      </c>
      <c r="D16" t="s">
        <v>579</v>
      </c>
      <c r="E16" t="s">
        <v>579</v>
      </c>
      <c r="F16" t="s">
        <v>62</v>
      </c>
      <c r="G16" t="s">
        <v>579</v>
      </c>
      <c r="H16" s="3" t="s">
        <v>65</v>
      </c>
    </row>
    <row r="17" spans="1:8" x14ac:dyDescent="0.25">
      <c r="A17" s="4" t="s">
        <v>66</v>
      </c>
      <c r="B17" t="s">
        <v>579</v>
      </c>
      <c r="C17" t="s">
        <v>70</v>
      </c>
      <c r="D17" t="s">
        <v>579</v>
      </c>
      <c r="E17" t="s">
        <v>579</v>
      </c>
      <c r="F17" t="s">
        <v>62</v>
      </c>
      <c r="G17" t="s">
        <v>579</v>
      </c>
      <c r="H17" s="4" t="s">
        <v>112</v>
      </c>
    </row>
    <row r="18" spans="1:8" x14ac:dyDescent="0.25">
      <c r="A18" s="3" t="s">
        <v>115</v>
      </c>
      <c r="B18" t="s">
        <v>115</v>
      </c>
      <c r="C18" t="s">
        <v>579</v>
      </c>
      <c r="D18" t="s">
        <v>579</v>
      </c>
      <c r="E18" t="s">
        <v>579</v>
      </c>
      <c r="F18" t="s">
        <v>579</v>
      </c>
      <c r="G18" t="s">
        <v>579</v>
      </c>
      <c r="H18" s="3" t="s">
        <v>78</v>
      </c>
    </row>
    <row r="19" spans="1:8" x14ac:dyDescent="0.25">
      <c r="A19" s="4" t="s">
        <v>118</v>
      </c>
      <c r="B19" t="s">
        <v>115</v>
      </c>
      <c r="C19" t="s">
        <v>579</v>
      </c>
      <c r="D19" t="s">
        <v>122</v>
      </c>
      <c r="E19" t="s">
        <v>98</v>
      </c>
      <c r="F19" t="s">
        <v>62</v>
      </c>
      <c r="G19" t="s">
        <v>579</v>
      </c>
      <c r="H19" s="4" t="s">
        <v>40</v>
      </c>
    </row>
    <row r="20" spans="1:8" x14ac:dyDescent="0.25">
      <c r="A20" s="3" t="s">
        <v>122</v>
      </c>
      <c r="B20" t="s">
        <v>579</v>
      </c>
      <c r="C20" t="s">
        <v>579</v>
      </c>
      <c r="D20" t="s">
        <v>122</v>
      </c>
      <c r="E20" t="s">
        <v>579</v>
      </c>
      <c r="F20" t="s">
        <v>579</v>
      </c>
      <c r="G20" t="s">
        <v>579</v>
      </c>
      <c r="H20" s="3" t="s">
        <v>40</v>
      </c>
    </row>
    <row r="21" spans="1:8" x14ac:dyDescent="0.25">
      <c r="A21" s="4" t="s">
        <v>44</v>
      </c>
      <c r="B21" t="s">
        <v>115</v>
      </c>
      <c r="C21" t="s">
        <v>579</v>
      </c>
      <c r="D21" t="s">
        <v>122</v>
      </c>
      <c r="E21" t="s">
        <v>579</v>
      </c>
      <c r="F21" t="s">
        <v>579</v>
      </c>
      <c r="G21" t="s">
        <v>579</v>
      </c>
      <c r="H21" s="4" t="s">
        <v>125</v>
      </c>
    </row>
    <row r="22" spans="1:8" x14ac:dyDescent="0.25">
      <c r="A22" s="3" t="s">
        <v>57</v>
      </c>
      <c r="B22" t="s">
        <v>115</v>
      </c>
      <c r="C22" t="s">
        <v>579</v>
      </c>
      <c r="D22" t="s">
        <v>579</v>
      </c>
      <c r="E22" t="s">
        <v>579</v>
      </c>
      <c r="F22" t="s">
        <v>62</v>
      </c>
      <c r="G22" t="s">
        <v>579</v>
      </c>
      <c r="H22" s="3" t="s">
        <v>65</v>
      </c>
    </row>
    <row r="23" spans="1:8" x14ac:dyDescent="0.25">
      <c r="A23" s="4" t="s">
        <v>107</v>
      </c>
      <c r="B23" t="s">
        <v>579</v>
      </c>
      <c r="C23" t="s">
        <v>579</v>
      </c>
      <c r="D23" t="s">
        <v>579</v>
      </c>
      <c r="E23" t="s">
        <v>579</v>
      </c>
      <c r="F23" t="s">
        <v>579</v>
      </c>
      <c r="G23" t="s">
        <v>107</v>
      </c>
      <c r="H23" s="4" t="s">
        <v>40</v>
      </c>
    </row>
    <row r="24" spans="1:8" x14ac:dyDescent="0.25">
      <c r="A24" s="3" t="s">
        <v>115</v>
      </c>
      <c r="B24" t="s">
        <v>115</v>
      </c>
      <c r="C24" t="s">
        <v>579</v>
      </c>
      <c r="D24" t="s">
        <v>579</v>
      </c>
      <c r="E24" t="s">
        <v>579</v>
      </c>
      <c r="F24" t="s">
        <v>579</v>
      </c>
      <c r="G24" t="s">
        <v>579</v>
      </c>
      <c r="H24" s="3" t="s">
        <v>40</v>
      </c>
    </row>
    <row r="25" spans="1:8" x14ac:dyDescent="0.25">
      <c r="A25" s="4" t="s">
        <v>57</v>
      </c>
      <c r="B25" t="s">
        <v>115</v>
      </c>
      <c r="C25" t="s">
        <v>579</v>
      </c>
      <c r="D25" t="s">
        <v>579</v>
      </c>
      <c r="E25" t="s">
        <v>579</v>
      </c>
      <c r="F25" t="s">
        <v>62</v>
      </c>
      <c r="G25" t="s">
        <v>579</v>
      </c>
      <c r="H25" s="4" t="s">
        <v>125</v>
      </c>
    </row>
    <row r="26" spans="1:8" x14ac:dyDescent="0.25">
      <c r="A26" s="3" t="s">
        <v>137</v>
      </c>
      <c r="B26" t="s">
        <v>579</v>
      </c>
      <c r="C26" t="s">
        <v>579</v>
      </c>
      <c r="D26" t="s">
        <v>122</v>
      </c>
      <c r="E26" t="s">
        <v>579</v>
      </c>
      <c r="F26" t="s">
        <v>62</v>
      </c>
      <c r="G26" t="s">
        <v>579</v>
      </c>
      <c r="H26" s="3" t="s">
        <v>125</v>
      </c>
    </row>
    <row r="27" spans="1:8" x14ac:dyDescent="0.25">
      <c r="A27" s="4" t="s">
        <v>74</v>
      </c>
      <c r="B27" t="s">
        <v>115</v>
      </c>
      <c r="C27" t="s">
        <v>70</v>
      </c>
      <c r="D27" t="s">
        <v>122</v>
      </c>
      <c r="E27" t="s">
        <v>98</v>
      </c>
      <c r="F27" t="s">
        <v>62</v>
      </c>
      <c r="G27" t="s">
        <v>579</v>
      </c>
      <c r="H27" s="4" t="s">
        <v>40</v>
      </c>
    </row>
    <row r="28" spans="1:8" x14ac:dyDescent="0.25">
      <c r="A28" s="3" t="s">
        <v>44</v>
      </c>
      <c r="B28" t="s">
        <v>115</v>
      </c>
      <c r="C28" t="s">
        <v>579</v>
      </c>
      <c r="D28" t="s">
        <v>122</v>
      </c>
      <c r="E28" t="s">
        <v>579</v>
      </c>
      <c r="F28" t="s">
        <v>579</v>
      </c>
      <c r="G28" t="s">
        <v>579</v>
      </c>
      <c r="H28" s="3" t="s">
        <v>125</v>
      </c>
    </row>
    <row r="29" spans="1:8" x14ac:dyDescent="0.25">
      <c r="A29" s="4" t="s">
        <v>137</v>
      </c>
      <c r="B29" t="s">
        <v>579</v>
      </c>
      <c r="C29" t="s">
        <v>579</v>
      </c>
      <c r="D29" t="s">
        <v>122</v>
      </c>
      <c r="E29" t="s">
        <v>579</v>
      </c>
      <c r="F29" t="s">
        <v>62</v>
      </c>
      <c r="G29" t="s">
        <v>579</v>
      </c>
      <c r="H29" s="4" t="s">
        <v>125</v>
      </c>
    </row>
    <row r="30" spans="1:8" x14ac:dyDescent="0.25">
      <c r="A30" s="3" t="s">
        <v>115</v>
      </c>
      <c r="B30" t="s">
        <v>115</v>
      </c>
      <c r="C30" t="s">
        <v>579</v>
      </c>
      <c r="D30" t="s">
        <v>579</v>
      </c>
      <c r="E30" t="s">
        <v>579</v>
      </c>
      <c r="F30" t="s">
        <v>579</v>
      </c>
      <c r="G30" t="s">
        <v>579</v>
      </c>
      <c r="H30" s="3" t="s">
        <v>40</v>
      </c>
    </row>
    <row r="31" spans="1:8" x14ac:dyDescent="0.25">
      <c r="A31" s="4" t="s">
        <v>70</v>
      </c>
      <c r="B31" t="s">
        <v>579</v>
      </c>
      <c r="C31" t="s">
        <v>70</v>
      </c>
      <c r="D31" t="s">
        <v>579</v>
      </c>
      <c r="E31" t="s">
        <v>579</v>
      </c>
      <c r="F31" t="s">
        <v>579</v>
      </c>
      <c r="G31" t="s">
        <v>579</v>
      </c>
      <c r="H31" s="4" t="s">
        <v>60</v>
      </c>
    </row>
    <row r="32" spans="1:8" x14ac:dyDescent="0.25">
      <c r="A32" s="3" t="s">
        <v>107</v>
      </c>
      <c r="B32" t="s">
        <v>579</v>
      </c>
      <c r="C32" t="s">
        <v>579</v>
      </c>
      <c r="D32" t="s">
        <v>579</v>
      </c>
      <c r="E32" t="s">
        <v>579</v>
      </c>
      <c r="F32" t="s">
        <v>579</v>
      </c>
      <c r="G32" t="s">
        <v>107</v>
      </c>
      <c r="H32" s="3" t="s">
        <v>60</v>
      </c>
    </row>
    <row r="33" spans="1:8" x14ac:dyDescent="0.25">
      <c r="A33" s="4" t="s">
        <v>122</v>
      </c>
      <c r="B33" t="s">
        <v>579</v>
      </c>
      <c r="C33" t="s">
        <v>579</v>
      </c>
      <c r="D33" t="s">
        <v>122</v>
      </c>
      <c r="E33" t="s">
        <v>579</v>
      </c>
      <c r="F33" t="s">
        <v>579</v>
      </c>
      <c r="G33" t="s">
        <v>579</v>
      </c>
      <c r="H33" s="4" t="s">
        <v>65</v>
      </c>
    </row>
    <row r="34" spans="1:8" x14ac:dyDescent="0.25">
      <c r="A34" s="3" t="s">
        <v>62</v>
      </c>
      <c r="B34" t="s">
        <v>579</v>
      </c>
      <c r="C34" t="s">
        <v>579</v>
      </c>
      <c r="D34" t="s">
        <v>579</v>
      </c>
      <c r="E34" t="s">
        <v>579</v>
      </c>
      <c r="F34" t="s">
        <v>62</v>
      </c>
      <c r="G34" t="s">
        <v>579</v>
      </c>
      <c r="H34" s="3" t="s">
        <v>60</v>
      </c>
    </row>
    <row r="35" spans="1:8" x14ac:dyDescent="0.25">
      <c r="A35" s="4" t="s">
        <v>107</v>
      </c>
      <c r="B35" t="s">
        <v>579</v>
      </c>
      <c r="C35" t="s">
        <v>579</v>
      </c>
      <c r="D35" t="s">
        <v>579</v>
      </c>
      <c r="E35" t="s">
        <v>579</v>
      </c>
      <c r="F35" t="s">
        <v>579</v>
      </c>
      <c r="G35" t="s">
        <v>107</v>
      </c>
      <c r="H35" s="4" t="s">
        <v>112</v>
      </c>
    </row>
    <row r="36" spans="1:8" x14ac:dyDescent="0.25">
      <c r="A36" s="3" t="s">
        <v>158</v>
      </c>
      <c r="B36" t="s">
        <v>579</v>
      </c>
      <c r="C36" t="s">
        <v>70</v>
      </c>
      <c r="D36" t="s">
        <v>122</v>
      </c>
      <c r="E36" t="s">
        <v>579</v>
      </c>
      <c r="F36" t="s">
        <v>579</v>
      </c>
      <c r="G36" t="s">
        <v>579</v>
      </c>
      <c r="H36" s="3" t="s">
        <v>40</v>
      </c>
    </row>
    <row r="37" spans="1:8" x14ac:dyDescent="0.25">
      <c r="A37" s="4" t="s">
        <v>137</v>
      </c>
      <c r="B37" t="s">
        <v>579</v>
      </c>
      <c r="C37" t="s">
        <v>579</v>
      </c>
      <c r="D37" t="s">
        <v>122</v>
      </c>
      <c r="E37" t="s">
        <v>579</v>
      </c>
      <c r="F37" t="s">
        <v>62</v>
      </c>
      <c r="G37" t="s">
        <v>579</v>
      </c>
      <c r="H37" s="4" t="s">
        <v>65</v>
      </c>
    </row>
    <row r="38" spans="1:8" x14ac:dyDescent="0.25">
      <c r="A38" s="3" t="s">
        <v>118</v>
      </c>
      <c r="B38" t="s">
        <v>115</v>
      </c>
      <c r="C38" t="s">
        <v>579</v>
      </c>
      <c r="D38" t="s">
        <v>122</v>
      </c>
      <c r="E38" t="s">
        <v>98</v>
      </c>
      <c r="F38" t="s">
        <v>62</v>
      </c>
      <c r="G38" t="s">
        <v>579</v>
      </c>
      <c r="H38" s="3" t="s">
        <v>65</v>
      </c>
    </row>
    <row r="39" spans="1:8" x14ac:dyDescent="0.25">
      <c r="A39" s="4" t="s">
        <v>70</v>
      </c>
      <c r="B39" t="s">
        <v>579</v>
      </c>
      <c r="C39" t="s">
        <v>70</v>
      </c>
      <c r="D39" t="s">
        <v>579</v>
      </c>
      <c r="E39" t="s">
        <v>579</v>
      </c>
      <c r="F39" t="s">
        <v>579</v>
      </c>
      <c r="G39" t="s">
        <v>579</v>
      </c>
      <c r="H39" s="4" t="s">
        <v>65</v>
      </c>
    </row>
    <row r="40" spans="1:8" x14ac:dyDescent="0.25">
      <c r="A40" s="3" t="s">
        <v>122</v>
      </c>
      <c r="B40" t="s">
        <v>579</v>
      </c>
      <c r="C40" t="s">
        <v>579</v>
      </c>
      <c r="D40" t="s">
        <v>122</v>
      </c>
      <c r="E40" t="s">
        <v>579</v>
      </c>
      <c r="F40" t="s">
        <v>579</v>
      </c>
      <c r="G40" t="s">
        <v>579</v>
      </c>
      <c r="H40" s="3" t="s">
        <v>112</v>
      </c>
    </row>
    <row r="41" spans="1:8" x14ac:dyDescent="0.25">
      <c r="A41" s="4" t="s">
        <v>122</v>
      </c>
      <c r="B41" t="s">
        <v>579</v>
      </c>
      <c r="C41" t="s">
        <v>579</v>
      </c>
      <c r="D41" t="s">
        <v>122</v>
      </c>
      <c r="E41" t="s">
        <v>579</v>
      </c>
      <c r="F41" t="s">
        <v>579</v>
      </c>
      <c r="G41" t="s">
        <v>579</v>
      </c>
      <c r="H41" s="4" t="s">
        <v>65</v>
      </c>
    </row>
    <row r="42" spans="1:8" x14ac:dyDescent="0.25">
      <c r="A42" s="3" t="s">
        <v>90</v>
      </c>
      <c r="B42" t="s">
        <v>115</v>
      </c>
      <c r="C42" t="s">
        <v>70</v>
      </c>
      <c r="D42" t="s">
        <v>122</v>
      </c>
      <c r="E42" t="s">
        <v>579</v>
      </c>
      <c r="F42" t="s">
        <v>579</v>
      </c>
      <c r="G42" t="s">
        <v>579</v>
      </c>
      <c r="H42" s="3" t="s">
        <v>78</v>
      </c>
    </row>
    <row r="43" spans="1:8" x14ac:dyDescent="0.25">
      <c r="A43" s="4" t="s">
        <v>174</v>
      </c>
      <c r="B43" t="s">
        <v>115</v>
      </c>
      <c r="C43" t="s">
        <v>70</v>
      </c>
      <c r="D43" t="s">
        <v>579</v>
      </c>
      <c r="E43" t="s">
        <v>579</v>
      </c>
      <c r="F43" t="s">
        <v>579</v>
      </c>
      <c r="G43" t="s">
        <v>579</v>
      </c>
      <c r="H43" s="4" t="s">
        <v>65</v>
      </c>
    </row>
    <row r="44" spans="1:8" x14ac:dyDescent="0.25">
      <c r="A44" s="3" t="s">
        <v>70</v>
      </c>
      <c r="B44" t="s">
        <v>579</v>
      </c>
      <c r="C44" t="s">
        <v>70</v>
      </c>
      <c r="D44" t="s">
        <v>579</v>
      </c>
      <c r="E44" t="s">
        <v>579</v>
      </c>
      <c r="F44" t="s">
        <v>579</v>
      </c>
      <c r="G44" t="s">
        <v>579</v>
      </c>
      <c r="H44" s="3" t="s">
        <v>40</v>
      </c>
    </row>
    <row r="45" spans="1:8" x14ac:dyDescent="0.25">
      <c r="A45" s="4" t="s">
        <v>179</v>
      </c>
      <c r="B45" t="s">
        <v>115</v>
      </c>
      <c r="C45" t="s">
        <v>70</v>
      </c>
      <c r="D45" t="s">
        <v>122</v>
      </c>
      <c r="E45" t="s">
        <v>98</v>
      </c>
      <c r="F45" t="s">
        <v>579</v>
      </c>
      <c r="G45" t="s">
        <v>579</v>
      </c>
      <c r="H45" s="4" t="s">
        <v>78</v>
      </c>
    </row>
    <row r="46" spans="1:8" x14ac:dyDescent="0.25">
      <c r="A46" s="3" t="s">
        <v>81</v>
      </c>
      <c r="B46" t="s">
        <v>579</v>
      </c>
      <c r="C46" t="s">
        <v>70</v>
      </c>
      <c r="D46" t="s">
        <v>122</v>
      </c>
      <c r="E46" t="s">
        <v>98</v>
      </c>
      <c r="F46" t="s">
        <v>579</v>
      </c>
      <c r="G46" t="s">
        <v>579</v>
      </c>
      <c r="H46" s="3" t="s">
        <v>78</v>
      </c>
    </row>
    <row r="47" spans="1:8" x14ac:dyDescent="0.25">
      <c r="A47" s="4" t="s">
        <v>90</v>
      </c>
      <c r="B47" t="s">
        <v>115</v>
      </c>
      <c r="C47" t="s">
        <v>70</v>
      </c>
      <c r="D47" t="s">
        <v>122</v>
      </c>
      <c r="E47" t="s">
        <v>579</v>
      </c>
      <c r="F47" t="s">
        <v>579</v>
      </c>
      <c r="G47" t="s">
        <v>579</v>
      </c>
      <c r="H47" s="4" t="s">
        <v>78</v>
      </c>
    </row>
    <row r="48" spans="1:8" x14ac:dyDescent="0.25">
      <c r="A48" s="3" t="s">
        <v>62</v>
      </c>
      <c r="B48" t="s">
        <v>579</v>
      </c>
      <c r="C48" t="s">
        <v>579</v>
      </c>
      <c r="D48" t="s">
        <v>579</v>
      </c>
      <c r="E48" t="s">
        <v>579</v>
      </c>
      <c r="F48" t="s">
        <v>62</v>
      </c>
      <c r="G48" t="s">
        <v>579</v>
      </c>
      <c r="H48" s="3" t="s">
        <v>65</v>
      </c>
    </row>
    <row r="49" spans="1:8" x14ac:dyDescent="0.25">
      <c r="A49" s="4" t="s">
        <v>137</v>
      </c>
      <c r="B49" t="s">
        <v>579</v>
      </c>
      <c r="C49" t="s">
        <v>579</v>
      </c>
      <c r="D49" t="s">
        <v>122</v>
      </c>
      <c r="E49" t="s">
        <v>579</v>
      </c>
      <c r="F49" t="s">
        <v>62</v>
      </c>
      <c r="G49" t="s">
        <v>579</v>
      </c>
      <c r="H49" s="4" t="s">
        <v>78</v>
      </c>
    </row>
    <row r="50" spans="1:8" x14ac:dyDescent="0.25">
      <c r="A50" s="3" t="s">
        <v>70</v>
      </c>
      <c r="B50" t="s">
        <v>579</v>
      </c>
      <c r="C50" t="s">
        <v>70</v>
      </c>
      <c r="D50" t="s">
        <v>579</v>
      </c>
      <c r="E50" t="s">
        <v>579</v>
      </c>
      <c r="F50" t="s">
        <v>579</v>
      </c>
      <c r="G50" t="s">
        <v>579</v>
      </c>
      <c r="H50" s="3" t="s">
        <v>78</v>
      </c>
    </row>
    <row r="51" spans="1:8" x14ac:dyDescent="0.25">
      <c r="A51" s="4" t="s">
        <v>107</v>
      </c>
      <c r="B51" t="s">
        <v>579</v>
      </c>
      <c r="C51" t="s">
        <v>579</v>
      </c>
      <c r="D51" t="s">
        <v>579</v>
      </c>
      <c r="E51" t="s">
        <v>579</v>
      </c>
      <c r="F51" t="s">
        <v>579</v>
      </c>
      <c r="G51" t="s">
        <v>107</v>
      </c>
      <c r="H51" s="4" t="s">
        <v>78</v>
      </c>
    </row>
    <row r="52" spans="1:8" x14ac:dyDescent="0.25">
      <c r="A52" s="3" t="s">
        <v>70</v>
      </c>
      <c r="B52" t="s">
        <v>579</v>
      </c>
      <c r="C52" t="s">
        <v>70</v>
      </c>
      <c r="D52" t="s">
        <v>579</v>
      </c>
      <c r="E52" t="s">
        <v>579</v>
      </c>
      <c r="F52" t="s">
        <v>579</v>
      </c>
      <c r="G52" t="s">
        <v>579</v>
      </c>
      <c r="H52" s="3" t="s">
        <v>78</v>
      </c>
    </row>
    <row r="53" spans="1:8" x14ac:dyDescent="0.25">
      <c r="A53" s="4" t="s">
        <v>122</v>
      </c>
      <c r="B53" t="s">
        <v>579</v>
      </c>
      <c r="C53" t="s">
        <v>579</v>
      </c>
      <c r="D53" t="s">
        <v>122</v>
      </c>
      <c r="E53" t="s">
        <v>579</v>
      </c>
      <c r="F53" t="s">
        <v>579</v>
      </c>
      <c r="G53" t="s">
        <v>579</v>
      </c>
      <c r="H53" s="4" t="s">
        <v>78</v>
      </c>
    </row>
    <row r="54" spans="1:8" x14ac:dyDescent="0.25">
      <c r="A54" s="3" t="s">
        <v>70</v>
      </c>
      <c r="B54" t="s">
        <v>579</v>
      </c>
      <c r="C54" t="s">
        <v>70</v>
      </c>
      <c r="D54" t="s">
        <v>579</v>
      </c>
      <c r="E54" t="s">
        <v>579</v>
      </c>
      <c r="F54" t="s">
        <v>579</v>
      </c>
      <c r="G54" t="s">
        <v>579</v>
      </c>
      <c r="H54" s="3" t="s">
        <v>78</v>
      </c>
    </row>
    <row r="55" spans="1:8" x14ac:dyDescent="0.25">
      <c r="A55" s="4" t="s">
        <v>62</v>
      </c>
      <c r="B55" t="s">
        <v>579</v>
      </c>
      <c r="C55" t="s">
        <v>579</v>
      </c>
      <c r="D55" t="s">
        <v>579</v>
      </c>
      <c r="E55" t="s">
        <v>579</v>
      </c>
      <c r="F55" t="s">
        <v>62</v>
      </c>
      <c r="G55" t="s">
        <v>579</v>
      </c>
      <c r="H55" s="4" t="s">
        <v>78</v>
      </c>
    </row>
    <row r="56" spans="1:8" x14ac:dyDescent="0.25">
      <c r="A56" s="3" t="s">
        <v>122</v>
      </c>
      <c r="B56" t="s">
        <v>579</v>
      </c>
      <c r="C56" t="s">
        <v>579</v>
      </c>
      <c r="D56" t="s">
        <v>122</v>
      </c>
      <c r="E56" t="s">
        <v>579</v>
      </c>
      <c r="F56" t="s">
        <v>579</v>
      </c>
      <c r="G56" t="s">
        <v>579</v>
      </c>
      <c r="H56" s="3" t="s">
        <v>78</v>
      </c>
    </row>
    <row r="57" spans="1:8" x14ac:dyDescent="0.25">
      <c r="A57" s="4" t="s">
        <v>70</v>
      </c>
      <c r="B57" t="s">
        <v>579</v>
      </c>
      <c r="C57" t="s">
        <v>70</v>
      </c>
      <c r="D57" t="s">
        <v>579</v>
      </c>
      <c r="E57" t="s">
        <v>579</v>
      </c>
      <c r="F57" t="s">
        <v>579</v>
      </c>
      <c r="G57" t="s">
        <v>579</v>
      </c>
      <c r="H57" s="4" t="s">
        <v>78</v>
      </c>
    </row>
    <row r="58" spans="1:8" x14ac:dyDescent="0.25">
      <c r="A58" s="3" t="s">
        <v>70</v>
      </c>
      <c r="B58" t="s">
        <v>579</v>
      </c>
      <c r="C58" t="s">
        <v>70</v>
      </c>
      <c r="D58" t="s">
        <v>579</v>
      </c>
      <c r="E58" t="s">
        <v>579</v>
      </c>
      <c r="F58" t="s">
        <v>579</v>
      </c>
      <c r="G58" t="s">
        <v>579</v>
      </c>
      <c r="H58" s="3" t="s">
        <v>78</v>
      </c>
    </row>
    <row r="59" spans="1:8" x14ac:dyDescent="0.25">
      <c r="A59" s="4" t="s">
        <v>122</v>
      </c>
      <c r="B59" t="s">
        <v>579</v>
      </c>
      <c r="C59" t="s">
        <v>579</v>
      </c>
      <c r="D59" t="s">
        <v>122</v>
      </c>
      <c r="E59" t="s">
        <v>579</v>
      </c>
      <c r="F59" t="s">
        <v>579</v>
      </c>
      <c r="G59" t="s">
        <v>579</v>
      </c>
      <c r="H59" s="4" t="s">
        <v>60</v>
      </c>
    </row>
    <row r="60" spans="1:8" x14ac:dyDescent="0.25">
      <c r="A60" s="3" t="s">
        <v>174</v>
      </c>
      <c r="B60" t="s">
        <v>115</v>
      </c>
      <c r="C60" t="s">
        <v>70</v>
      </c>
      <c r="D60" t="s">
        <v>579</v>
      </c>
      <c r="E60" t="s">
        <v>579</v>
      </c>
      <c r="F60" t="s">
        <v>579</v>
      </c>
      <c r="G60" t="s">
        <v>579</v>
      </c>
      <c r="H60" s="3" t="s">
        <v>78</v>
      </c>
    </row>
    <row r="61" spans="1:8" x14ac:dyDescent="0.25">
      <c r="A61" s="4" t="s">
        <v>115</v>
      </c>
      <c r="B61" t="s">
        <v>115</v>
      </c>
      <c r="C61" t="s">
        <v>579</v>
      </c>
      <c r="D61" t="s">
        <v>579</v>
      </c>
      <c r="E61" t="s">
        <v>579</v>
      </c>
      <c r="F61" t="s">
        <v>579</v>
      </c>
      <c r="G61" t="s">
        <v>579</v>
      </c>
      <c r="H61" s="4" t="s">
        <v>78</v>
      </c>
    </row>
    <row r="62" spans="1:8" x14ac:dyDescent="0.25">
      <c r="A62" s="3" t="s">
        <v>70</v>
      </c>
      <c r="B62" t="s">
        <v>579</v>
      </c>
      <c r="C62" t="s">
        <v>70</v>
      </c>
      <c r="D62" t="s">
        <v>579</v>
      </c>
      <c r="E62" t="s">
        <v>579</v>
      </c>
      <c r="F62" t="s">
        <v>579</v>
      </c>
      <c r="G62" t="s">
        <v>579</v>
      </c>
      <c r="H62" s="3" t="s">
        <v>78</v>
      </c>
    </row>
    <row r="63" spans="1:8" x14ac:dyDescent="0.25">
      <c r="A63" s="4" t="s">
        <v>57</v>
      </c>
      <c r="B63" t="s">
        <v>115</v>
      </c>
      <c r="C63" t="s">
        <v>579</v>
      </c>
      <c r="D63" t="s">
        <v>579</v>
      </c>
      <c r="E63" t="s">
        <v>579</v>
      </c>
      <c r="F63" t="s">
        <v>62</v>
      </c>
      <c r="G63" t="s">
        <v>579</v>
      </c>
      <c r="H63" s="4" t="s">
        <v>40</v>
      </c>
    </row>
    <row r="64" spans="1:8" x14ac:dyDescent="0.25">
      <c r="A64" s="3" t="s">
        <v>203</v>
      </c>
      <c r="B64" t="s">
        <v>115</v>
      </c>
      <c r="C64" t="s">
        <v>70</v>
      </c>
      <c r="D64" t="s">
        <v>122</v>
      </c>
      <c r="E64" t="s">
        <v>579</v>
      </c>
      <c r="F64" t="s">
        <v>62</v>
      </c>
      <c r="G64" t="s">
        <v>579</v>
      </c>
      <c r="H64" s="3" t="s">
        <v>78</v>
      </c>
    </row>
    <row r="65" spans="1:8" x14ac:dyDescent="0.25">
      <c r="A65" s="4" t="s">
        <v>104</v>
      </c>
      <c r="B65" t="s">
        <v>115</v>
      </c>
      <c r="C65" t="s">
        <v>579</v>
      </c>
      <c r="D65" t="s">
        <v>122</v>
      </c>
      <c r="E65" t="s">
        <v>579</v>
      </c>
      <c r="F65" t="s">
        <v>62</v>
      </c>
      <c r="G65" t="s">
        <v>579</v>
      </c>
      <c r="H65" s="4" t="s">
        <v>78</v>
      </c>
    </row>
    <row r="66" spans="1:8" x14ac:dyDescent="0.25">
      <c r="A66" s="3" t="s">
        <v>207</v>
      </c>
      <c r="B66" t="s">
        <v>579</v>
      </c>
      <c r="C66" t="s">
        <v>579</v>
      </c>
      <c r="D66" t="s">
        <v>122</v>
      </c>
      <c r="E66" t="s">
        <v>98</v>
      </c>
      <c r="F66" t="s">
        <v>62</v>
      </c>
      <c r="G66" t="s">
        <v>579</v>
      </c>
      <c r="H66" s="3" t="s">
        <v>78</v>
      </c>
    </row>
    <row r="67" spans="1:8" x14ac:dyDescent="0.25">
      <c r="A67" s="4" t="s">
        <v>70</v>
      </c>
      <c r="B67" t="s">
        <v>579</v>
      </c>
      <c r="C67" t="s">
        <v>70</v>
      </c>
      <c r="D67" t="s">
        <v>579</v>
      </c>
      <c r="E67" t="s">
        <v>579</v>
      </c>
      <c r="F67" t="s">
        <v>579</v>
      </c>
      <c r="G67" t="s">
        <v>579</v>
      </c>
      <c r="H67" s="4" t="s">
        <v>78</v>
      </c>
    </row>
    <row r="68" spans="1:8" x14ac:dyDescent="0.25">
      <c r="A68" s="3" t="s">
        <v>70</v>
      </c>
      <c r="B68" t="s">
        <v>579</v>
      </c>
      <c r="C68" t="s">
        <v>70</v>
      </c>
      <c r="D68" t="s">
        <v>579</v>
      </c>
      <c r="E68" t="s">
        <v>579</v>
      </c>
      <c r="F68" t="s">
        <v>579</v>
      </c>
      <c r="G68" t="s">
        <v>579</v>
      </c>
      <c r="H68" s="3" t="s">
        <v>78</v>
      </c>
    </row>
    <row r="69" spans="1:8" x14ac:dyDescent="0.25">
      <c r="A69" s="4" t="s">
        <v>74</v>
      </c>
      <c r="B69" t="s">
        <v>115</v>
      </c>
      <c r="C69" t="s">
        <v>70</v>
      </c>
      <c r="D69" t="s">
        <v>122</v>
      </c>
      <c r="E69" t="s">
        <v>98</v>
      </c>
      <c r="F69" t="s">
        <v>62</v>
      </c>
      <c r="G69" t="s">
        <v>579</v>
      </c>
      <c r="H69" s="4" t="s">
        <v>65</v>
      </c>
    </row>
    <row r="70" spans="1:8" x14ac:dyDescent="0.25">
      <c r="A70" s="3" t="s">
        <v>62</v>
      </c>
      <c r="B70" t="s">
        <v>579</v>
      </c>
      <c r="C70" t="s">
        <v>579</v>
      </c>
      <c r="D70" t="s">
        <v>579</v>
      </c>
      <c r="E70" t="s">
        <v>579</v>
      </c>
      <c r="F70" t="s">
        <v>62</v>
      </c>
      <c r="G70" t="s">
        <v>579</v>
      </c>
      <c r="H70" s="3" t="s">
        <v>78</v>
      </c>
    </row>
    <row r="71" spans="1:8" x14ac:dyDescent="0.25">
      <c r="A71" s="4" t="s">
        <v>218</v>
      </c>
      <c r="B71" t="s">
        <v>579</v>
      </c>
      <c r="C71" t="s">
        <v>70</v>
      </c>
      <c r="D71" t="s">
        <v>122</v>
      </c>
      <c r="E71" t="s">
        <v>98</v>
      </c>
      <c r="F71" t="s">
        <v>62</v>
      </c>
      <c r="G71" t="s">
        <v>579</v>
      </c>
      <c r="H71" s="4" t="s">
        <v>78</v>
      </c>
    </row>
    <row r="72" spans="1:8" x14ac:dyDescent="0.25">
      <c r="A72" s="3" t="s">
        <v>174</v>
      </c>
      <c r="B72" t="s">
        <v>115</v>
      </c>
      <c r="C72" t="s">
        <v>70</v>
      </c>
      <c r="D72" t="s">
        <v>579</v>
      </c>
      <c r="E72" t="s">
        <v>579</v>
      </c>
      <c r="F72" t="s">
        <v>579</v>
      </c>
      <c r="G72" t="s">
        <v>579</v>
      </c>
      <c r="H72" s="3" t="s">
        <v>65</v>
      </c>
    </row>
    <row r="73" spans="1:8" x14ac:dyDescent="0.25">
      <c r="A73" s="4" t="s">
        <v>70</v>
      </c>
      <c r="B73" t="s">
        <v>579</v>
      </c>
      <c r="C73" t="s">
        <v>70</v>
      </c>
      <c r="D73" t="s">
        <v>579</v>
      </c>
      <c r="E73" t="s">
        <v>579</v>
      </c>
      <c r="F73" t="s">
        <v>579</v>
      </c>
      <c r="G73" t="s">
        <v>579</v>
      </c>
      <c r="H73" s="4" t="s">
        <v>78</v>
      </c>
    </row>
    <row r="74" spans="1:8" x14ac:dyDescent="0.25">
      <c r="A74" s="3" t="s">
        <v>62</v>
      </c>
      <c r="B74" t="s">
        <v>579</v>
      </c>
      <c r="C74" t="s">
        <v>579</v>
      </c>
      <c r="D74" t="s">
        <v>579</v>
      </c>
      <c r="E74" t="s">
        <v>579</v>
      </c>
      <c r="F74" t="s">
        <v>62</v>
      </c>
      <c r="G74" t="s">
        <v>579</v>
      </c>
      <c r="H74" s="3" t="s">
        <v>78</v>
      </c>
    </row>
    <row r="75" spans="1:8" x14ac:dyDescent="0.25">
      <c r="A75" s="4" t="s">
        <v>62</v>
      </c>
      <c r="B75" t="s">
        <v>579</v>
      </c>
      <c r="C75" t="s">
        <v>579</v>
      </c>
      <c r="D75" t="s">
        <v>579</v>
      </c>
      <c r="E75" t="s">
        <v>579</v>
      </c>
      <c r="F75" t="s">
        <v>62</v>
      </c>
      <c r="G75" t="s">
        <v>579</v>
      </c>
      <c r="H75" s="4" t="s">
        <v>78</v>
      </c>
    </row>
    <row r="76" spans="1:8" x14ac:dyDescent="0.25">
      <c r="A76" s="3" t="s">
        <v>98</v>
      </c>
      <c r="B76" t="s">
        <v>579</v>
      </c>
      <c r="C76" t="s">
        <v>579</v>
      </c>
      <c r="D76" t="s">
        <v>579</v>
      </c>
      <c r="E76" t="s">
        <v>98</v>
      </c>
      <c r="F76" t="s">
        <v>579</v>
      </c>
      <c r="G76" t="s">
        <v>579</v>
      </c>
      <c r="H76" s="3" t="s">
        <v>112</v>
      </c>
    </row>
    <row r="77" spans="1:8" x14ac:dyDescent="0.25">
      <c r="A77" s="4" t="s">
        <v>174</v>
      </c>
      <c r="B77" t="s">
        <v>115</v>
      </c>
      <c r="C77" t="s">
        <v>70</v>
      </c>
      <c r="D77" t="s">
        <v>579</v>
      </c>
      <c r="E77" t="s">
        <v>579</v>
      </c>
      <c r="F77" t="s">
        <v>579</v>
      </c>
      <c r="G77" t="s">
        <v>579</v>
      </c>
      <c r="H77" s="4" t="s">
        <v>65</v>
      </c>
    </row>
    <row r="78" spans="1:8" x14ac:dyDescent="0.25">
      <c r="A78" s="3" t="s">
        <v>70</v>
      </c>
      <c r="B78" t="s">
        <v>579</v>
      </c>
      <c r="C78" t="s">
        <v>70</v>
      </c>
      <c r="D78" t="s">
        <v>579</v>
      </c>
      <c r="E78" t="s">
        <v>579</v>
      </c>
      <c r="F78" t="s">
        <v>579</v>
      </c>
      <c r="G78" t="s">
        <v>579</v>
      </c>
      <c r="H78" s="3" t="s">
        <v>78</v>
      </c>
    </row>
    <row r="79" spans="1:8" x14ac:dyDescent="0.25">
      <c r="A79" s="4" t="s">
        <v>118</v>
      </c>
      <c r="B79" t="s">
        <v>115</v>
      </c>
      <c r="C79" t="s">
        <v>579</v>
      </c>
      <c r="D79" t="s">
        <v>122</v>
      </c>
      <c r="E79" t="s">
        <v>98</v>
      </c>
      <c r="F79" t="s">
        <v>62</v>
      </c>
      <c r="G79" t="s">
        <v>579</v>
      </c>
      <c r="H79" s="4" t="s">
        <v>78</v>
      </c>
    </row>
    <row r="80" spans="1:8" x14ac:dyDescent="0.25">
      <c r="A80" s="3" t="s">
        <v>239</v>
      </c>
      <c r="B80" t="s">
        <v>115</v>
      </c>
      <c r="C80" t="s">
        <v>70</v>
      </c>
      <c r="D80" t="s">
        <v>579</v>
      </c>
      <c r="E80" t="s">
        <v>579</v>
      </c>
      <c r="F80" t="s">
        <v>62</v>
      </c>
      <c r="G80" t="s">
        <v>579</v>
      </c>
      <c r="H80" s="3" t="s">
        <v>65</v>
      </c>
    </row>
    <row r="81" spans="1:8" x14ac:dyDescent="0.25">
      <c r="A81" s="4" t="s">
        <v>104</v>
      </c>
      <c r="B81" t="s">
        <v>115</v>
      </c>
      <c r="C81" t="s">
        <v>579</v>
      </c>
      <c r="D81" t="s">
        <v>122</v>
      </c>
      <c r="E81" t="s">
        <v>579</v>
      </c>
      <c r="F81" t="s">
        <v>62</v>
      </c>
      <c r="G81" t="s">
        <v>579</v>
      </c>
      <c r="H81" s="4" t="s">
        <v>78</v>
      </c>
    </row>
    <row r="82" spans="1:8" x14ac:dyDescent="0.25">
      <c r="A82" s="3" t="s">
        <v>98</v>
      </c>
      <c r="B82" t="s">
        <v>579</v>
      </c>
      <c r="C82" t="s">
        <v>579</v>
      </c>
      <c r="D82" t="s">
        <v>579</v>
      </c>
      <c r="E82" t="s">
        <v>98</v>
      </c>
      <c r="F82" t="s">
        <v>579</v>
      </c>
      <c r="G82" t="s">
        <v>579</v>
      </c>
      <c r="H82" s="3" t="s">
        <v>78</v>
      </c>
    </row>
    <row r="83" spans="1:8" x14ac:dyDescent="0.25">
      <c r="A83" s="4" t="s">
        <v>239</v>
      </c>
      <c r="B83" t="s">
        <v>115</v>
      </c>
      <c r="C83" t="s">
        <v>70</v>
      </c>
      <c r="D83" t="s">
        <v>579</v>
      </c>
      <c r="E83" t="s">
        <v>579</v>
      </c>
      <c r="F83" t="s">
        <v>62</v>
      </c>
      <c r="G83" t="s">
        <v>579</v>
      </c>
      <c r="H83" s="4" t="s">
        <v>78</v>
      </c>
    </row>
    <row r="84" spans="1:8" x14ac:dyDescent="0.25">
      <c r="A84" s="3" t="s">
        <v>98</v>
      </c>
      <c r="B84" t="s">
        <v>579</v>
      </c>
      <c r="C84" t="s">
        <v>579</v>
      </c>
      <c r="D84" t="s">
        <v>579</v>
      </c>
      <c r="E84" t="s">
        <v>98</v>
      </c>
      <c r="F84" t="s">
        <v>579</v>
      </c>
      <c r="G84" t="s">
        <v>579</v>
      </c>
      <c r="H84" s="3" t="s">
        <v>78</v>
      </c>
    </row>
    <row r="85" spans="1:8" x14ac:dyDescent="0.25">
      <c r="A85" s="4" t="s">
        <v>70</v>
      </c>
      <c r="B85" t="s">
        <v>579</v>
      </c>
      <c r="C85" t="s">
        <v>70</v>
      </c>
      <c r="D85" t="s">
        <v>579</v>
      </c>
      <c r="E85" t="s">
        <v>579</v>
      </c>
      <c r="F85" t="s">
        <v>579</v>
      </c>
      <c r="G85" t="s">
        <v>579</v>
      </c>
      <c r="H85" s="4" t="s">
        <v>78</v>
      </c>
    </row>
    <row r="86" spans="1:8" x14ac:dyDescent="0.25">
      <c r="A86" s="3" t="s">
        <v>158</v>
      </c>
      <c r="B86" t="s">
        <v>579</v>
      </c>
      <c r="C86" t="s">
        <v>70</v>
      </c>
      <c r="D86" t="s">
        <v>122</v>
      </c>
      <c r="E86" t="s">
        <v>579</v>
      </c>
      <c r="F86" t="s">
        <v>579</v>
      </c>
      <c r="G86" t="s">
        <v>579</v>
      </c>
      <c r="H86" s="3" t="s">
        <v>78</v>
      </c>
    </row>
    <row r="87" spans="1:8" x14ac:dyDescent="0.25">
      <c r="A87" s="4" t="s">
        <v>137</v>
      </c>
      <c r="B87" t="s">
        <v>579</v>
      </c>
      <c r="C87" t="s">
        <v>579</v>
      </c>
      <c r="D87" t="s">
        <v>122</v>
      </c>
      <c r="E87" t="s">
        <v>579</v>
      </c>
      <c r="F87" t="s">
        <v>62</v>
      </c>
      <c r="G87" t="s">
        <v>579</v>
      </c>
      <c r="H87" s="4" t="s">
        <v>112</v>
      </c>
    </row>
    <row r="88" spans="1:8" x14ac:dyDescent="0.25">
      <c r="A88" s="3" t="s">
        <v>115</v>
      </c>
      <c r="B88" t="s">
        <v>115</v>
      </c>
      <c r="C88" t="s">
        <v>579</v>
      </c>
      <c r="D88" t="s">
        <v>579</v>
      </c>
      <c r="E88" t="s">
        <v>579</v>
      </c>
      <c r="F88" t="s">
        <v>579</v>
      </c>
      <c r="G88" t="s">
        <v>579</v>
      </c>
      <c r="H88" s="3" t="s">
        <v>78</v>
      </c>
    </row>
    <row r="89" spans="1:8" x14ac:dyDescent="0.25">
      <c r="A89" s="4" t="s">
        <v>70</v>
      </c>
      <c r="B89" t="s">
        <v>579</v>
      </c>
      <c r="C89" t="s">
        <v>70</v>
      </c>
      <c r="D89" t="s">
        <v>579</v>
      </c>
      <c r="E89" t="s">
        <v>579</v>
      </c>
      <c r="F89" t="s">
        <v>579</v>
      </c>
      <c r="G89" t="s">
        <v>579</v>
      </c>
      <c r="H89" s="4" t="s">
        <v>78</v>
      </c>
    </row>
    <row r="90" spans="1:8" x14ac:dyDescent="0.25">
      <c r="A90" s="3" t="s">
        <v>118</v>
      </c>
      <c r="B90" t="s">
        <v>115</v>
      </c>
      <c r="C90" t="s">
        <v>579</v>
      </c>
      <c r="D90" t="s">
        <v>122</v>
      </c>
      <c r="E90" t="s">
        <v>98</v>
      </c>
      <c r="F90" t="s">
        <v>62</v>
      </c>
      <c r="G90" t="s">
        <v>579</v>
      </c>
      <c r="H90" s="3" t="s">
        <v>78</v>
      </c>
    </row>
    <row r="91" spans="1:8" x14ac:dyDescent="0.25">
      <c r="A91" s="4" t="s">
        <v>158</v>
      </c>
      <c r="B91" t="s">
        <v>579</v>
      </c>
      <c r="C91" t="s">
        <v>70</v>
      </c>
      <c r="D91" t="s">
        <v>122</v>
      </c>
      <c r="E91" t="s">
        <v>579</v>
      </c>
      <c r="F91" t="s">
        <v>579</v>
      </c>
      <c r="G91" t="s">
        <v>579</v>
      </c>
      <c r="H91" s="4" t="s">
        <v>78</v>
      </c>
    </row>
    <row r="92" spans="1:8" x14ac:dyDescent="0.25">
      <c r="A92" s="3" t="s">
        <v>107</v>
      </c>
      <c r="B92" t="s">
        <v>579</v>
      </c>
      <c r="C92" t="s">
        <v>579</v>
      </c>
      <c r="D92" t="s">
        <v>579</v>
      </c>
      <c r="E92" t="s">
        <v>579</v>
      </c>
      <c r="F92" t="s">
        <v>579</v>
      </c>
      <c r="G92" t="s">
        <v>107</v>
      </c>
      <c r="H92" s="3" t="s">
        <v>40</v>
      </c>
    </row>
    <row r="93" spans="1:8" x14ac:dyDescent="0.25">
      <c r="A93" s="4" t="s">
        <v>122</v>
      </c>
      <c r="B93" t="s">
        <v>579</v>
      </c>
      <c r="C93" t="s">
        <v>579</v>
      </c>
      <c r="D93" t="s">
        <v>122</v>
      </c>
      <c r="E93" t="s">
        <v>579</v>
      </c>
      <c r="F93" t="s">
        <v>579</v>
      </c>
      <c r="G93" t="s">
        <v>579</v>
      </c>
      <c r="H93" s="4" t="s">
        <v>78</v>
      </c>
    </row>
    <row r="94" spans="1:8" x14ac:dyDescent="0.25">
      <c r="A94" s="3" t="s">
        <v>70</v>
      </c>
      <c r="B94" t="s">
        <v>579</v>
      </c>
      <c r="C94" t="s">
        <v>70</v>
      </c>
      <c r="D94" t="s">
        <v>579</v>
      </c>
      <c r="E94" t="s">
        <v>579</v>
      </c>
      <c r="F94" t="s">
        <v>579</v>
      </c>
      <c r="G94" t="s">
        <v>579</v>
      </c>
      <c r="H94" s="3" t="s">
        <v>78</v>
      </c>
    </row>
    <row r="95" spans="1:8" x14ac:dyDescent="0.25">
      <c r="A95" s="4" t="s">
        <v>158</v>
      </c>
      <c r="B95" t="s">
        <v>579</v>
      </c>
      <c r="C95" t="s">
        <v>70</v>
      </c>
      <c r="D95" t="s">
        <v>122</v>
      </c>
      <c r="E95" t="s">
        <v>579</v>
      </c>
      <c r="F95" t="s">
        <v>579</v>
      </c>
      <c r="G95" t="s">
        <v>579</v>
      </c>
      <c r="H95" s="4" t="s">
        <v>65</v>
      </c>
    </row>
    <row r="96" spans="1:8" x14ac:dyDescent="0.25">
      <c r="A96" s="3" t="s">
        <v>122</v>
      </c>
      <c r="B96" t="s">
        <v>579</v>
      </c>
      <c r="C96" t="s">
        <v>579</v>
      </c>
      <c r="D96" t="s">
        <v>122</v>
      </c>
      <c r="E96" t="s">
        <v>579</v>
      </c>
      <c r="F96" t="s">
        <v>579</v>
      </c>
      <c r="G96" t="s">
        <v>579</v>
      </c>
      <c r="H96" s="3" t="s">
        <v>78</v>
      </c>
    </row>
    <row r="97" spans="1:8" x14ac:dyDescent="0.25">
      <c r="A97" s="4" t="s">
        <v>239</v>
      </c>
      <c r="B97" t="s">
        <v>115</v>
      </c>
      <c r="C97" t="s">
        <v>70</v>
      </c>
      <c r="D97" t="s">
        <v>579</v>
      </c>
      <c r="E97" t="s">
        <v>579</v>
      </c>
      <c r="F97" t="s">
        <v>62</v>
      </c>
      <c r="G97" t="s">
        <v>579</v>
      </c>
      <c r="H97" s="4" t="s">
        <v>65</v>
      </c>
    </row>
    <row r="98" spans="1:8" x14ac:dyDescent="0.25">
      <c r="A98" s="3" t="s">
        <v>107</v>
      </c>
      <c r="B98" t="s">
        <v>579</v>
      </c>
      <c r="C98" t="s">
        <v>579</v>
      </c>
      <c r="D98" t="s">
        <v>579</v>
      </c>
      <c r="E98" t="s">
        <v>579</v>
      </c>
      <c r="F98" t="s">
        <v>579</v>
      </c>
      <c r="G98" t="s">
        <v>107</v>
      </c>
      <c r="H98" s="3" t="s">
        <v>78</v>
      </c>
    </row>
    <row r="99" spans="1:8" x14ac:dyDescent="0.25">
      <c r="A99" s="4" t="s">
        <v>44</v>
      </c>
      <c r="B99" t="s">
        <v>115</v>
      </c>
      <c r="C99" t="s">
        <v>579</v>
      </c>
      <c r="D99" t="s">
        <v>122</v>
      </c>
      <c r="E99" t="s">
        <v>579</v>
      </c>
      <c r="F99" t="s">
        <v>579</v>
      </c>
      <c r="G99" t="s">
        <v>579</v>
      </c>
      <c r="H99" s="4" t="s">
        <v>78</v>
      </c>
    </row>
    <row r="100" spans="1:8" x14ac:dyDescent="0.25">
      <c r="A100" s="3" t="s">
        <v>74</v>
      </c>
      <c r="B100" t="s">
        <v>115</v>
      </c>
      <c r="C100" t="s">
        <v>70</v>
      </c>
      <c r="D100" t="s">
        <v>122</v>
      </c>
      <c r="E100" t="s">
        <v>98</v>
      </c>
      <c r="F100" t="s">
        <v>62</v>
      </c>
      <c r="G100" t="s">
        <v>579</v>
      </c>
      <c r="H100" s="3" t="s">
        <v>65</v>
      </c>
    </row>
    <row r="101" spans="1:8" x14ac:dyDescent="0.25">
      <c r="A101" s="4" t="s">
        <v>207</v>
      </c>
      <c r="B101" t="s">
        <v>579</v>
      </c>
      <c r="C101" t="s">
        <v>579</v>
      </c>
      <c r="D101" t="s">
        <v>122</v>
      </c>
      <c r="E101" t="s">
        <v>98</v>
      </c>
      <c r="F101" t="s">
        <v>62</v>
      </c>
      <c r="G101" t="s">
        <v>579</v>
      </c>
      <c r="H101" s="4" t="s">
        <v>78</v>
      </c>
    </row>
    <row r="102" spans="1:8" x14ac:dyDescent="0.25">
      <c r="A102" s="3" t="s">
        <v>94</v>
      </c>
      <c r="B102" t="s">
        <v>115</v>
      </c>
      <c r="C102" t="s">
        <v>579</v>
      </c>
      <c r="D102" t="s">
        <v>122</v>
      </c>
      <c r="E102" t="s">
        <v>98</v>
      </c>
      <c r="F102" t="s">
        <v>579</v>
      </c>
      <c r="G102" t="s">
        <v>579</v>
      </c>
      <c r="H102" s="3" t="s">
        <v>78</v>
      </c>
    </row>
    <row r="103" spans="1:8" x14ac:dyDescent="0.25">
      <c r="A103" s="4" t="s">
        <v>98</v>
      </c>
      <c r="B103" t="s">
        <v>579</v>
      </c>
      <c r="C103" t="s">
        <v>579</v>
      </c>
      <c r="D103" t="s">
        <v>579</v>
      </c>
      <c r="E103" t="s">
        <v>98</v>
      </c>
      <c r="F103" t="s">
        <v>579</v>
      </c>
      <c r="G103" t="s">
        <v>579</v>
      </c>
      <c r="H103" s="4" t="s">
        <v>78</v>
      </c>
    </row>
    <row r="104" spans="1:8" x14ac:dyDescent="0.25">
      <c r="A104" s="3" t="s">
        <v>107</v>
      </c>
      <c r="B104" t="s">
        <v>579</v>
      </c>
      <c r="C104" t="s">
        <v>579</v>
      </c>
      <c r="D104" t="s">
        <v>579</v>
      </c>
      <c r="E104" t="s">
        <v>579</v>
      </c>
      <c r="F104" t="s">
        <v>579</v>
      </c>
      <c r="G104" t="s">
        <v>107</v>
      </c>
      <c r="H104" s="3" t="s">
        <v>78</v>
      </c>
    </row>
    <row r="105" spans="1:8" x14ac:dyDescent="0.25">
      <c r="A105" s="4" t="s">
        <v>94</v>
      </c>
      <c r="B105" t="s">
        <v>115</v>
      </c>
      <c r="C105" t="s">
        <v>579</v>
      </c>
      <c r="D105" t="s">
        <v>122</v>
      </c>
      <c r="E105" t="s">
        <v>98</v>
      </c>
      <c r="F105" t="s">
        <v>579</v>
      </c>
      <c r="G105" t="s">
        <v>579</v>
      </c>
      <c r="H105" s="4" t="s">
        <v>65</v>
      </c>
    </row>
    <row r="106" spans="1:8" x14ac:dyDescent="0.25">
      <c r="A106" s="3" t="s">
        <v>174</v>
      </c>
      <c r="B106" t="s">
        <v>115</v>
      </c>
      <c r="C106" t="s">
        <v>70</v>
      </c>
      <c r="D106" t="s">
        <v>579</v>
      </c>
      <c r="E106" t="s">
        <v>579</v>
      </c>
      <c r="F106" t="s">
        <v>579</v>
      </c>
      <c r="G106" t="s">
        <v>579</v>
      </c>
      <c r="H106" s="3" t="s">
        <v>65</v>
      </c>
    </row>
    <row r="107" spans="1:8" x14ac:dyDescent="0.25">
      <c r="A107" s="4" t="s">
        <v>81</v>
      </c>
      <c r="B107" t="s">
        <v>579</v>
      </c>
      <c r="C107" t="s">
        <v>70</v>
      </c>
      <c r="D107" t="s">
        <v>122</v>
      </c>
      <c r="E107" t="s">
        <v>98</v>
      </c>
      <c r="F107" t="s">
        <v>579</v>
      </c>
      <c r="G107" t="s">
        <v>579</v>
      </c>
      <c r="H107" s="4" t="s">
        <v>78</v>
      </c>
    </row>
    <row r="108" spans="1:8" x14ac:dyDescent="0.25">
      <c r="A108" s="3" t="s">
        <v>174</v>
      </c>
      <c r="B108" t="s">
        <v>115</v>
      </c>
      <c r="C108" t="s">
        <v>70</v>
      </c>
      <c r="D108" t="s">
        <v>579</v>
      </c>
      <c r="E108" t="s">
        <v>579</v>
      </c>
      <c r="F108" t="s">
        <v>579</v>
      </c>
      <c r="G108" t="s">
        <v>579</v>
      </c>
      <c r="H108" s="3" t="s">
        <v>65</v>
      </c>
    </row>
    <row r="109" spans="1:8" x14ac:dyDescent="0.25">
      <c r="A109" s="4" t="s">
        <v>62</v>
      </c>
      <c r="B109" t="s">
        <v>579</v>
      </c>
      <c r="C109" t="s">
        <v>579</v>
      </c>
      <c r="D109" t="s">
        <v>579</v>
      </c>
      <c r="E109" t="s">
        <v>579</v>
      </c>
      <c r="F109" t="s">
        <v>62</v>
      </c>
      <c r="G109" t="s">
        <v>579</v>
      </c>
      <c r="H109" s="4" t="s">
        <v>78</v>
      </c>
    </row>
    <row r="110" spans="1:8" x14ac:dyDescent="0.25">
      <c r="A110" s="3" t="s">
        <v>107</v>
      </c>
      <c r="B110" t="s">
        <v>579</v>
      </c>
      <c r="C110" t="s">
        <v>579</v>
      </c>
      <c r="D110" t="s">
        <v>579</v>
      </c>
      <c r="E110" t="s">
        <v>579</v>
      </c>
      <c r="F110" t="s">
        <v>579</v>
      </c>
      <c r="G110" t="s">
        <v>107</v>
      </c>
      <c r="H110" s="3" t="s">
        <v>40</v>
      </c>
    </row>
    <row r="111" spans="1:8" x14ac:dyDescent="0.25">
      <c r="A111" s="4" t="s">
        <v>62</v>
      </c>
      <c r="B111" t="s">
        <v>579</v>
      </c>
      <c r="C111" t="s">
        <v>579</v>
      </c>
      <c r="D111" t="s">
        <v>579</v>
      </c>
      <c r="E111" t="s">
        <v>579</v>
      </c>
      <c r="F111" t="s">
        <v>62</v>
      </c>
      <c r="G111" t="s">
        <v>579</v>
      </c>
      <c r="H111" s="4" t="s">
        <v>65</v>
      </c>
    </row>
    <row r="112" spans="1:8" x14ac:dyDescent="0.25">
      <c r="A112" s="3" t="s">
        <v>122</v>
      </c>
      <c r="B112" t="s">
        <v>579</v>
      </c>
      <c r="C112" t="s">
        <v>579</v>
      </c>
      <c r="D112" t="s">
        <v>122</v>
      </c>
      <c r="E112" t="s">
        <v>579</v>
      </c>
      <c r="F112" t="s">
        <v>579</v>
      </c>
      <c r="G112" t="s">
        <v>579</v>
      </c>
      <c r="H112" s="3" t="s">
        <v>40</v>
      </c>
    </row>
    <row r="113" spans="1:8" x14ac:dyDescent="0.25">
      <c r="A113" s="4" t="s">
        <v>70</v>
      </c>
      <c r="B113" t="s">
        <v>579</v>
      </c>
      <c r="C113" t="s">
        <v>70</v>
      </c>
      <c r="D113" t="s">
        <v>579</v>
      </c>
      <c r="E113" t="s">
        <v>579</v>
      </c>
      <c r="F113" t="s">
        <v>579</v>
      </c>
      <c r="G113" t="s">
        <v>579</v>
      </c>
      <c r="H113" s="4" t="s">
        <v>65</v>
      </c>
    </row>
    <row r="114" spans="1:8" x14ac:dyDescent="0.25">
      <c r="A114" s="3" t="s">
        <v>70</v>
      </c>
      <c r="B114" t="s">
        <v>579</v>
      </c>
      <c r="C114" t="s">
        <v>70</v>
      </c>
      <c r="D114" t="s">
        <v>579</v>
      </c>
      <c r="E114" t="s">
        <v>579</v>
      </c>
      <c r="F114" t="s">
        <v>579</v>
      </c>
      <c r="G114" t="s">
        <v>579</v>
      </c>
      <c r="H114" s="3" t="s">
        <v>65</v>
      </c>
    </row>
    <row r="115" spans="1:8" x14ac:dyDescent="0.25">
      <c r="A115" s="4" t="s">
        <v>90</v>
      </c>
      <c r="B115" t="s">
        <v>115</v>
      </c>
      <c r="C115" t="s">
        <v>70</v>
      </c>
      <c r="D115" t="s">
        <v>122</v>
      </c>
      <c r="E115" t="s">
        <v>579</v>
      </c>
      <c r="F115" t="s">
        <v>579</v>
      </c>
      <c r="G115" t="s">
        <v>579</v>
      </c>
      <c r="H115" s="4" t="s">
        <v>112</v>
      </c>
    </row>
    <row r="116" spans="1:8" x14ac:dyDescent="0.25">
      <c r="A116" s="3" t="s">
        <v>122</v>
      </c>
      <c r="B116" t="s">
        <v>579</v>
      </c>
      <c r="C116" t="s">
        <v>579</v>
      </c>
      <c r="D116" t="s">
        <v>122</v>
      </c>
      <c r="E116" t="s">
        <v>579</v>
      </c>
      <c r="F116" t="s">
        <v>579</v>
      </c>
      <c r="G116" t="s">
        <v>579</v>
      </c>
      <c r="H116" s="3" t="s">
        <v>60</v>
      </c>
    </row>
    <row r="117" spans="1:8" x14ac:dyDescent="0.25">
      <c r="A117" s="4" t="s">
        <v>70</v>
      </c>
      <c r="B117" t="s">
        <v>579</v>
      </c>
      <c r="C117" t="s">
        <v>70</v>
      </c>
      <c r="D117" t="s">
        <v>579</v>
      </c>
      <c r="E117" t="s">
        <v>579</v>
      </c>
      <c r="F117" t="s">
        <v>579</v>
      </c>
      <c r="G117" t="s">
        <v>579</v>
      </c>
      <c r="H117" s="4" t="s">
        <v>112</v>
      </c>
    </row>
    <row r="118" spans="1:8" x14ac:dyDescent="0.25">
      <c r="A118" s="3" t="s">
        <v>90</v>
      </c>
      <c r="B118" t="s">
        <v>115</v>
      </c>
      <c r="C118" t="s">
        <v>70</v>
      </c>
      <c r="D118" t="s">
        <v>122</v>
      </c>
      <c r="E118" t="s">
        <v>579</v>
      </c>
      <c r="F118" t="s">
        <v>579</v>
      </c>
      <c r="G118" t="s">
        <v>579</v>
      </c>
      <c r="H118" s="3" t="s">
        <v>40</v>
      </c>
    </row>
    <row r="119" spans="1:8" x14ac:dyDescent="0.25">
      <c r="A119" s="4" t="s">
        <v>44</v>
      </c>
      <c r="B119" t="s">
        <v>115</v>
      </c>
      <c r="C119" t="s">
        <v>579</v>
      </c>
      <c r="D119" t="s">
        <v>122</v>
      </c>
      <c r="E119" t="s">
        <v>579</v>
      </c>
      <c r="F119" t="s">
        <v>579</v>
      </c>
      <c r="G119" t="s">
        <v>579</v>
      </c>
      <c r="H119" s="4" t="s">
        <v>40</v>
      </c>
    </row>
    <row r="120" spans="1:8" x14ac:dyDescent="0.25">
      <c r="A120" s="3" t="s">
        <v>70</v>
      </c>
      <c r="B120" t="s">
        <v>579</v>
      </c>
      <c r="C120" t="s">
        <v>70</v>
      </c>
      <c r="D120" t="s">
        <v>579</v>
      </c>
      <c r="E120" t="s">
        <v>579</v>
      </c>
      <c r="F120" t="s">
        <v>579</v>
      </c>
      <c r="G120" t="s">
        <v>579</v>
      </c>
      <c r="H120" s="3" t="s">
        <v>65</v>
      </c>
    </row>
    <row r="121" spans="1:8" x14ac:dyDescent="0.25">
      <c r="A121" s="4" t="s">
        <v>174</v>
      </c>
      <c r="B121" t="s">
        <v>115</v>
      </c>
      <c r="C121" t="s">
        <v>70</v>
      </c>
      <c r="D121" t="s">
        <v>579</v>
      </c>
      <c r="E121" t="s">
        <v>579</v>
      </c>
      <c r="F121" t="s">
        <v>579</v>
      </c>
      <c r="G121" t="s">
        <v>579</v>
      </c>
      <c r="H121" s="4" t="s">
        <v>112</v>
      </c>
    </row>
    <row r="122" spans="1:8" x14ac:dyDescent="0.25">
      <c r="A122" s="3" t="s">
        <v>137</v>
      </c>
      <c r="B122" t="s">
        <v>579</v>
      </c>
      <c r="C122" t="s">
        <v>579</v>
      </c>
      <c r="D122" t="s">
        <v>122</v>
      </c>
      <c r="E122" t="s">
        <v>579</v>
      </c>
      <c r="F122" t="s">
        <v>62</v>
      </c>
      <c r="G122" t="s">
        <v>579</v>
      </c>
      <c r="H122" s="3" t="s">
        <v>40</v>
      </c>
    </row>
    <row r="123" spans="1:8" x14ac:dyDescent="0.25">
      <c r="A123" s="4" t="s">
        <v>70</v>
      </c>
      <c r="B123" t="s">
        <v>579</v>
      </c>
      <c r="C123" t="s">
        <v>70</v>
      </c>
      <c r="D123" t="s">
        <v>579</v>
      </c>
      <c r="E123" t="s">
        <v>579</v>
      </c>
      <c r="F123" t="s">
        <v>579</v>
      </c>
      <c r="G123" t="s">
        <v>579</v>
      </c>
      <c r="H123" s="4" t="s">
        <v>40</v>
      </c>
    </row>
    <row r="124" spans="1:8" x14ac:dyDescent="0.25">
      <c r="A124" s="3" t="s">
        <v>304</v>
      </c>
      <c r="B124" t="s">
        <v>579</v>
      </c>
      <c r="C124" t="s">
        <v>70</v>
      </c>
      <c r="D124" t="s">
        <v>122</v>
      </c>
      <c r="E124" t="s">
        <v>579</v>
      </c>
      <c r="F124" t="s">
        <v>62</v>
      </c>
      <c r="G124" t="s">
        <v>579</v>
      </c>
      <c r="H124" s="3" t="s">
        <v>40</v>
      </c>
    </row>
    <row r="125" spans="1:8" x14ac:dyDescent="0.25">
      <c r="A125" s="4" t="s">
        <v>306</v>
      </c>
      <c r="B125" t="s">
        <v>115</v>
      </c>
      <c r="C125" t="s">
        <v>579</v>
      </c>
      <c r="D125" t="s">
        <v>579</v>
      </c>
      <c r="E125" t="s">
        <v>98</v>
      </c>
      <c r="F125" t="s">
        <v>62</v>
      </c>
      <c r="G125" t="s">
        <v>579</v>
      </c>
      <c r="H125" s="4" t="s">
        <v>40</v>
      </c>
    </row>
    <row r="126" spans="1:8" x14ac:dyDescent="0.25">
      <c r="A126" s="3" t="s">
        <v>98</v>
      </c>
      <c r="B126" t="s">
        <v>579</v>
      </c>
      <c r="C126" t="s">
        <v>579</v>
      </c>
      <c r="D126" t="s">
        <v>579</v>
      </c>
      <c r="E126" t="s">
        <v>98</v>
      </c>
      <c r="F126" t="s">
        <v>579</v>
      </c>
      <c r="G126" t="s">
        <v>579</v>
      </c>
      <c r="H126" s="3" t="s">
        <v>60</v>
      </c>
    </row>
    <row r="127" spans="1:8" x14ac:dyDescent="0.25">
      <c r="A127" s="4" t="s">
        <v>207</v>
      </c>
      <c r="B127" t="s">
        <v>579</v>
      </c>
      <c r="C127" t="s">
        <v>579</v>
      </c>
      <c r="D127" t="s">
        <v>122</v>
      </c>
      <c r="E127" t="s">
        <v>98</v>
      </c>
      <c r="F127" t="s">
        <v>62</v>
      </c>
      <c r="G127" t="s">
        <v>579</v>
      </c>
      <c r="H127" s="4" t="s">
        <v>112</v>
      </c>
    </row>
    <row r="128" spans="1:8" x14ac:dyDescent="0.25">
      <c r="B128" t="s">
        <v>579</v>
      </c>
      <c r="C128" t="s">
        <v>579</v>
      </c>
      <c r="D128" t="s">
        <v>579</v>
      </c>
      <c r="E128" t="s">
        <v>579</v>
      </c>
      <c r="F128" t="s">
        <v>579</v>
      </c>
      <c r="G128" t="s">
        <v>579</v>
      </c>
      <c r="H128" s="3" t="s">
        <v>112</v>
      </c>
    </row>
    <row r="129" spans="1:8" x14ac:dyDescent="0.25">
      <c r="A129" t="s">
        <v>51</v>
      </c>
      <c r="B129" t="s">
        <v>579</v>
      </c>
      <c r="C129" t="s">
        <v>579</v>
      </c>
      <c r="D129" t="s">
        <v>122</v>
      </c>
      <c r="E129" t="s">
        <v>98</v>
      </c>
      <c r="F129" t="s">
        <v>579</v>
      </c>
      <c r="G129" t="s">
        <v>579</v>
      </c>
      <c r="H129" s="4" t="s">
        <v>112</v>
      </c>
    </row>
    <row r="130" spans="1:8" x14ac:dyDescent="0.25">
      <c r="A130" t="s">
        <v>70</v>
      </c>
      <c r="B130" t="s">
        <v>579</v>
      </c>
      <c r="C130" t="s">
        <v>70</v>
      </c>
      <c r="D130" t="s">
        <v>579</v>
      </c>
      <c r="E130" t="s">
        <v>579</v>
      </c>
      <c r="F130" t="s">
        <v>579</v>
      </c>
      <c r="G130" t="s">
        <v>579</v>
      </c>
      <c r="H130" s="3" t="s">
        <v>112</v>
      </c>
    </row>
    <row r="131" spans="1:8" x14ac:dyDescent="0.25">
      <c r="A131" t="s">
        <v>70</v>
      </c>
      <c r="B131" t="s">
        <v>579</v>
      </c>
      <c r="C131" t="s">
        <v>70</v>
      </c>
      <c r="D131" t="s">
        <v>579</v>
      </c>
      <c r="E131" t="s">
        <v>579</v>
      </c>
      <c r="F131" t="s">
        <v>579</v>
      </c>
      <c r="G131" t="s">
        <v>579</v>
      </c>
      <c r="H131" s="4" t="s">
        <v>112</v>
      </c>
    </row>
    <row r="132" spans="1:8" x14ac:dyDescent="0.25">
      <c r="A132" t="s">
        <v>62</v>
      </c>
      <c r="B132" t="s">
        <v>579</v>
      </c>
      <c r="C132" t="s">
        <v>579</v>
      </c>
      <c r="D132" t="s">
        <v>579</v>
      </c>
      <c r="E132" t="s">
        <v>579</v>
      </c>
      <c r="F132" t="s">
        <v>62</v>
      </c>
      <c r="G132" t="s">
        <v>579</v>
      </c>
      <c r="H132" s="3" t="s">
        <v>112</v>
      </c>
    </row>
    <row r="133" spans="1:8" x14ac:dyDescent="0.25">
      <c r="A133" t="s">
        <v>70</v>
      </c>
      <c r="B133" t="s">
        <v>579</v>
      </c>
      <c r="C133" t="s">
        <v>70</v>
      </c>
      <c r="D133" t="s">
        <v>579</v>
      </c>
      <c r="E133" t="s">
        <v>579</v>
      </c>
      <c r="F133" t="s">
        <v>579</v>
      </c>
      <c r="G133" t="s">
        <v>579</v>
      </c>
      <c r="H133" s="4" t="s">
        <v>125</v>
      </c>
    </row>
    <row r="134" spans="1:8" x14ac:dyDescent="0.25">
      <c r="A134" t="s">
        <v>66</v>
      </c>
      <c r="B134" t="s">
        <v>579</v>
      </c>
      <c r="C134" t="s">
        <v>70</v>
      </c>
      <c r="D134" t="s">
        <v>579</v>
      </c>
      <c r="E134" t="s">
        <v>579</v>
      </c>
      <c r="F134" t="s">
        <v>62</v>
      </c>
      <c r="G134" t="s">
        <v>579</v>
      </c>
      <c r="H134" s="3" t="s">
        <v>125</v>
      </c>
    </row>
    <row r="135" spans="1:8" x14ac:dyDescent="0.25">
      <c r="A135" t="s">
        <v>70</v>
      </c>
      <c r="B135" t="s">
        <v>579</v>
      </c>
      <c r="C135" t="s">
        <v>70</v>
      </c>
      <c r="D135" t="s">
        <v>579</v>
      </c>
      <c r="E135" t="s">
        <v>579</v>
      </c>
      <c r="F135" t="s">
        <v>579</v>
      </c>
      <c r="G135" t="s">
        <v>579</v>
      </c>
      <c r="H135" s="4" t="s">
        <v>112</v>
      </c>
    </row>
    <row r="136" spans="1:8" x14ac:dyDescent="0.25">
      <c r="A136" t="s">
        <v>81</v>
      </c>
      <c r="B136" t="s">
        <v>579</v>
      </c>
      <c r="C136" t="s">
        <v>70</v>
      </c>
      <c r="D136" t="s">
        <v>122</v>
      </c>
      <c r="E136" t="s">
        <v>98</v>
      </c>
      <c r="F136" t="s">
        <v>579</v>
      </c>
      <c r="G136" t="s">
        <v>579</v>
      </c>
      <c r="H136" s="3" t="s">
        <v>65</v>
      </c>
    </row>
    <row r="137" spans="1:8" x14ac:dyDescent="0.25">
      <c r="A137" t="s">
        <v>66</v>
      </c>
      <c r="B137" t="s">
        <v>579</v>
      </c>
      <c r="C137" t="s">
        <v>70</v>
      </c>
      <c r="D137" t="s">
        <v>579</v>
      </c>
      <c r="E137" t="s">
        <v>579</v>
      </c>
      <c r="F137" t="s">
        <v>62</v>
      </c>
      <c r="G137" t="s">
        <v>579</v>
      </c>
      <c r="H137" s="4" t="s">
        <v>125</v>
      </c>
    </row>
    <row r="138" spans="1:8" x14ac:dyDescent="0.25">
      <c r="A138" t="s">
        <v>320</v>
      </c>
      <c r="B138" t="s">
        <v>579</v>
      </c>
      <c r="C138" t="s">
        <v>579</v>
      </c>
      <c r="D138" t="s">
        <v>579</v>
      </c>
      <c r="E138" t="s">
        <v>98</v>
      </c>
      <c r="F138" t="s">
        <v>579</v>
      </c>
      <c r="G138" t="s">
        <v>107</v>
      </c>
      <c r="H138" s="3" t="s">
        <v>78</v>
      </c>
    </row>
    <row r="139" spans="1:8" x14ac:dyDescent="0.25">
      <c r="A139" t="s">
        <v>90</v>
      </c>
      <c r="B139" t="s">
        <v>115</v>
      </c>
      <c r="C139" t="s">
        <v>70</v>
      </c>
      <c r="D139" t="s">
        <v>122</v>
      </c>
      <c r="E139" t="s">
        <v>579</v>
      </c>
      <c r="F139" t="s">
        <v>579</v>
      </c>
      <c r="G139" t="s">
        <v>579</v>
      </c>
      <c r="H139" s="4" t="s">
        <v>78</v>
      </c>
    </row>
    <row r="140" spans="1:8" x14ac:dyDescent="0.25">
      <c r="A140" t="s">
        <v>323</v>
      </c>
      <c r="B140" t="s">
        <v>579</v>
      </c>
      <c r="C140" t="s">
        <v>70</v>
      </c>
      <c r="D140" t="s">
        <v>579</v>
      </c>
      <c r="E140" t="s">
        <v>98</v>
      </c>
      <c r="F140" t="s">
        <v>579</v>
      </c>
      <c r="G140" t="s">
        <v>579</v>
      </c>
      <c r="H140" s="3" t="s">
        <v>60</v>
      </c>
    </row>
    <row r="141" spans="1:8" x14ac:dyDescent="0.25">
      <c r="A141" t="s">
        <v>325</v>
      </c>
      <c r="B141" t="s">
        <v>115</v>
      </c>
      <c r="C141" t="s">
        <v>70</v>
      </c>
      <c r="D141" t="s">
        <v>579</v>
      </c>
      <c r="E141" t="s">
        <v>98</v>
      </c>
      <c r="F141" t="s">
        <v>579</v>
      </c>
      <c r="G141" t="s">
        <v>579</v>
      </c>
      <c r="H141" s="4" t="s">
        <v>65</v>
      </c>
    </row>
    <row r="142" spans="1:8" x14ac:dyDescent="0.25">
      <c r="A142" t="s">
        <v>325</v>
      </c>
      <c r="B142" t="s">
        <v>115</v>
      </c>
      <c r="C142" t="s">
        <v>70</v>
      </c>
      <c r="D142" t="s">
        <v>579</v>
      </c>
      <c r="E142" t="s">
        <v>98</v>
      </c>
      <c r="F142" t="s">
        <v>579</v>
      </c>
      <c r="G142" t="s">
        <v>579</v>
      </c>
      <c r="H142" s="3" t="s">
        <v>78</v>
      </c>
    </row>
    <row r="143" spans="1:8" x14ac:dyDescent="0.25">
      <c r="A143" t="s">
        <v>44</v>
      </c>
      <c r="B143" t="s">
        <v>115</v>
      </c>
      <c r="C143" t="s">
        <v>579</v>
      </c>
      <c r="D143" t="s">
        <v>122</v>
      </c>
      <c r="E143" t="s">
        <v>579</v>
      </c>
      <c r="F143" t="s">
        <v>579</v>
      </c>
      <c r="G143" t="s">
        <v>579</v>
      </c>
      <c r="H143" s="4" t="s">
        <v>78</v>
      </c>
    </row>
    <row r="144" spans="1:8" x14ac:dyDescent="0.25">
      <c r="A144" t="s">
        <v>57</v>
      </c>
      <c r="B144" t="s">
        <v>115</v>
      </c>
      <c r="C144" t="s">
        <v>579</v>
      </c>
      <c r="D144" t="s">
        <v>579</v>
      </c>
      <c r="E144" t="s">
        <v>579</v>
      </c>
      <c r="F144" t="s">
        <v>62</v>
      </c>
      <c r="G144" t="s">
        <v>579</v>
      </c>
      <c r="H144" s="3" t="s">
        <v>78</v>
      </c>
    </row>
    <row r="145" spans="1:8" x14ac:dyDescent="0.25">
      <c r="A145" t="s">
        <v>158</v>
      </c>
      <c r="B145" t="s">
        <v>579</v>
      </c>
      <c r="C145" t="s">
        <v>70</v>
      </c>
      <c r="D145" t="s">
        <v>122</v>
      </c>
      <c r="E145" t="s">
        <v>579</v>
      </c>
      <c r="F145" t="s">
        <v>579</v>
      </c>
      <c r="G145" t="s">
        <v>579</v>
      </c>
      <c r="H145" s="4" t="s">
        <v>65</v>
      </c>
    </row>
    <row r="146" spans="1:8" x14ac:dyDescent="0.25">
      <c r="A146" t="s">
        <v>115</v>
      </c>
      <c r="B146" t="s">
        <v>115</v>
      </c>
      <c r="C146" t="s">
        <v>579</v>
      </c>
      <c r="D146" t="s">
        <v>579</v>
      </c>
      <c r="E146" t="s">
        <v>579</v>
      </c>
      <c r="F146" t="s">
        <v>579</v>
      </c>
      <c r="G146" t="s">
        <v>579</v>
      </c>
      <c r="H146" s="3" t="s">
        <v>65</v>
      </c>
    </row>
    <row r="147" spans="1:8" x14ac:dyDescent="0.25">
      <c r="A147" t="s">
        <v>104</v>
      </c>
      <c r="B147" t="s">
        <v>115</v>
      </c>
      <c r="C147" t="s">
        <v>579</v>
      </c>
      <c r="D147" t="s">
        <v>122</v>
      </c>
      <c r="E147" t="s">
        <v>579</v>
      </c>
      <c r="F147" t="s">
        <v>62</v>
      </c>
      <c r="G147" t="s">
        <v>579</v>
      </c>
      <c r="H147" s="4" t="s">
        <v>40</v>
      </c>
    </row>
    <row r="148" spans="1:8" x14ac:dyDescent="0.25">
      <c r="A148" t="s">
        <v>70</v>
      </c>
      <c r="B148" t="s">
        <v>579</v>
      </c>
      <c r="C148" t="s">
        <v>70</v>
      </c>
      <c r="D148" t="s">
        <v>579</v>
      </c>
      <c r="E148" t="s">
        <v>579</v>
      </c>
      <c r="F148" t="s">
        <v>579</v>
      </c>
      <c r="G148" t="s">
        <v>579</v>
      </c>
      <c r="H148" s="3" t="s">
        <v>65</v>
      </c>
    </row>
    <row r="149" spans="1:8" x14ac:dyDescent="0.25">
      <c r="A149" t="s">
        <v>70</v>
      </c>
      <c r="B149" t="s">
        <v>579</v>
      </c>
      <c r="C149" t="s">
        <v>70</v>
      </c>
      <c r="D149" t="s">
        <v>579</v>
      </c>
      <c r="E149" t="s">
        <v>579</v>
      </c>
      <c r="F149" t="s">
        <v>579</v>
      </c>
      <c r="G149" t="s">
        <v>579</v>
      </c>
      <c r="H149" s="4" t="s">
        <v>40</v>
      </c>
    </row>
    <row r="150" spans="1:8" x14ac:dyDescent="0.25">
      <c r="A150" t="s">
        <v>44</v>
      </c>
      <c r="B150" t="s">
        <v>115</v>
      </c>
      <c r="C150" t="s">
        <v>579</v>
      </c>
      <c r="D150" t="s">
        <v>122</v>
      </c>
      <c r="E150" t="s">
        <v>579</v>
      </c>
      <c r="F150" t="s">
        <v>579</v>
      </c>
      <c r="G150" t="s">
        <v>579</v>
      </c>
      <c r="H150" s="3" t="s">
        <v>65</v>
      </c>
    </row>
    <row r="151" spans="1:8" x14ac:dyDescent="0.25">
      <c r="A151" t="s">
        <v>325</v>
      </c>
      <c r="B151" t="s">
        <v>115</v>
      </c>
      <c r="C151" t="s">
        <v>70</v>
      </c>
      <c r="D151" t="s">
        <v>579</v>
      </c>
      <c r="E151" t="s">
        <v>98</v>
      </c>
      <c r="F151" t="s">
        <v>579</v>
      </c>
      <c r="G151" t="s">
        <v>579</v>
      </c>
      <c r="H151" s="4" t="s">
        <v>40</v>
      </c>
    </row>
    <row r="152" spans="1:8" x14ac:dyDescent="0.25">
      <c r="A152" t="s">
        <v>107</v>
      </c>
      <c r="B152" t="s">
        <v>579</v>
      </c>
      <c r="C152" t="s">
        <v>579</v>
      </c>
      <c r="D152" t="s">
        <v>579</v>
      </c>
      <c r="E152" t="s">
        <v>579</v>
      </c>
      <c r="F152" t="s">
        <v>579</v>
      </c>
      <c r="G152" t="s">
        <v>107</v>
      </c>
      <c r="H152" s="3" t="s">
        <v>78</v>
      </c>
    </row>
    <row r="153" spans="1:8" x14ac:dyDescent="0.25">
      <c r="A153" t="s">
        <v>107</v>
      </c>
      <c r="B153" t="s">
        <v>579</v>
      </c>
      <c r="C153" t="s">
        <v>579</v>
      </c>
      <c r="D153" t="s">
        <v>579</v>
      </c>
      <c r="E153" t="s">
        <v>579</v>
      </c>
      <c r="F153" t="s">
        <v>579</v>
      </c>
      <c r="G153" t="s">
        <v>107</v>
      </c>
      <c r="H153" s="4" t="s">
        <v>78</v>
      </c>
    </row>
    <row r="154" spans="1:8" x14ac:dyDescent="0.25">
      <c r="A154" t="s">
        <v>174</v>
      </c>
      <c r="B154" t="s">
        <v>115</v>
      </c>
      <c r="C154" t="s">
        <v>70</v>
      </c>
      <c r="D154" t="s">
        <v>579</v>
      </c>
      <c r="E154" t="s">
        <v>579</v>
      </c>
      <c r="F154" t="s">
        <v>579</v>
      </c>
      <c r="G154" t="s">
        <v>579</v>
      </c>
      <c r="H154" s="3" t="s">
        <v>65</v>
      </c>
    </row>
    <row r="155" spans="1:8" x14ac:dyDescent="0.25">
      <c r="A155" t="s">
        <v>174</v>
      </c>
      <c r="B155" t="s">
        <v>115</v>
      </c>
      <c r="C155" t="s">
        <v>70</v>
      </c>
      <c r="D155" t="s">
        <v>579</v>
      </c>
      <c r="E155" t="s">
        <v>579</v>
      </c>
      <c r="F155" t="s">
        <v>579</v>
      </c>
      <c r="G155" t="s">
        <v>579</v>
      </c>
      <c r="H155" s="4" t="s">
        <v>65</v>
      </c>
    </row>
    <row r="156" spans="1:8" x14ac:dyDescent="0.25">
      <c r="A156" t="s">
        <v>115</v>
      </c>
      <c r="B156" t="s">
        <v>115</v>
      </c>
      <c r="C156" t="s">
        <v>579</v>
      </c>
      <c r="D156" t="s">
        <v>579</v>
      </c>
      <c r="E156" t="s">
        <v>579</v>
      </c>
      <c r="F156" t="s">
        <v>579</v>
      </c>
      <c r="G156" t="s">
        <v>579</v>
      </c>
      <c r="H156" s="3" t="s">
        <v>40</v>
      </c>
    </row>
    <row r="157" spans="1:8" x14ac:dyDescent="0.25">
      <c r="A157" t="s">
        <v>325</v>
      </c>
      <c r="B157" t="s">
        <v>115</v>
      </c>
      <c r="C157" t="s">
        <v>70</v>
      </c>
      <c r="D157" t="s">
        <v>579</v>
      </c>
      <c r="E157" t="s">
        <v>98</v>
      </c>
      <c r="F157" t="s">
        <v>579</v>
      </c>
      <c r="G157" t="s">
        <v>579</v>
      </c>
      <c r="H157" s="4" t="s">
        <v>112</v>
      </c>
    </row>
    <row r="158" spans="1:8" x14ac:dyDescent="0.25">
      <c r="A158" t="s">
        <v>66</v>
      </c>
      <c r="B158" t="s">
        <v>579</v>
      </c>
      <c r="C158" t="s">
        <v>70</v>
      </c>
      <c r="D158" t="s">
        <v>579</v>
      </c>
      <c r="E158" t="s">
        <v>579</v>
      </c>
      <c r="F158" t="s">
        <v>62</v>
      </c>
      <c r="G158" t="s">
        <v>579</v>
      </c>
      <c r="H158" s="3" t="s">
        <v>112</v>
      </c>
    </row>
    <row r="159" spans="1:8" x14ac:dyDescent="0.25">
      <c r="A159" t="s">
        <v>90</v>
      </c>
      <c r="B159" t="s">
        <v>115</v>
      </c>
      <c r="C159" t="s">
        <v>70</v>
      </c>
      <c r="D159" t="s">
        <v>122</v>
      </c>
      <c r="E159" t="s">
        <v>579</v>
      </c>
      <c r="F159" t="s">
        <v>579</v>
      </c>
      <c r="G159" t="s">
        <v>579</v>
      </c>
      <c r="H159" s="4" t="s">
        <v>60</v>
      </c>
    </row>
    <row r="160" spans="1:8" x14ac:dyDescent="0.25">
      <c r="A160" t="s">
        <v>70</v>
      </c>
      <c r="B160" t="s">
        <v>579</v>
      </c>
      <c r="C160" t="s">
        <v>70</v>
      </c>
      <c r="D160" t="s">
        <v>579</v>
      </c>
      <c r="E160" t="s">
        <v>579</v>
      </c>
      <c r="F160" t="s">
        <v>579</v>
      </c>
      <c r="G160" t="s">
        <v>579</v>
      </c>
      <c r="H160" s="3" t="s">
        <v>112</v>
      </c>
    </row>
    <row r="161" spans="1:8" x14ac:dyDescent="0.25">
      <c r="A161" t="s">
        <v>94</v>
      </c>
      <c r="B161" t="s">
        <v>115</v>
      </c>
      <c r="C161" t="s">
        <v>579</v>
      </c>
      <c r="D161" t="s">
        <v>122</v>
      </c>
      <c r="E161" t="s">
        <v>98</v>
      </c>
      <c r="F161" t="s">
        <v>579</v>
      </c>
      <c r="G161" t="s">
        <v>579</v>
      </c>
      <c r="H161" s="4" t="s">
        <v>112</v>
      </c>
    </row>
    <row r="162" spans="1:8" x14ac:dyDescent="0.25">
      <c r="A162" t="s">
        <v>203</v>
      </c>
      <c r="B162" t="s">
        <v>115</v>
      </c>
      <c r="C162" t="s">
        <v>70</v>
      </c>
      <c r="D162" t="s">
        <v>122</v>
      </c>
      <c r="E162" t="s">
        <v>579</v>
      </c>
      <c r="F162" t="s">
        <v>62</v>
      </c>
      <c r="G162" t="s">
        <v>579</v>
      </c>
      <c r="H162" s="3" t="s">
        <v>40</v>
      </c>
    </row>
    <row r="163" spans="1:8" x14ac:dyDescent="0.25">
      <c r="A163" t="s">
        <v>107</v>
      </c>
      <c r="B163" t="s">
        <v>579</v>
      </c>
      <c r="C163" t="s">
        <v>579</v>
      </c>
      <c r="D163" t="s">
        <v>579</v>
      </c>
      <c r="E163" t="s">
        <v>579</v>
      </c>
      <c r="F163" t="s">
        <v>579</v>
      </c>
      <c r="G163" t="s">
        <v>107</v>
      </c>
      <c r="H163" s="4" t="s">
        <v>40</v>
      </c>
    </row>
    <row r="164" spans="1:8" x14ac:dyDescent="0.25">
      <c r="A164" t="s">
        <v>70</v>
      </c>
      <c r="B164" t="s">
        <v>579</v>
      </c>
      <c r="C164" t="s">
        <v>70</v>
      </c>
      <c r="D164" t="s">
        <v>579</v>
      </c>
      <c r="E164" t="s">
        <v>579</v>
      </c>
      <c r="F164" t="s">
        <v>579</v>
      </c>
      <c r="G164" t="s">
        <v>579</v>
      </c>
      <c r="H164" s="3" t="s">
        <v>65</v>
      </c>
    </row>
    <row r="165" spans="1:8" x14ac:dyDescent="0.25">
      <c r="A165" t="s">
        <v>107</v>
      </c>
      <c r="B165" t="s">
        <v>579</v>
      </c>
      <c r="C165" t="s">
        <v>579</v>
      </c>
      <c r="D165" t="s">
        <v>579</v>
      </c>
      <c r="E165" t="s">
        <v>579</v>
      </c>
      <c r="F165" t="s">
        <v>579</v>
      </c>
      <c r="G165" t="s">
        <v>107</v>
      </c>
      <c r="H165" s="4" t="s">
        <v>78</v>
      </c>
    </row>
    <row r="166" spans="1:8" x14ac:dyDescent="0.25">
      <c r="A166" t="s">
        <v>239</v>
      </c>
      <c r="B166" t="s">
        <v>115</v>
      </c>
      <c r="C166" t="s">
        <v>70</v>
      </c>
      <c r="D166" t="s">
        <v>579</v>
      </c>
      <c r="E166" t="s">
        <v>579</v>
      </c>
      <c r="F166" t="s">
        <v>62</v>
      </c>
      <c r="G166" t="s">
        <v>579</v>
      </c>
      <c r="H166" s="3" t="s">
        <v>78</v>
      </c>
    </row>
    <row r="167" spans="1:8" x14ac:dyDescent="0.25">
      <c r="A167" t="s">
        <v>174</v>
      </c>
      <c r="B167" t="s">
        <v>115</v>
      </c>
      <c r="C167" t="s">
        <v>70</v>
      </c>
      <c r="D167" t="s">
        <v>579</v>
      </c>
      <c r="E167" t="s">
        <v>579</v>
      </c>
      <c r="F167" t="s">
        <v>579</v>
      </c>
      <c r="G167" t="s">
        <v>579</v>
      </c>
      <c r="H167" s="4" t="s">
        <v>65</v>
      </c>
    </row>
    <row r="168" spans="1:8" x14ac:dyDescent="0.25">
      <c r="A168" t="s">
        <v>90</v>
      </c>
      <c r="B168" t="s">
        <v>115</v>
      </c>
      <c r="C168" t="s">
        <v>70</v>
      </c>
      <c r="D168" t="s">
        <v>122</v>
      </c>
      <c r="E168" t="s">
        <v>579</v>
      </c>
      <c r="F168" t="s">
        <v>579</v>
      </c>
      <c r="G168" t="s">
        <v>579</v>
      </c>
      <c r="H168" s="3" t="s">
        <v>78</v>
      </c>
    </row>
    <row r="169" spans="1:8" x14ac:dyDescent="0.25">
      <c r="A169" t="s">
        <v>323</v>
      </c>
      <c r="B169" t="s">
        <v>579</v>
      </c>
      <c r="C169" t="s">
        <v>70</v>
      </c>
      <c r="D169" t="s">
        <v>579</v>
      </c>
      <c r="E169" t="s">
        <v>98</v>
      </c>
      <c r="F169" t="s">
        <v>579</v>
      </c>
      <c r="G169" t="s">
        <v>579</v>
      </c>
      <c r="H169" s="4" t="s">
        <v>78</v>
      </c>
    </row>
    <row r="170" spans="1:8" x14ac:dyDescent="0.25">
      <c r="A170" t="s">
        <v>239</v>
      </c>
      <c r="B170" t="s">
        <v>115</v>
      </c>
      <c r="C170" t="s">
        <v>70</v>
      </c>
      <c r="D170" t="s">
        <v>579</v>
      </c>
      <c r="E170" t="s">
        <v>579</v>
      </c>
      <c r="F170" t="s">
        <v>62</v>
      </c>
      <c r="G170" t="s">
        <v>579</v>
      </c>
      <c r="H170" s="3" t="s">
        <v>78</v>
      </c>
    </row>
    <row r="171" spans="1:8" x14ac:dyDescent="0.25">
      <c r="A171" t="s">
        <v>115</v>
      </c>
      <c r="B171" t="s">
        <v>115</v>
      </c>
      <c r="C171" t="s">
        <v>579</v>
      </c>
      <c r="D171" t="s">
        <v>579</v>
      </c>
      <c r="E171" t="s">
        <v>579</v>
      </c>
      <c r="F171" t="s">
        <v>579</v>
      </c>
      <c r="G171" t="s">
        <v>579</v>
      </c>
      <c r="H171" s="4" t="s">
        <v>78</v>
      </c>
    </row>
    <row r="172" spans="1:8" x14ac:dyDescent="0.25">
      <c r="A172" t="s">
        <v>94</v>
      </c>
      <c r="B172" t="s">
        <v>115</v>
      </c>
      <c r="C172" t="s">
        <v>579</v>
      </c>
      <c r="D172" t="s">
        <v>122</v>
      </c>
      <c r="E172" t="s">
        <v>98</v>
      </c>
      <c r="F172" t="s">
        <v>579</v>
      </c>
      <c r="G172" t="s">
        <v>579</v>
      </c>
      <c r="H172" s="3" t="s">
        <v>125</v>
      </c>
    </row>
    <row r="173" spans="1:8" x14ac:dyDescent="0.25">
      <c r="A173" t="s">
        <v>51</v>
      </c>
      <c r="B173" t="s">
        <v>579</v>
      </c>
      <c r="C173" t="s">
        <v>579</v>
      </c>
      <c r="D173" t="s">
        <v>122</v>
      </c>
      <c r="E173" t="s">
        <v>98</v>
      </c>
      <c r="F173" t="s">
        <v>579</v>
      </c>
      <c r="G173" t="s">
        <v>579</v>
      </c>
      <c r="H173" s="4" t="s">
        <v>125</v>
      </c>
    </row>
    <row r="174" spans="1:8" x14ac:dyDescent="0.25">
      <c r="A174" t="s">
        <v>44</v>
      </c>
      <c r="B174" t="s">
        <v>115</v>
      </c>
      <c r="C174" t="s">
        <v>579</v>
      </c>
      <c r="D174" t="s">
        <v>122</v>
      </c>
      <c r="E174" t="s">
        <v>579</v>
      </c>
      <c r="F174" t="s">
        <v>579</v>
      </c>
      <c r="G174" t="s">
        <v>579</v>
      </c>
      <c r="H174" s="3" t="s">
        <v>78</v>
      </c>
    </row>
    <row r="175" spans="1:8" x14ac:dyDescent="0.25">
      <c r="A175" t="s">
        <v>137</v>
      </c>
      <c r="B175" t="s">
        <v>579</v>
      </c>
      <c r="C175" t="s">
        <v>579</v>
      </c>
      <c r="D175" t="s">
        <v>122</v>
      </c>
      <c r="E175" t="s">
        <v>579</v>
      </c>
      <c r="F175" t="s">
        <v>62</v>
      </c>
      <c r="G175" t="s">
        <v>579</v>
      </c>
      <c r="H175" s="4" t="s">
        <v>112</v>
      </c>
    </row>
    <row r="176" spans="1:8" x14ac:dyDescent="0.25">
      <c r="A176" t="s">
        <v>90</v>
      </c>
      <c r="B176" t="s">
        <v>115</v>
      </c>
      <c r="C176" t="s">
        <v>70</v>
      </c>
      <c r="D176" t="s">
        <v>122</v>
      </c>
      <c r="E176" t="s">
        <v>579</v>
      </c>
      <c r="F176" t="s">
        <v>579</v>
      </c>
      <c r="G176" t="s">
        <v>579</v>
      </c>
      <c r="H176" s="3" t="s">
        <v>78</v>
      </c>
    </row>
    <row r="177" spans="1:8" x14ac:dyDescent="0.25">
      <c r="A177" t="s">
        <v>239</v>
      </c>
      <c r="B177" t="s">
        <v>115</v>
      </c>
      <c r="C177" t="s">
        <v>70</v>
      </c>
      <c r="D177" t="s">
        <v>579</v>
      </c>
      <c r="E177" t="s">
        <v>579</v>
      </c>
      <c r="F177" t="s">
        <v>62</v>
      </c>
      <c r="G177" t="s">
        <v>579</v>
      </c>
      <c r="H177" s="4" t="s">
        <v>65</v>
      </c>
    </row>
    <row r="178" spans="1:8" x14ac:dyDescent="0.25">
      <c r="A178" t="s">
        <v>94</v>
      </c>
      <c r="B178" t="s">
        <v>115</v>
      </c>
      <c r="C178" t="s">
        <v>579</v>
      </c>
      <c r="D178" t="s">
        <v>122</v>
      </c>
      <c r="E178" t="s">
        <v>98</v>
      </c>
      <c r="F178" t="s">
        <v>579</v>
      </c>
      <c r="G178" t="s">
        <v>579</v>
      </c>
      <c r="H178" s="3" t="s">
        <v>78</v>
      </c>
    </row>
    <row r="179" spans="1:8" x14ac:dyDescent="0.25">
      <c r="A179" t="s">
        <v>179</v>
      </c>
      <c r="B179" t="s">
        <v>115</v>
      </c>
      <c r="C179" t="s">
        <v>70</v>
      </c>
      <c r="D179" t="s">
        <v>122</v>
      </c>
      <c r="E179" t="s">
        <v>98</v>
      </c>
      <c r="F179" t="s">
        <v>579</v>
      </c>
      <c r="G179" t="s">
        <v>579</v>
      </c>
      <c r="H179" s="4" t="s">
        <v>112</v>
      </c>
    </row>
    <row r="180" spans="1:8" x14ac:dyDescent="0.25">
      <c r="A180" t="s">
        <v>66</v>
      </c>
      <c r="B180" t="s">
        <v>579</v>
      </c>
      <c r="C180" t="s">
        <v>70</v>
      </c>
      <c r="D180" t="s">
        <v>579</v>
      </c>
      <c r="E180" t="s">
        <v>579</v>
      </c>
      <c r="F180" t="s">
        <v>62</v>
      </c>
      <c r="G180" t="s">
        <v>579</v>
      </c>
      <c r="H180" s="3" t="s">
        <v>65</v>
      </c>
    </row>
    <row r="181" spans="1:8" x14ac:dyDescent="0.25">
      <c r="A181" t="s">
        <v>179</v>
      </c>
      <c r="B181" t="s">
        <v>115</v>
      </c>
      <c r="C181" t="s">
        <v>70</v>
      </c>
      <c r="D181" t="s">
        <v>122</v>
      </c>
      <c r="E181" t="s">
        <v>98</v>
      </c>
      <c r="F181" t="s">
        <v>579</v>
      </c>
      <c r="G181" t="s">
        <v>579</v>
      </c>
      <c r="H181" s="4" t="s">
        <v>65</v>
      </c>
    </row>
    <row r="182" spans="1:8" x14ac:dyDescent="0.25">
      <c r="A182" t="s">
        <v>325</v>
      </c>
      <c r="B182" t="s">
        <v>115</v>
      </c>
      <c r="C182" t="s">
        <v>70</v>
      </c>
      <c r="D182" t="s">
        <v>579</v>
      </c>
      <c r="E182" t="s">
        <v>98</v>
      </c>
      <c r="F182" t="s">
        <v>579</v>
      </c>
      <c r="G182" t="s">
        <v>579</v>
      </c>
      <c r="H182" s="3" t="s">
        <v>65</v>
      </c>
    </row>
    <row r="183" spans="1:8" x14ac:dyDescent="0.25">
      <c r="A183" t="s">
        <v>44</v>
      </c>
      <c r="B183" t="s">
        <v>115</v>
      </c>
      <c r="C183" t="s">
        <v>579</v>
      </c>
      <c r="D183" t="s">
        <v>122</v>
      </c>
      <c r="E183" t="s">
        <v>579</v>
      </c>
      <c r="F183" t="s">
        <v>579</v>
      </c>
      <c r="G183" t="s">
        <v>579</v>
      </c>
      <c r="H183" s="4" t="s">
        <v>65</v>
      </c>
    </row>
    <row r="184" spans="1:8" x14ac:dyDescent="0.25">
      <c r="A184" t="s">
        <v>174</v>
      </c>
      <c r="B184" t="s">
        <v>115</v>
      </c>
      <c r="C184" t="s">
        <v>70</v>
      </c>
      <c r="D184" t="s">
        <v>579</v>
      </c>
      <c r="E184" t="s">
        <v>579</v>
      </c>
      <c r="F184" t="s">
        <v>579</v>
      </c>
      <c r="G184" t="s">
        <v>579</v>
      </c>
      <c r="H184" s="3" t="s">
        <v>65</v>
      </c>
    </row>
    <row r="185" spans="1:8" x14ac:dyDescent="0.25">
      <c r="A185" t="s">
        <v>179</v>
      </c>
      <c r="B185" t="s">
        <v>115</v>
      </c>
      <c r="C185" t="s">
        <v>70</v>
      </c>
      <c r="D185" t="s">
        <v>122</v>
      </c>
      <c r="E185" t="s">
        <v>98</v>
      </c>
      <c r="F185" t="s">
        <v>579</v>
      </c>
      <c r="G185" t="s">
        <v>579</v>
      </c>
      <c r="H185" s="4" t="s">
        <v>65</v>
      </c>
    </row>
    <row r="186" spans="1:8" x14ac:dyDescent="0.25">
      <c r="A186" t="s">
        <v>70</v>
      </c>
      <c r="B186" t="s">
        <v>579</v>
      </c>
      <c r="C186" t="s">
        <v>70</v>
      </c>
      <c r="D186" t="s">
        <v>579</v>
      </c>
      <c r="E186" t="s">
        <v>579</v>
      </c>
      <c r="F186" t="s">
        <v>579</v>
      </c>
      <c r="G186" t="s">
        <v>579</v>
      </c>
      <c r="H186" s="3" t="s">
        <v>65</v>
      </c>
    </row>
    <row r="187" spans="1:8" x14ac:dyDescent="0.25">
      <c r="A187" t="s">
        <v>98</v>
      </c>
      <c r="B187" t="s">
        <v>579</v>
      </c>
      <c r="C187" t="s">
        <v>579</v>
      </c>
      <c r="D187" t="s">
        <v>579</v>
      </c>
      <c r="E187" t="s">
        <v>98</v>
      </c>
      <c r="F187" t="s">
        <v>579</v>
      </c>
      <c r="G187" t="s">
        <v>579</v>
      </c>
      <c r="H187" s="4" t="s">
        <v>112</v>
      </c>
    </row>
    <row r="188" spans="1:8" x14ac:dyDescent="0.25">
      <c r="A188" t="s">
        <v>98</v>
      </c>
      <c r="B188" t="s">
        <v>579</v>
      </c>
      <c r="C188" t="s">
        <v>579</v>
      </c>
      <c r="D188" t="s">
        <v>579</v>
      </c>
      <c r="E188" t="s">
        <v>98</v>
      </c>
      <c r="F188" t="s">
        <v>579</v>
      </c>
      <c r="G188" t="s">
        <v>579</v>
      </c>
      <c r="H188" s="3" t="s">
        <v>125</v>
      </c>
    </row>
    <row r="189" spans="1:8" x14ac:dyDescent="0.25">
      <c r="A189" t="s">
        <v>218</v>
      </c>
      <c r="B189" t="s">
        <v>579</v>
      </c>
      <c r="C189" t="s">
        <v>70</v>
      </c>
      <c r="D189" t="s">
        <v>122</v>
      </c>
      <c r="E189" t="s">
        <v>98</v>
      </c>
      <c r="F189" t="s">
        <v>62</v>
      </c>
      <c r="G189" t="s">
        <v>579</v>
      </c>
      <c r="H189" s="4" t="s">
        <v>65</v>
      </c>
    </row>
    <row r="190" spans="1:8" x14ac:dyDescent="0.25">
      <c r="A190" t="s">
        <v>62</v>
      </c>
      <c r="B190" t="s">
        <v>579</v>
      </c>
      <c r="C190" t="s">
        <v>579</v>
      </c>
      <c r="D190" t="s">
        <v>579</v>
      </c>
      <c r="E190" t="s">
        <v>579</v>
      </c>
      <c r="F190" t="s">
        <v>62</v>
      </c>
      <c r="G190" t="s">
        <v>579</v>
      </c>
      <c r="H190" s="3" t="s">
        <v>112</v>
      </c>
    </row>
    <row r="191" spans="1:8" x14ac:dyDescent="0.25">
      <c r="A191" t="s">
        <v>98</v>
      </c>
      <c r="B191" t="s">
        <v>579</v>
      </c>
      <c r="C191" t="s">
        <v>579</v>
      </c>
      <c r="D191" t="s">
        <v>579</v>
      </c>
      <c r="E191" t="s">
        <v>98</v>
      </c>
      <c r="F191" t="s">
        <v>579</v>
      </c>
      <c r="G191" t="s">
        <v>579</v>
      </c>
      <c r="H191" s="4" t="s">
        <v>125</v>
      </c>
    </row>
    <row r="192" spans="1:8" x14ac:dyDescent="0.25">
      <c r="A192" t="s">
        <v>122</v>
      </c>
      <c r="B192" t="s">
        <v>579</v>
      </c>
      <c r="C192" t="s">
        <v>579</v>
      </c>
      <c r="D192" t="s">
        <v>122</v>
      </c>
      <c r="E192" t="s">
        <v>579</v>
      </c>
      <c r="F192" t="s">
        <v>579</v>
      </c>
      <c r="G192" t="s">
        <v>579</v>
      </c>
      <c r="H192" s="3" t="s">
        <v>112</v>
      </c>
    </row>
    <row r="193" spans="1:8" x14ac:dyDescent="0.25">
      <c r="A193" t="s">
        <v>390</v>
      </c>
      <c r="B193" t="s">
        <v>579</v>
      </c>
      <c r="C193" t="s">
        <v>579</v>
      </c>
      <c r="D193" t="s">
        <v>579</v>
      </c>
      <c r="E193" t="s">
        <v>98</v>
      </c>
      <c r="F193" t="s">
        <v>62</v>
      </c>
      <c r="G193" t="s">
        <v>579</v>
      </c>
      <c r="H193" s="4" t="s">
        <v>65</v>
      </c>
    </row>
    <row r="194" spans="1:8" x14ac:dyDescent="0.25">
      <c r="A194" t="s">
        <v>393</v>
      </c>
      <c r="B194" t="s">
        <v>579</v>
      </c>
      <c r="C194" t="s">
        <v>70</v>
      </c>
      <c r="D194" t="s">
        <v>579</v>
      </c>
      <c r="E194" t="s">
        <v>98</v>
      </c>
      <c r="F194" t="s">
        <v>62</v>
      </c>
      <c r="G194" t="s">
        <v>579</v>
      </c>
      <c r="H194" s="3" t="s">
        <v>65</v>
      </c>
    </row>
    <row r="195" spans="1:8" x14ac:dyDescent="0.25">
      <c r="A195" t="s">
        <v>107</v>
      </c>
      <c r="B195" t="s">
        <v>579</v>
      </c>
      <c r="C195" t="s">
        <v>579</v>
      </c>
      <c r="D195" t="s">
        <v>579</v>
      </c>
      <c r="E195" t="s">
        <v>579</v>
      </c>
      <c r="F195" t="s">
        <v>579</v>
      </c>
      <c r="G195" t="s">
        <v>107</v>
      </c>
      <c r="H195" s="4" t="s">
        <v>78</v>
      </c>
    </row>
    <row r="196" spans="1:8" x14ac:dyDescent="0.25">
      <c r="A196" t="s">
        <v>51</v>
      </c>
      <c r="B196" t="s">
        <v>579</v>
      </c>
      <c r="C196" t="s">
        <v>579</v>
      </c>
      <c r="D196" t="s">
        <v>122</v>
      </c>
      <c r="E196" t="s">
        <v>98</v>
      </c>
      <c r="F196" t="s">
        <v>579</v>
      </c>
      <c r="G196" t="s">
        <v>579</v>
      </c>
      <c r="H196" s="3" t="s">
        <v>78</v>
      </c>
    </row>
    <row r="197" spans="1:8" x14ac:dyDescent="0.25">
      <c r="A197" t="s">
        <v>94</v>
      </c>
      <c r="B197" t="s">
        <v>115</v>
      </c>
      <c r="C197" t="s">
        <v>579</v>
      </c>
      <c r="D197" t="s">
        <v>122</v>
      </c>
      <c r="E197" t="s">
        <v>98</v>
      </c>
      <c r="F197" t="s">
        <v>579</v>
      </c>
      <c r="G197" t="s">
        <v>579</v>
      </c>
      <c r="H197" s="4" t="s">
        <v>65</v>
      </c>
    </row>
    <row r="198" spans="1:8" x14ac:dyDescent="0.25">
      <c r="A198" t="s">
        <v>90</v>
      </c>
      <c r="B198" t="s">
        <v>115</v>
      </c>
      <c r="C198" t="s">
        <v>70</v>
      </c>
      <c r="D198" t="s">
        <v>122</v>
      </c>
      <c r="E198" t="s">
        <v>579</v>
      </c>
      <c r="F198" t="s">
        <v>579</v>
      </c>
      <c r="G198" t="s">
        <v>579</v>
      </c>
      <c r="H198" s="3" t="s">
        <v>65</v>
      </c>
    </row>
    <row r="199" spans="1:8" x14ac:dyDescent="0.25">
      <c r="A199" t="s">
        <v>174</v>
      </c>
      <c r="B199" t="s">
        <v>115</v>
      </c>
      <c r="C199" t="s">
        <v>70</v>
      </c>
      <c r="D199" t="s">
        <v>579</v>
      </c>
      <c r="E199" t="s">
        <v>579</v>
      </c>
      <c r="F199" t="s">
        <v>579</v>
      </c>
      <c r="G199" t="s">
        <v>579</v>
      </c>
      <c r="H199" s="4" t="s">
        <v>65</v>
      </c>
    </row>
    <row r="200" spans="1:8" x14ac:dyDescent="0.25">
      <c r="A200" t="s">
        <v>70</v>
      </c>
      <c r="B200" t="s">
        <v>579</v>
      </c>
      <c r="C200" t="s">
        <v>70</v>
      </c>
      <c r="D200" t="s">
        <v>579</v>
      </c>
      <c r="E200" t="s">
        <v>579</v>
      </c>
      <c r="F200" t="s">
        <v>579</v>
      </c>
      <c r="G200" t="s">
        <v>579</v>
      </c>
      <c r="H200" s="3" t="s">
        <v>65</v>
      </c>
    </row>
    <row r="201" spans="1:8" x14ac:dyDescent="0.25">
      <c r="A201" t="s">
        <v>90</v>
      </c>
      <c r="B201" t="s">
        <v>115</v>
      </c>
      <c r="C201" t="s">
        <v>70</v>
      </c>
      <c r="D201" t="s">
        <v>122</v>
      </c>
      <c r="E201" t="s">
        <v>579</v>
      </c>
      <c r="F201" t="s">
        <v>579</v>
      </c>
      <c r="G201" t="s">
        <v>579</v>
      </c>
      <c r="H201" s="4" t="s">
        <v>65</v>
      </c>
    </row>
    <row r="202" spans="1:8" x14ac:dyDescent="0.25">
      <c r="A202" t="s">
        <v>174</v>
      </c>
      <c r="B202" t="s">
        <v>115</v>
      </c>
      <c r="C202" t="s">
        <v>70</v>
      </c>
      <c r="D202" t="s">
        <v>579</v>
      </c>
      <c r="E202" t="s">
        <v>579</v>
      </c>
      <c r="F202" t="s">
        <v>579</v>
      </c>
      <c r="G202" t="s">
        <v>579</v>
      </c>
      <c r="H202" s="3" t="s">
        <v>78</v>
      </c>
    </row>
    <row r="203" spans="1:8" x14ac:dyDescent="0.25">
      <c r="A203" t="s">
        <v>118</v>
      </c>
      <c r="B203" t="s">
        <v>115</v>
      </c>
      <c r="C203" t="s">
        <v>579</v>
      </c>
      <c r="D203" t="s">
        <v>122</v>
      </c>
      <c r="E203" t="s">
        <v>98</v>
      </c>
      <c r="F203" t="s">
        <v>62</v>
      </c>
      <c r="G203" t="s">
        <v>579</v>
      </c>
      <c r="H203" s="4" t="s">
        <v>78</v>
      </c>
    </row>
    <row r="204" spans="1:8" x14ac:dyDescent="0.25">
      <c r="A204" t="s">
        <v>325</v>
      </c>
      <c r="B204" t="s">
        <v>115</v>
      </c>
      <c r="C204" t="s">
        <v>70</v>
      </c>
      <c r="D204" t="s">
        <v>579</v>
      </c>
      <c r="E204" t="s">
        <v>98</v>
      </c>
      <c r="F204" t="s">
        <v>579</v>
      </c>
      <c r="G204" t="s">
        <v>579</v>
      </c>
      <c r="H204" s="3" t="s">
        <v>78</v>
      </c>
    </row>
    <row r="205" spans="1:8" x14ac:dyDescent="0.25">
      <c r="A205" t="s">
        <v>323</v>
      </c>
      <c r="B205" t="s">
        <v>579</v>
      </c>
      <c r="C205" t="s">
        <v>70</v>
      </c>
      <c r="D205" t="s">
        <v>579</v>
      </c>
      <c r="E205" t="s">
        <v>98</v>
      </c>
      <c r="F205" t="s">
        <v>579</v>
      </c>
      <c r="G205" t="s">
        <v>579</v>
      </c>
      <c r="H205" s="4" t="s">
        <v>78</v>
      </c>
    </row>
    <row r="206" spans="1:8" x14ac:dyDescent="0.25">
      <c r="A206" t="s">
        <v>51</v>
      </c>
      <c r="B206" t="s">
        <v>579</v>
      </c>
      <c r="C206" t="s">
        <v>579</v>
      </c>
      <c r="D206" t="s">
        <v>122</v>
      </c>
      <c r="E206" t="s">
        <v>98</v>
      </c>
      <c r="F206" t="s">
        <v>579</v>
      </c>
      <c r="G206" t="s">
        <v>579</v>
      </c>
      <c r="H206" s="3" t="s">
        <v>112</v>
      </c>
    </row>
    <row r="207" spans="1:8" x14ac:dyDescent="0.25">
      <c r="A207" t="s">
        <v>325</v>
      </c>
      <c r="B207" t="s">
        <v>115</v>
      </c>
      <c r="C207" t="s">
        <v>70</v>
      </c>
      <c r="D207" t="s">
        <v>579</v>
      </c>
      <c r="E207" t="s">
        <v>98</v>
      </c>
      <c r="F207" t="s">
        <v>579</v>
      </c>
      <c r="G207" t="s">
        <v>579</v>
      </c>
      <c r="H207" s="4" t="s">
        <v>112</v>
      </c>
    </row>
    <row r="208" spans="1:8" x14ac:dyDescent="0.25">
      <c r="A208" t="s">
        <v>207</v>
      </c>
      <c r="B208" t="s">
        <v>579</v>
      </c>
      <c r="C208" t="s">
        <v>579</v>
      </c>
      <c r="D208" t="s">
        <v>122</v>
      </c>
      <c r="E208" t="s">
        <v>98</v>
      </c>
      <c r="F208" t="s">
        <v>62</v>
      </c>
      <c r="G208" t="s">
        <v>579</v>
      </c>
      <c r="H208" s="3" t="s">
        <v>112</v>
      </c>
    </row>
    <row r="209" spans="1:8" x14ac:dyDescent="0.25">
      <c r="A209" t="s">
        <v>44</v>
      </c>
      <c r="B209" t="s">
        <v>115</v>
      </c>
      <c r="C209" t="s">
        <v>579</v>
      </c>
      <c r="D209" t="s">
        <v>122</v>
      </c>
      <c r="E209" t="s">
        <v>579</v>
      </c>
      <c r="F209" t="s">
        <v>579</v>
      </c>
      <c r="G209" t="s">
        <v>579</v>
      </c>
      <c r="H209" s="4" t="s">
        <v>112</v>
      </c>
    </row>
    <row r="210" spans="1:8" x14ac:dyDescent="0.25">
      <c r="A210" t="s">
        <v>174</v>
      </c>
      <c r="B210" t="s">
        <v>115</v>
      </c>
      <c r="C210" t="s">
        <v>70</v>
      </c>
      <c r="D210" t="s">
        <v>579</v>
      </c>
      <c r="E210" t="s">
        <v>579</v>
      </c>
      <c r="F210" t="s">
        <v>579</v>
      </c>
      <c r="G210" t="s">
        <v>579</v>
      </c>
      <c r="H210" s="3" t="s">
        <v>112</v>
      </c>
    </row>
    <row r="211" spans="1:8" x14ac:dyDescent="0.25">
      <c r="A211" t="s">
        <v>137</v>
      </c>
      <c r="B211" t="s">
        <v>579</v>
      </c>
      <c r="C211" t="s">
        <v>579</v>
      </c>
      <c r="D211" t="s">
        <v>122</v>
      </c>
      <c r="E211" t="s">
        <v>579</v>
      </c>
      <c r="F211" t="s">
        <v>62</v>
      </c>
      <c r="G211" t="s">
        <v>579</v>
      </c>
      <c r="H211" s="4" t="s">
        <v>60</v>
      </c>
    </row>
    <row r="212" spans="1:8" x14ac:dyDescent="0.25">
      <c r="A212" t="s">
        <v>51</v>
      </c>
      <c r="B212" t="s">
        <v>579</v>
      </c>
      <c r="C212" t="s">
        <v>579</v>
      </c>
      <c r="D212" t="s">
        <v>122</v>
      </c>
      <c r="E212" t="s">
        <v>98</v>
      </c>
      <c r="F212" t="s">
        <v>579</v>
      </c>
      <c r="G212" t="s">
        <v>579</v>
      </c>
      <c r="H212" s="3" t="s">
        <v>60</v>
      </c>
    </row>
    <row r="213" spans="1:8" x14ac:dyDescent="0.25">
      <c r="A213" t="s">
        <v>44</v>
      </c>
      <c r="B213" t="s">
        <v>115</v>
      </c>
      <c r="C213" t="s">
        <v>579</v>
      </c>
      <c r="D213" t="s">
        <v>122</v>
      </c>
      <c r="E213" t="s">
        <v>579</v>
      </c>
      <c r="F213" t="s">
        <v>579</v>
      </c>
      <c r="G213" t="s">
        <v>579</v>
      </c>
      <c r="H213" s="4" t="s">
        <v>40</v>
      </c>
    </row>
    <row r="214" spans="1:8" x14ac:dyDescent="0.25">
      <c r="A214" t="s">
        <v>393</v>
      </c>
      <c r="B214" t="s">
        <v>579</v>
      </c>
      <c r="C214" t="s">
        <v>70</v>
      </c>
      <c r="D214" t="s">
        <v>579</v>
      </c>
      <c r="E214" t="s">
        <v>98</v>
      </c>
      <c r="F214" t="s">
        <v>62</v>
      </c>
      <c r="G214" t="s">
        <v>579</v>
      </c>
      <c r="H214" s="3" t="s">
        <v>78</v>
      </c>
    </row>
    <row r="215" spans="1:8" x14ac:dyDescent="0.25">
      <c r="A215" t="s">
        <v>325</v>
      </c>
      <c r="B215" t="s">
        <v>115</v>
      </c>
      <c r="C215" t="s">
        <v>70</v>
      </c>
      <c r="D215" t="s">
        <v>579</v>
      </c>
      <c r="E215" t="s">
        <v>98</v>
      </c>
      <c r="F215" t="s">
        <v>579</v>
      </c>
      <c r="G215" t="s">
        <v>579</v>
      </c>
      <c r="H215" s="4" t="s">
        <v>78</v>
      </c>
    </row>
    <row r="216" spans="1:8" x14ac:dyDescent="0.25">
      <c r="A216" t="s">
        <v>44</v>
      </c>
      <c r="B216" t="s">
        <v>115</v>
      </c>
      <c r="C216" t="s">
        <v>579</v>
      </c>
      <c r="D216" t="s">
        <v>122</v>
      </c>
      <c r="E216" t="s">
        <v>579</v>
      </c>
      <c r="F216" t="s">
        <v>579</v>
      </c>
      <c r="G216" t="s">
        <v>579</v>
      </c>
      <c r="H216" s="3" t="s">
        <v>78</v>
      </c>
    </row>
    <row r="217" spans="1:8" x14ac:dyDescent="0.25">
      <c r="A217" t="s">
        <v>325</v>
      </c>
      <c r="B217" t="s">
        <v>115</v>
      </c>
      <c r="C217" t="s">
        <v>70</v>
      </c>
      <c r="D217" t="s">
        <v>579</v>
      </c>
      <c r="E217" t="s">
        <v>98</v>
      </c>
      <c r="F217" t="s">
        <v>579</v>
      </c>
      <c r="G217" t="s">
        <v>579</v>
      </c>
      <c r="H217" s="4" t="s">
        <v>78</v>
      </c>
    </row>
    <row r="218" spans="1:8" x14ac:dyDescent="0.25">
      <c r="A218" t="s">
        <v>44</v>
      </c>
      <c r="B218" t="s">
        <v>115</v>
      </c>
      <c r="C218" t="s">
        <v>579</v>
      </c>
      <c r="D218" t="s">
        <v>122</v>
      </c>
      <c r="E218" t="s">
        <v>579</v>
      </c>
      <c r="F218" t="s">
        <v>579</v>
      </c>
      <c r="G218" t="s">
        <v>579</v>
      </c>
      <c r="H218" s="3" t="s">
        <v>78</v>
      </c>
    </row>
    <row r="219" spans="1:8" x14ac:dyDescent="0.25">
      <c r="B219" t="s">
        <v>579</v>
      </c>
      <c r="C219" t="s">
        <v>579</v>
      </c>
      <c r="D219" t="s">
        <v>579</v>
      </c>
      <c r="E219" t="s">
        <v>579</v>
      </c>
      <c r="F219" t="s">
        <v>579</v>
      </c>
      <c r="G219" t="s">
        <v>579</v>
      </c>
      <c r="H219" s="4" t="s">
        <v>78</v>
      </c>
    </row>
    <row r="220" spans="1:8" x14ac:dyDescent="0.25">
      <c r="A220" t="s">
        <v>323</v>
      </c>
      <c r="B220" t="s">
        <v>579</v>
      </c>
      <c r="C220" t="s">
        <v>70</v>
      </c>
      <c r="D220" t="s">
        <v>579</v>
      </c>
      <c r="E220" t="s">
        <v>98</v>
      </c>
      <c r="F220" t="s">
        <v>579</v>
      </c>
      <c r="G220" t="s">
        <v>579</v>
      </c>
      <c r="H220" s="3" t="s">
        <v>78</v>
      </c>
    </row>
    <row r="221" spans="1:8" x14ac:dyDescent="0.25">
      <c r="A221" t="s">
        <v>207</v>
      </c>
      <c r="B221" t="s">
        <v>579</v>
      </c>
      <c r="C221" t="s">
        <v>579</v>
      </c>
      <c r="D221" t="s">
        <v>122</v>
      </c>
      <c r="E221" t="s">
        <v>98</v>
      </c>
      <c r="F221" t="s">
        <v>62</v>
      </c>
      <c r="G221" t="s">
        <v>579</v>
      </c>
      <c r="H221" s="4" t="s">
        <v>78</v>
      </c>
    </row>
    <row r="222" spans="1:8" x14ac:dyDescent="0.25">
      <c r="A222" t="s">
        <v>174</v>
      </c>
      <c r="B222" t="s">
        <v>115</v>
      </c>
      <c r="C222" t="s">
        <v>70</v>
      </c>
      <c r="D222" t="s">
        <v>579</v>
      </c>
      <c r="E222" t="s">
        <v>579</v>
      </c>
      <c r="F222" t="s">
        <v>579</v>
      </c>
      <c r="G222" t="s">
        <v>579</v>
      </c>
      <c r="H222" s="3" t="s">
        <v>65</v>
      </c>
    </row>
    <row r="223" spans="1:8" x14ac:dyDescent="0.25">
      <c r="A223" t="s">
        <v>325</v>
      </c>
      <c r="B223" t="s">
        <v>115</v>
      </c>
      <c r="C223" t="s">
        <v>70</v>
      </c>
      <c r="D223" t="s">
        <v>579</v>
      </c>
      <c r="E223" t="s">
        <v>98</v>
      </c>
      <c r="F223" t="s">
        <v>579</v>
      </c>
      <c r="G223" t="s">
        <v>579</v>
      </c>
      <c r="H223" s="4" t="s">
        <v>65</v>
      </c>
    </row>
    <row r="224" spans="1:8" x14ac:dyDescent="0.25">
      <c r="A224" t="s">
        <v>325</v>
      </c>
      <c r="B224" t="s">
        <v>115</v>
      </c>
      <c r="C224" t="s">
        <v>70</v>
      </c>
      <c r="D224" t="s">
        <v>579</v>
      </c>
      <c r="E224" t="s">
        <v>98</v>
      </c>
      <c r="F224" t="s">
        <v>579</v>
      </c>
      <c r="G224" t="s">
        <v>579</v>
      </c>
      <c r="H224" s="3" t="s">
        <v>65</v>
      </c>
    </row>
    <row r="225" spans="1:8" x14ac:dyDescent="0.25">
      <c r="A225" t="s">
        <v>44</v>
      </c>
      <c r="B225" t="s">
        <v>115</v>
      </c>
      <c r="C225" t="s">
        <v>579</v>
      </c>
      <c r="D225" t="s">
        <v>122</v>
      </c>
      <c r="E225" t="s">
        <v>579</v>
      </c>
      <c r="F225" t="s">
        <v>579</v>
      </c>
      <c r="G225" t="s">
        <v>579</v>
      </c>
      <c r="H225" s="4" t="s">
        <v>65</v>
      </c>
    </row>
    <row r="226" spans="1:8" x14ac:dyDescent="0.25">
      <c r="A226" t="s">
        <v>44</v>
      </c>
      <c r="B226" t="s">
        <v>115</v>
      </c>
      <c r="C226" t="s">
        <v>579</v>
      </c>
      <c r="D226" t="s">
        <v>122</v>
      </c>
      <c r="E226" t="s">
        <v>579</v>
      </c>
      <c r="F226" t="s">
        <v>579</v>
      </c>
      <c r="G226" t="s">
        <v>579</v>
      </c>
      <c r="H226" s="3" t="s">
        <v>125</v>
      </c>
    </row>
    <row r="227" spans="1:8" x14ac:dyDescent="0.25">
      <c r="A227" t="s">
        <v>122</v>
      </c>
      <c r="B227" t="s">
        <v>579</v>
      </c>
      <c r="C227" t="s">
        <v>579</v>
      </c>
      <c r="D227" t="s">
        <v>122</v>
      </c>
      <c r="E227" t="s">
        <v>579</v>
      </c>
      <c r="F227" t="s">
        <v>579</v>
      </c>
      <c r="G227" t="s">
        <v>579</v>
      </c>
      <c r="H227" s="4" t="s">
        <v>125</v>
      </c>
    </row>
    <row r="228" spans="1:8" x14ac:dyDescent="0.25">
      <c r="A228" t="s">
        <v>323</v>
      </c>
      <c r="B228" t="s">
        <v>579</v>
      </c>
      <c r="C228" t="s">
        <v>70</v>
      </c>
      <c r="D228" t="s">
        <v>579</v>
      </c>
      <c r="E228" t="s">
        <v>98</v>
      </c>
      <c r="F228" t="s">
        <v>579</v>
      </c>
      <c r="G228" t="s">
        <v>579</v>
      </c>
      <c r="H228" s="3" t="s">
        <v>65</v>
      </c>
    </row>
    <row r="229" spans="1:8" x14ac:dyDescent="0.25">
      <c r="A229" t="s">
        <v>51</v>
      </c>
      <c r="B229" t="s">
        <v>579</v>
      </c>
      <c r="C229" t="s">
        <v>579</v>
      </c>
      <c r="D229" t="s">
        <v>122</v>
      </c>
      <c r="E229" t="s">
        <v>98</v>
      </c>
      <c r="F229" t="s">
        <v>579</v>
      </c>
      <c r="G229" t="s">
        <v>579</v>
      </c>
      <c r="H229" s="4" t="s">
        <v>125</v>
      </c>
    </row>
    <row r="230" spans="1:8" x14ac:dyDescent="0.25">
      <c r="A230" t="s">
        <v>57</v>
      </c>
      <c r="B230" t="s">
        <v>115</v>
      </c>
      <c r="C230" t="s">
        <v>579</v>
      </c>
      <c r="D230" t="s">
        <v>579</v>
      </c>
      <c r="E230" t="s">
        <v>579</v>
      </c>
      <c r="F230" t="s">
        <v>62</v>
      </c>
      <c r="G230" t="s">
        <v>579</v>
      </c>
      <c r="H230" s="3" t="s">
        <v>125</v>
      </c>
    </row>
    <row r="231" spans="1:8" x14ac:dyDescent="0.25">
      <c r="A231" t="s">
        <v>325</v>
      </c>
      <c r="B231" t="s">
        <v>115</v>
      </c>
      <c r="C231" t="s">
        <v>70</v>
      </c>
      <c r="D231" t="s">
        <v>579</v>
      </c>
      <c r="E231" t="s">
        <v>98</v>
      </c>
      <c r="F231" t="s">
        <v>579</v>
      </c>
      <c r="G231" t="s">
        <v>579</v>
      </c>
      <c r="H231" s="4" t="s">
        <v>78</v>
      </c>
    </row>
    <row r="232" spans="1:8" x14ac:dyDescent="0.25">
      <c r="A232" t="s">
        <v>325</v>
      </c>
      <c r="B232" t="s">
        <v>115</v>
      </c>
      <c r="C232" t="s">
        <v>70</v>
      </c>
      <c r="D232" t="s">
        <v>579</v>
      </c>
      <c r="E232" t="s">
        <v>98</v>
      </c>
      <c r="F232" t="s">
        <v>579</v>
      </c>
      <c r="G232" t="s">
        <v>579</v>
      </c>
      <c r="H232" s="3" t="s">
        <v>78</v>
      </c>
    </row>
    <row r="233" spans="1:8" x14ac:dyDescent="0.25">
      <c r="A233" t="s">
        <v>115</v>
      </c>
      <c r="B233" t="s">
        <v>115</v>
      </c>
      <c r="C233" t="s">
        <v>579</v>
      </c>
      <c r="D233" t="s">
        <v>579</v>
      </c>
      <c r="E233" t="s">
        <v>579</v>
      </c>
      <c r="F233" t="s">
        <v>579</v>
      </c>
      <c r="G233" t="s">
        <v>579</v>
      </c>
      <c r="H233" s="4" t="s">
        <v>112</v>
      </c>
    </row>
    <row r="234" spans="1:8" x14ac:dyDescent="0.25">
      <c r="A234" t="s">
        <v>393</v>
      </c>
      <c r="B234" t="s">
        <v>579</v>
      </c>
      <c r="C234" t="s">
        <v>70</v>
      </c>
      <c r="D234" t="s">
        <v>579</v>
      </c>
      <c r="E234" t="s">
        <v>98</v>
      </c>
      <c r="F234" t="s">
        <v>62</v>
      </c>
      <c r="G234" t="s">
        <v>579</v>
      </c>
      <c r="H234" s="3" t="s">
        <v>112</v>
      </c>
    </row>
    <row r="235" spans="1:8" x14ac:dyDescent="0.25">
      <c r="A235" t="s">
        <v>438</v>
      </c>
      <c r="B235" t="s">
        <v>115</v>
      </c>
      <c r="C235" t="s">
        <v>579</v>
      </c>
      <c r="D235" t="s">
        <v>579</v>
      </c>
      <c r="E235" t="s">
        <v>98</v>
      </c>
      <c r="F235" t="s">
        <v>579</v>
      </c>
      <c r="G235" t="s">
        <v>579</v>
      </c>
      <c r="H235" s="4" t="s">
        <v>78</v>
      </c>
    </row>
    <row r="236" spans="1:8" x14ac:dyDescent="0.25">
      <c r="A236" t="s">
        <v>174</v>
      </c>
      <c r="B236" t="s">
        <v>115</v>
      </c>
      <c r="C236" t="s">
        <v>70</v>
      </c>
      <c r="D236" t="s">
        <v>579</v>
      </c>
      <c r="E236" t="s">
        <v>579</v>
      </c>
      <c r="F236" t="s">
        <v>579</v>
      </c>
      <c r="G236" t="s">
        <v>579</v>
      </c>
      <c r="H236" s="3" t="s">
        <v>65</v>
      </c>
    </row>
    <row r="237" spans="1:8" x14ac:dyDescent="0.25">
      <c r="A237" t="s">
        <v>44</v>
      </c>
      <c r="B237" t="s">
        <v>115</v>
      </c>
      <c r="C237" t="s">
        <v>579</v>
      </c>
      <c r="D237" t="s">
        <v>122</v>
      </c>
      <c r="E237" t="s">
        <v>579</v>
      </c>
      <c r="F237" t="s">
        <v>579</v>
      </c>
      <c r="G237" t="s">
        <v>579</v>
      </c>
      <c r="H237" s="4" t="s">
        <v>112</v>
      </c>
    </row>
    <row r="238" spans="1:8" x14ac:dyDescent="0.25">
      <c r="A238" t="s">
        <v>174</v>
      </c>
      <c r="B238" t="s">
        <v>115</v>
      </c>
      <c r="C238" t="s">
        <v>70</v>
      </c>
      <c r="D238" t="s">
        <v>579</v>
      </c>
      <c r="E238" t="s">
        <v>579</v>
      </c>
      <c r="F238" t="s">
        <v>579</v>
      </c>
      <c r="G238" t="s">
        <v>579</v>
      </c>
      <c r="H238" s="3" t="s">
        <v>112</v>
      </c>
    </row>
    <row r="239" spans="1:8" x14ac:dyDescent="0.25">
      <c r="A239" t="s">
        <v>438</v>
      </c>
      <c r="B239" t="s">
        <v>115</v>
      </c>
      <c r="C239" t="s">
        <v>579</v>
      </c>
      <c r="D239" t="s">
        <v>579</v>
      </c>
      <c r="E239" t="s">
        <v>98</v>
      </c>
      <c r="F239" t="s">
        <v>579</v>
      </c>
      <c r="G239" t="s">
        <v>579</v>
      </c>
      <c r="H239" s="4" t="s">
        <v>112</v>
      </c>
    </row>
    <row r="240" spans="1:8" x14ac:dyDescent="0.25">
      <c r="A240" t="s">
        <v>44</v>
      </c>
      <c r="B240" t="s">
        <v>115</v>
      </c>
      <c r="C240" t="s">
        <v>579</v>
      </c>
      <c r="D240" t="s">
        <v>122</v>
      </c>
      <c r="E240" t="s">
        <v>579</v>
      </c>
      <c r="F240" t="s">
        <v>579</v>
      </c>
      <c r="G240" t="s">
        <v>579</v>
      </c>
      <c r="H240" s="3" t="s">
        <v>78</v>
      </c>
    </row>
    <row r="241" spans="1:8" x14ac:dyDescent="0.25">
      <c r="A241" t="s">
        <v>122</v>
      </c>
      <c r="B241" t="s">
        <v>579</v>
      </c>
      <c r="C241" t="s">
        <v>579</v>
      </c>
      <c r="D241" t="s">
        <v>122</v>
      </c>
      <c r="E241" t="s">
        <v>579</v>
      </c>
      <c r="F241" t="s">
        <v>579</v>
      </c>
      <c r="G241" t="s">
        <v>579</v>
      </c>
      <c r="H241" s="4" t="s">
        <v>65</v>
      </c>
    </row>
    <row r="242" spans="1:8" x14ac:dyDescent="0.25">
      <c r="A242" t="s">
        <v>107</v>
      </c>
      <c r="B242" t="s">
        <v>579</v>
      </c>
      <c r="C242" t="s">
        <v>579</v>
      </c>
      <c r="D242" t="s">
        <v>579</v>
      </c>
      <c r="E242" t="s">
        <v>579</v>
      </c>
      <c r="F242" t="s">
        <v>579</v>
      </c>
      <c r="G242" t="s">
        <v>107</v>
      </c>
      <c r="H242" s="3" t="s">
        <v>60</v>
      </c>
    </row>
    <row r="243" spans="1:8" x14ac:dyDescent="0.25">
      <c r="A243" t="s">
        <v>107</v>
      </c>
      <c r="B243" t="s">
        <v>579</v>
      </c>
      <c r="C243" t="s">
        <v>579</v>
      </c>
      <c r="D243" t="s">
        <v>579</v>
      </c>
      <c r="E243" t="s">
        <v>579</v>
      </c>
      <c r="F243" t="s">
        <v>579</v>
      </c>
      <c r="G243" t="s">
        <v>107</v>
      </c>
      <c r="H243" s="4" t="s">
        <v>65</v>
      </c>
    </row>
    <row r="244" spans="1:8" x14ac:dyDescent="0.25">
      <c r="A244" t="s">
        <v>107</v>
      </c>
      <c r="B244" t="s">
        <v>579</v>
      </c>
      <c r="C244" t="s">
        <v>579</v>
      </c>
      <c r="D244" t="s">
        <v>579</v>
      </c>
      <c r="E244" t="s">
        <v>579</v>
      </c>
      <c r="F244" t="s">
        <v>579</v>
      </c>
      <c r="G244" t="s">
        <v>107</v>
      </c>
      <c r="H244" s="3" t="s">
        <v>112</v>
      </c>
    </row>
    <row r="245" spans="1:8" x14ac:dyDescent="0.25">
      <c r="A245" t="s">
        <v>107</v>
      </c>
      <c r="B245" t="s">
        <v>579</v>
      </c>
      <c r="C245" t="s">
        <v>579</v>
      </c>
      <c r="D245" t="s">
        <v>579</v>
      </c>
      <c r="E245" t="s">
        <v>579</v>
      </c>
      <c r="F245" t="s">
        <v>579</v>
      </c>
      <c r="G245" t="s">
        <v>107</v>
      </c>
      <c r="H245" s="4" t="s">
        <v>60</v>
      </c>
    </row>
    <row r="246" spans="1:8" x14ac:dyDescent="0.25">
      <c r="A246" t="s">
        <v>70</v>
      </c>
      <c r="B246" t="s">
        <v>579</v>
      </c>
      <c r="C246" t="s">
        <v>70</v>
      </c>
      <c r="D246" t="s">
        <v>579</v>
      </c>
      <c r="E246" t="s">
        <v>579</v>
      </c>
      <c r="F246" t="s">
        <v>579</v>
      </c>
      <c r="G246" t="s">
        <v>579</v>
      </c>
      <c r="H246" s="3" t="s">
        <v>65</v>
      </c>
    </row>
    <row r="247" spans="1:8" x14ac:dyDescent="0.25">
      <c r="A247" t="s">
        <v>207</v>
      </c>
      <c r="B247" t="s">
        <v>579</v>
      </c>
      <c r="C247" t="s">
        <v>579</v>
      </c>
      <c r="D247" t="s">
        <v>122</v>
      </c>
      <c r="E247" t="s">
        <v>98</v>
      </c>
      <c r="F247" t="s">
        <v>62</v>
      </c>
      <c r="G247" t="s">
        <v>579</v>
      </c>
      <c r="H247" s="4" t="s">
        <v>78</v>
      </c>
    </row>
    <row r="248" spans="1:8" x14ac:dyDescent="0.25">
      <c r="A248" t="s">
        <v>325</v>
      </c>
      <c r="B248" t="s">
        <v>115</v>
      </c>
      <c r="C248" t="s">
        <v>70</v>
      </c>
      <c r="D248" t="s">
        <v>579</v>
      </c>
      <c r="E248" t="s">
        <v>98</v>
      </c>
      <c r="F248" t="s">
        <v>579</v>
      </c>
      <c r="G248" t="s">
        <v>579</v>
      </c>
      <c r="H248" s="3" t="s">
        <v>78</v>
      </c>
    </row>
    <row r="249" spans="1:8" x14ac:dyDescent="0.25">
      <c r="A249" t="s">
        <v>325</v>
      </c>
      <c r="B249" t="s">
        <v>115</v>
      </c>
      <c r="C249" t="s">
        <v>70</v>
      </c>
      <c r="D249" t="s">
        <v>579</v>
      </c>
      <c r="E249" t="s">
        <v>98</v>
      </c>
      <c r="F249" t="s">
        <v>579</v>
      </c>
      <c r="G249" t="s">
        <v>579</v>
      </c>
      <c r="H249" s="4" t="s">
        <v>78</v>
      </c>
    </row>
    <row r="250" spans="1:8" x14ac:dyDescent="0.25">
      <c r="A250" t="s">
        <v>174</v>
      </c>
      <c r="B250" t="s">
        <v>115</v>
      </c>
      <c r="C250" t="s">
        <v>70</v>
      </c>
      <c r="D250" t="s">
        <v>579</v>
      </c>
      <c r="E250" t="s">
        <v>579</v>
      </c>
      <c r="F250" t="s">
        <v>579</v>
      </c>
      <c r="G250" t="s">
        <v>579</v>
      </c>
      <c r="H250" s="3" t="s">
        <v>65</v>
      </c>
    </row>
    <row r="251" spans="1:8" x14ac:dyDescent="0.25">
      <c r="A251" t="s">
        <v>325</v>
      </c>
      <c r="B251" t="s">
        <v>115</v>
      </c>
      <c r="C251" t="s">
        <v>70</v>
      </c>
      <c r="D251" t="s">
        <v>579</v>
      </c>
      <c r="E251" t="s">
        <v>98</v>
      </c>
      <c r="F251" t="s">
        <v>579</v>
      </c>
      <c r="G251" t="s">
        <v>579</v>
      </c>
      <c r="H251" s="4" t="s">
        <v>65</v>
      </c>
    </row>
    <row r="252" spans="1:8" x14ac:dyDescent="0.25">
      <c r="A252" t="s">
        <v>137</v>
      </c>
      <c r="B252" t="s">
        <v>579</v>
      </c>
      <c r="C252" t="s">
        <v>579</v>
      </c>
      <c r="D252" t="s">
        <v>122</v>
      </c>
      <c r="E252" t="s">
        <v>579</v>
      </c>
      <c r="F252" t="s">
        <v>62</v>
      </c>
      <c r="G252" t="s">
        <v>579</v>
      </c>
      <c r="H252" s="3" t="s">
        <v>65</v>
      </c>
    </row>
    <row r="253" spans="1:8" x14ac:dyDescent="0.25">
      <c r="A253" t="s">
        <v>70</v>
      </c>
      <c r="B253" t="s">
        <v>579</v>
      </c>
      <c r="C253" t="s">
        <v>70</v>
      </c>
      <c r="D253" t="s">
        <v>579</v>
      </c>
      <c r="E253" t="s">
        <v>579</v>
      </c>
      <c r="F253" t="s">
        <v>579</v>
      </c>
      <c r="G253" t="s">
        <v>579</v>
      </c>
      <c r="H253" s="4" t="s">
        <v>65</v>
      </c>
    </row>
    <row r="254" spans="1:8" x14ac:dyDescent="0.25">
      <c r="A254" t="s">
        <v>137</v>
      </c>
      <c r="B254" t="s">
        <v>579</v>
      </c>
      <c r="C254" t="s">
        <v>579</v>
      </c>
      <c r="D254" t="s">
        <v>122</v>
      </c>
      <c r="E254" t="s">
        <v>579</v>
      </c>
      <c r="F254" t="s">
        <v>62</v>
      </c>
      <c r="G254" t="s">
        <v>579</v>
      </c>
      <c r="H254" s="3" t="s">
        <v>78</v>
      </c>
    </row>
    <row r="255" spans="1:8" x14ac:dyDescent="0.25">
      <c r="A255" t="s">
        <v>44</v>
      </c>
      <c r="B255" t="s">
        <v>115</v>
      </c>
      <c r="C255" t="s">
        <v>579</v>
      </c>
      <c r="D255" t="s">
        <v>122</v>
      </c>
      <c r="E255" t="s">
        <v>579</v>
      </c>
      <c r="F255" t="s">
        <v>579</v>
      </c>
      <c r="G255" t="s">
        <v>579</v>
      </c>
      <c r="H255" s="4" t="s">
        <v>65</v>
      </c>
    </row>
    <row r="256" spans="1:8" x14ac:dyDescent="0.25">
      <c r="A256" t="s">
        <v>57</v>
      </c>
      <c r="B256" t="s">
        <v>115</v>
      </c>
      <c r="C256" t="s">
        <v>579</v>
      </c>
      <c r="D256" t="s">
        <v>579</v>
      </c>
      <c r="E256" t="s">
        <v>579</v>
      </c>
      <c r="F256" t="s">
        <v>62</v>
      </c>
      <c r="G256" t="s">
        <v>579</v>
      </c>
      <c r="H256" s="3" t="s">
        <v>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6"/>
  <sheetViews>
    <sheetView topLeftCell="AJ237" workbookViewId="0">
      <selection activeCell="C1" sqref="C1:AK256"/>
    </sheetView>
  </sheetViews>
  <sheetFormatPr defaultRowHeight="15" x14ac:dyDescent="0.25"/>
  <cols>
    <col min="1" max="1" width="28.7109375" bestFit="1" customWidth="1"/>
    <col min="2" max="2" width="33.42578125" bestFit="1" customWidth="1"/>
    <col min="3" max="3" width="9.85546875" customWidth="1"/>
    <col min="4" max="4" width="12.140625" customWidth="1"/>
    <col min="5" max="5" width="26.42578125" bestFit="1" customWidth="1"/>
    <col min="6" max="6" width="21.140625" customWidth="1"/>
    <col min="7" max="7" width="32.28515625" customWidth="1"/>
    <col min="8" max="8" width="73.42578125" customWidth="1"/>
    <col min="9" max="9" width="49.5703125" customWidth="1"/>
    <col min="11" max="11" width="72.5703125" customWidth="1"/>
    <col min="13" max="13" width="48.85546875" customWidth="1"/>
    <col min="14" max="14" width="64" customWidth="1"/>
    <col min="15" max="15" width="101" bestFit="1" customWidth="1"/>
    <col min="16" max="16" width="32.140625" customWidth="1"/>
    <col min="17" max="22" width="73.42578125" customWidth="1"/>
    <col min="23" max="23" width="69.42578125" customWidth="1"/>
    <col min="24" max="24" width="44" customWidth="1"/>
    <col min="25" max="29" width="73.42578125" customWidth="1"/>
    <col min="30" max="30" width="59.28515625" customWidth="1"/>
    <col min="31" max="31" width="62" customWidth="1"/>
    <col min="32" max="33" width="73.42578125" customWidth="1"/>
    <col min="34" max="34" width="63.28515625" customWidth="1"/>
    <col min="35" max="36" width="73.42578125" customWidth="1"/>
    <col min="37" max="37" width="66.5703125" customWidth="1"/>
  </cols>
  <sheetData>
    <row r="1" spans="1:37" ht="3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44</v>
      </c>
      <c r="P2" t="s">
        <v>43</v>
      </c>
      <c r="Q2" t="s">
        <v>43</v>
      </c>
      <c r="R2" t="s">
        <v>43</v>
      </c>
      <c r="S2" t="s">
        <v>43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43</v>
      </c>
      <c r="Z2" t="s">
        <v>45</v>
      </c>
      <c r="AB2" t="s">
        <v>43</v>
      </c>
      <c r="AC2" t="s">
        <v>43</v>
      </c>
      <c r="AD2" t="s">
        <v>45</v>
      </c>
      <c r="AE2" t="s">
        <v>43</v>
      </c>
      <c r="AF2" t="s">
        <v>43</v>
      </c>
      <c r="AG2" t="s">
        <v>45</v>
      </c>
      <c r="AH2" t="s">
        <v>43</v>
      </c>
      <c r="AI2" t="s">
        <v>43</v>
      </c>
      <c r="AJ2" t="s">
        <v>46</v>
      </c>
      <c r="AK2" t="s">
        <v>43</v>
      </c>
    </row>
    <row r="3" spans="1:37" x14ac:dyDescent="0.25">
      <c r="A3" t="s">
        <v>47</v>
      </c>
      <c r="B3" t="s">
        <v>48</v>
      </c>
      <c r="C3" t="s">
        <v>49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50</v>
      </c>
      <c r="J3" t="s">
        <v>43</v>
      </c>
      <c r="K3" t="s">
        <v>43</v>
      </c>
      <c r="L3" t="s">
        <v>43</v>
      </c>
      <c r="M3" t="s">
        <v>45</v>
      </c>
      <c r="N3" t="s">
        <v>50</v>
      </c>
      <c r="O3" t="s">
        <v>51</v>
      </c>
      <c r="P3" t="s">
        <v>43</v>
      </c>
      <c r="Q3" t="s">
        <v>43</v>
      </c>
      <c r="R3" t="s">
        <v>43</v>
      </c>
      <c r="S3" t="s">
        <v>43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52</v>
      </c>
      <c r="Z3" t="s">
        <v>45</v>
      </c>
      <c r="AB3" t="s">
        <v>45</v>
      </c>
      <c r="AC3" t="s">
        <v>46</v>
      </c>
      <c r="AD3" t="s">
        <v>45</v>
      </c>
      <c r="AE3" t="s">
        <v>46</v>
      </c>
      <c r="AF3" t="s">
        <v>43</v>
      </c>
      <c r="AG3" t="s">
        <v>45</v>
      </c>
      <c r="AH3" t="s">
        <v>43</v>
      </c>
      <c r="AI3" t="s">
        <v>45</v>
      </c>
      <c r="AJ3" t="s">
        <v>43</v>
      </c>
      <c r="AK3" t="s">
        <v>46</v>
      </c>
    </row>
    <row r="4" spans="1:37" x14ac:dyDescent="0.25">
      <c r="A4" t="s">
        <v>53</v>
      </c>
      <c r="B4" t="s">
        <v>54</v>
      </c>
      <c r="C4" t="s">
        <v>38</v>
      </c>
      <c r="D4" t="s">
        <v>55</v>
      </c>
      <c r="E4" t="s">
        <v>40</v>
      </c>
      <c r="F4" t="s">
        <v>56</v>
      </c>
      <c r="G4" t="s">
        <v>42</v>
      </c>
      <c r="H4" t="s">
        <v>43</v>
      </c>
      <c r="I4" t="s">
        <v>50</v>
      </c>
      <c r="J4" t="s">
        <v>43</v>
      </c>
      <c r="K4" t="s">
        <v>43</v>
      </c>
      <c r="L4" t="s">
        <v>43</v>
      </c>
      <c r="M4" t="s">
        <v>52</v>
      </c>
      <c r="N4" t="s">
        <v>43</v>
      </c>
      <c r="O4" t="s">
        <v>57</v>
      </c>
      <c r="P4" t="s">
        <v>43</v>
      </c>
      <c r="Q4" t="s">
        <v>43</v>
      </c>
      <c r="R4" t="s">
        <v>43</v>
      </c>
      <c r="S4" t="s">
        <v>43</v>
      </c>
      <c r="T4" t="s">
        <v>52</v>
      </c>
      <c r="U4" t="s">
        <v>45</v>
      </c>
      <c r="V4" t="s">
        <v>45</v>
      </c>
      <c r="W4" t="s">
        <v>45</v>
      </c>
      <c r="X4" t="s">
        <v>52</v>
      </c>
      <c r="Y4" t="s">
        <v>45</v>
      </c>
      <c r="Z4" t="s">
        <v>45</v>
      </c>
      <c r="AB4" t="s">
        <v>43</v>
      </c>
      <c r="AC4" t="s">
        <v>45</v>
      </c>
      <c r="AD4" t="s">
        <v>45</v>
      </c>
      <c r="AE4" t="s">
        <v>43</v>
      </c>
      <c r="AF4" t="s">
        <v>43</v>
      </c>
      <c r="AG4" t="s">
        <v>46</v>
      </c>
      <c r="AH4" t="s">
        <v>43</v>
      </c>
      <c r="AI4" t="s">
        <v>43</v>
      </c>
      <c r="AJ4" t="s">
        <v>46</v>
      </c>
      <c r="AK4" t="s">
        <v>46</v>
      </c>
    </row>
    <row r="5" spans="1:37" x14ac:dyDescent="0.25">
      <c r="A5" t="s">
        <v>58</v>
      </c>
      <c r="B5" t="s">
        <v>59</v>
      </c>
      <c r="C5" t="s">
        <v>38</v>
      </c>
      <c r="D5" t="s">
        <v>39</v>
      </c>
      <c r="E5" t="s">
        <v>60</v>
      </c>
      <c r="F5" t="s">
        <v>41</v>
      </c>
      <c r="G5" t="s">
        <v>61</v>
      </c>
      <c r="H5" t="s">
        <v>50</v>
      </c>
      <c r="I5" t="s">
        <v>43</v>
      </c>
      <c r="J5" t="s">
        <v>43</v>
      </c>
      <c r="K5" t="s">
        <v>43</v>
      </c>
      <c r="L5" t="s">
        <v>43</v>
      </c>
      <c r="M5" t="s">
        <v>46</v>
      </c>
      <c r="N5" t="s">
        <v>43</v>
      </c>
      <c r="O5" t="s">
        <v>62</v>
      </c>
      <c r="P5" t="s">
        <v>43</v>
      </c>
      <c r="Q5" t="s">
        <v>43</v>
      </c>
      <c r="R5" t="s">
        <v>43</v>
      </c>
      <c r="S5" t="s">
        <v>43</v>
      </c>
      <c r="T5" t="s">
        <v>52</v>
      </c>
      <c r="U5" t="s">
        <v>43</v>
      </c>
      <c r="V5" t="s">
        <v>43</v>
      </c>
      <c r="W5" t="s">
        <v>45</v>
      </c>
      <c r="X5" t="s">
        <v>46</v>
      </c>
      <c r="Y5" t="s">
        <v>43</v>
      </c>
      <c r="Z5" t="s">
        <v>45</v>
      </c>
      <c r="AB5" t="s">
        <v>46</v>
      </c>
      <c r="AC5" t="s">
        <v>45</v>
      </c>
      <c r="AD5" t="s">
        <v>45</v>
      </c>
      <c r="AE5" t="s">
        <v>43</v>
      </c>
      <c r="AF5" t="s">
        <v>43</v>
      </c>
      <c r="AG5" t="s">
        <v>43</v>
      </c>
      <c r="AH5" t="s">
        <v>43</v>
      </c>
      <c r="AI5" t="s">
        <v>46</v>
      </c>
      <c r="AJ5" t="s">
        <v>43</v>
      </c>
      <c r="AK5" t="s">
        <v>46</v>
      </c>
    </row>
    <row r="6" spans="1:37" x14ac:dyDescent="0.25">
      <c r="A6" t="s">
        <v>63</v>
      </c>
      <c r="B6" t="s">
        <v>64</v>
      </c>
      <c r="C6" t="s">
        <v>38</v>
      </c>
      <c r="D6" t="s">
        <v>39</v>
      </c>
      <c r="E6" t="s">
        <v>65</v>
      </c>
      <c r="F6" t="s">
        <v>41</v>
      </c>
      <c r="G6" t="s">
        <v>42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46</v>
      </c>
      <c r="N6" t="s">
        <v>43</v>
      </c>
      <c r="O6" t="s">
        <v>66</v>
      </c>
      <c r="P6" t="s">
        <v>50</v>
      </c>
      <c r="Q6" t="s">
        <v>50</v>
      </c>
      <c r="R6" t="s">
        <v>45</v>
      </c>
      <c r="S6" t="s">
        <v>43</v>
      </c>
      <c r="T6" t="s">
        <v>45</v>
      </c>
      <c r="U6" t="s">
        <v>45</v>
      </c>
      <c r="V6" t="s">
        <v>45</v>
      </c>
      <c r="W6" t="s">
        <v>52</v>
      </c>
      <c r="X6" t="s">
        <v>52</v>
      </c>
      <c r="Y6" t="s">
        <v>52</v>
      </c>
      <c r="Z6" t="s">
        <v>43</v>
      </c>
      <c r="AA6" t="s">
        <v>67</v>
      </c>
      <c r="AB6" t="s">
        <v>50</v>
      </c>
      <c r="AC6" t="s">
        <v>46</v>
      </c>
      <c r="AD6" t="s">
        <v>52</v>
      </c>
      <c r="AE6" t="s">
        <v>45</v>
      </c>
      <c r="AF6" t="s">
        <v>43</v>
      </c>
      <c r="AG6" t="s">
        <v>46</v>
      </c>
      <c r="AH6" t="s">
        <v>43</v>
      </c>
      <c r="AI6" t="s">
        <v>43</v>
      </c>
      <c r="AJ6" t="s">
        <v>52</v>
      </c>
      <c r="AK6" t="s">
        <v>46</v>
      </c>
    </row>
    <row r="7" spans="1:37" x14ac:dyDescent="0.25">
      <c r="A7" t="s">
        <v>68</v>
      </c>
      <c r="B7" t="s">
        <v>69</v>
      </c>
      <c r="C7" t="s">
        <v>49</v>
      </c>
      <c r="D7" t="s">
        <v>39</v>
      </c>
      <c r="E7" t="s">
        <v>65</v>
      </c>
      <c r="F7" t="s">
        <v>41</v>
      </c>
      <c r="G7" t="s">
        <v>42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70</v>
      </c>
      <c r="P7" t="s">
        <v>43</v>
      </c>
      <c r="Q7" t="s">
        <v>43</v>
      </c>
      <c r="R7" t="s">
        <v>46</v>
      </c>
      <c r="S7" t="s">
        <v>43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46</v>
      </c>
      <c r="Z7" t="s">
        <v>45</v>
      </c>
      <c r="AB7" t="s">
        <v>46</v>
      </c>
      <c r="AC7" t="s">
        <v>46</v>
      </c>
      <c r="AD7" t="s">
        <v>45</v>
      </c>
      <c r="AE7" t="s">
        <v>46</v>
      </c>
      <c r="AF7" t="s">
        <v>43</v>
      </c>
      <c r="AG7" t="s">
        <v>45</v>
      </c>
      <c r="AH7" t="s">
        <v>43</v>
      </c>
      <c r="AI7" t="s">
        <v>43</v>
      </c>
      <c r="AJ7" t="s">
        <v>46</v>
      </c>
      <c r="AK7" t="s">
        <v>43</v>
      </c>
    </row>
    <row r="8" spans="1:37" x14ac:dyDescent="0.25">
      <c r="A8" t="s">
        <v>71</v>
      </c>
      <c r="B8" t="s">
        <v>72</v>
      </c>
      <c r="C8" t="s">
        <v>49</v>
      </c>
      <c r="D8" t="s">
        <v>55</v>
      </c>
      <c r="E8" t="s">
        <v>65</v>
      </c>
      <c r="F8" t="s">
        <v>73</v>
      </c>
      <c r="G8" t="s">
        <v>42</v>
      </c>
      <c r="H8" t="s">
        <v>50</v>
      </c>
      <c r="I8" t="s">
        <v>50</v>
      </c>
      <c r="J8" t="s">
        <v>50</v>
      </c>
      <c r="K8" t="s">
        <v>43</v>
      </c>
      <c r="L8" t="s">
        <v>43</v>
      </c>
      <c r="M8" t="s">
        <v>46</v>
      </c>
      <c r="N8" t="s">
        <v>43</v>
      </c>
      <c r="O8" t="s">
        <v>74</v>
      </c>
      <c r="P8" t="s">
        <v>43</v>
      </c>
      <c r="Q8" t="s">
        <v>43</v>
      </c>
      <c r="R8" t="s">
        <v>46</v>
      </c>
      <c r="S8" t="s">
        <v>46</v>
      </c>
      <c r="T8" t="s">
        <v>45</v>
      </c>
      <c r="U8" t="s">
        <v>45</v>
      </c>
      <c r="V8" t="s">
        <v>45</v>
      </c>
      <c r="W8" t="s">
        <v>45</v>
      </c>
      <c r="X8" t="s">
        <v>52</v>
      </c>
      <c r="Y8" t="s">
        <v>45</v>
      </c>
      <c r="Z8" t="s">
        <v>43</v>
      </c>
      <c r="AA8" t="s">
        <v>67</v>
      </c>
      <c r="AB8" t="s">
        <v>43</v>
      </c>
      <c r="AC8" t="s">
        <v>43</v>
      </c>
      <c r="AD8" t="s">
        <v>45</v>
      </c>
      <c r="AE8" t="s">
        <v>43</v>
      </c>
      <c r="AF8" t="s">
        <v>43</v>
      </c>
      <c r="AG8" t="s">
        <v>46</v>
      </c>
      <c r="AH8" t="s">
        <v>43</v>
      </c>
      <c r="AI8" t="s">
        <v>46</v>
      </c>
      <c r="AJ8" t="s">
        <v>43</v>
      </c>
      <c r="AK8" t="s">
        <v>45</v>
      </c>
    </row>
    <row r="9" spans="1:37" x14ac:dyDescent="0.25">
      <c r="A9" t="s">
        <v>75</v>
      </c>
      <c r="B9" t="s">
        <v>76</v>
      </c>
      <c r="C9" t="s">
        <v>49</v>
      </c>
      <c r="D9" t="s">
        <v>77</v>
      </c>
      <c r="E9" t="s">
        <v>78</v>
      </c>
      <c r="F9" t="s">
        <v>79</v>
      </c>
      <c r="G9" t="s">
        <v>80</v>
      </c>
      <c r="H9" t="s">
        <v>43</v>
      </c>
      <c r="I9" t="s">
        <v>43</v>
      </c>
      <c r="J9" t="s">
        <v>50</v>
      </c>
      <c r="K9" t="s">
        <v>50</v>
      </c>
      <c r="L9" t="s">
        <v>43</v>
      </c>
      <c r="M9" t="s">
        <v>43</v>
      </c>
      <c r="N9" t="s">
        <v>43</v>
      </c>
      <c r="O9" t="s">
        <v>81</v>
      </c>
      <c r="P9" t="s">
        <v>46</v>
      </c>
      <c r="Q9" t="s">
        <v>43</v>
      </c>
      <c r="R9" t="s">
        <v>43</v>
      </c>
      <c r="S9" t="s">
        <v>43</v>
      </c>
      <c r="T9" t="s">
        <v>45</v>
      </c>
      <c r="U9" t="s">
        <v>45</v>
      </c>
      <c r="V9" t="s">
        <v>45</v>
      </c>
      <c r="W9" t="s">
        <v>50</v>
      </c>
      <c r="X9" t="s">
        <v>46</v>
      </c>
      <c r="Y9" t="s">
        <v>45</v>
      </c>
      <c r="Z9" t="s">
        <v>43</v>
      </c>
      <c r="AA9" t="s">
        <v>82</v>
      </c>
      <c r="AB9" t="s">
        <v>46</v>
      </c>
      <c r="AC9" t="s">
        <v>46</v>
      </c>
      <c r="AD9" t="s">
        <v>45</v>
      </c>
      <c r="AE9" t="s">
        <v>46</v>
      </c>
      <c r="AF9" t="s">
        <v>43</v>
      </c>
      <c r="AG9" t="s">
        <v>43</v>
      </c>
      <c r="AH9" t="s">
        <v>50</v>
      </c>
      <c r="AI9" t="s">
        <v>46</v>
      </c>
      <c r="AJ9" t="s">
        <v>46</v>
      </c>
      <c r="AK9" t="s">
        <v>46</v>
      </c>
    </row>
    <row r="10" spans="1:37" x14ac:dyDescent="0.25">
      <c r="A10" t="s">
        <v>83</v>
      </c>
      <c r="B10" t="s">
        <v>84</v>
      </c>
      <c r="C10" t="s">
        <v>38</v>
      </c>
      <c r="D10" t="s">
        <v>55</v>
      </c>
      <c r="E10" t="s">
        <v>65</v>
      </c>
      <c r="F10" t="s">
        <v>41</v>
      </c>
      <c r="G10" t="s">
        <v>85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70</v>
      </c>
      <c r="P10" t="s">
        <v>50</v>
      </c>
      <c r="Q10" t="s">
        <v>50</v>
      </c>
      <c r="R10" t="s">
        <v>50</v>
      </c>
      <c r="S10" t="s">
        <v>50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B10" t="s">
        <v>50</v>
      </c>
      <c r="AC10" t="s">
        <v>50</v>
      </c>
      <c r="AD10" t="s">
        <v>52</v>
      </c>
      <c r="AE10" t="s">
        <v>52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</row>
    <row r="11" spans="1:37" x14ac:dyDescent="0.25">
      <c r="A11" t="s">
        <v>86</v>
      </c>
      <c r="B11" t="s">
        <v>87</v>
      </c>
      <c r="C11" t="s">
        <v>38</v>
      </c>
      <c r="D11" t="s">
        <v>88</v>
      </c>
      <c r="E11" t="s">
        <v>65</v>
      </c>
      <c r="F11" t="s">
        <v>79</v>
      </c>
      <c r="G11" t="s">
        <v>89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52</v>
      </c>
      <c r="N11" t="s">
        <v>43</v>
      </c>
      <c r="O11" t="s">
        <v>90</v>
      </c>
      <c r="P11" t="s">
        <v>43</v>
      </c>
      <c r="Q11" t="s">
        <v>43</v>
      </c>
      <c r="R11" t="s">
        <v>43</v>
      </c>
      <c r="S11" t="s">
        <v>43</v>
      </c>
      <c r="T11" t="s">
        <v>45</v>
      </c>
      <c r="U11" t="s">
        <v>45</v>
      </c>
      <c r="V11" t="s">
        <v>45</v>
      </c>
      <c r="W11" t="s">
        <v>45</v>
      </c>
      <c r="X11" t="s">
        <v>52</v>
      </c>
      <c r="Y11" t="s">
        <v>50</v>
      </c>
      <c r="Z11" t="s">
        <v>50</v>
      </c>
      <c r="AA11" t="s">
        <v>91</v>
      </c>
      <c r="AB11" t="s">
        <v>43</v>
      </c>
      <c r="AC11" t="s">
        <v>50</v>
      </c>
      <c r="AD11" t="s">
        <v>52</v>
      </c>
      <c r="AE11" t="s">
        <v>50</v>
      </c>
      <c r="AF11" t="s">
        <v>50</v>
      </c>
      <c r="AG11" t="s">
        <v>50</v>
      </c>
      <c r="AH11" t="s">
        <v>50</v>
      </c>
      <c r="AI11" t="s">
        <v>45</v>
      </c>
      <c r="AJ11" t="s">
        <v>45</v>
      </c>
      <c r="AK11" t="s">
        <v>50</v>
      </c>
    </row>
    <row r="12" spans="1:37" x14ac:dyDescent="0.25">
      <c r="A12" t="s">
        <v>92</v>
      </c>
      <c r="B12" t="s">
        <v>93</v>
      </c>
      <c r="C12" t="s">
        <v>49</v>
      </c>
      <c r="D12" t="s">
        <v>55</v>
      </c>
      <c r="E12" t="s">
        <v>78</v>
      </c>
      <c r="F12" t="s">
        <v>56</v>
      </c>
      <c r="G12" t="s">
        <v>80</v>
      </c>
      <c r="H12" t="s">
        <v>50</v>
      </c>
      <c r="I12" t="s">
        <v>50</v>
      </c>
      <c r="J12" t="s">
        <v>50</v>
      </c>
      <c r="K12" t="s">
        <v>50</v>
      </c>
      <c r="L12" t="s">
        <v>52</v>
      </c>
      <c r="M12" t="s">
        <v>52</v>
      </c>
      <c r="N12" t="s">
        <v>50</v>
      </c>
      <c r="O12" t="s">
        <v>94</v>
      </c>
      <c r="P12" t="s">
        <v>50</v>
      </c>
      <c r="Q12" t="s">
        <v>50</v>
      </c>
      <c r="R12" t="s">
        <v>46</v>
      </c>
      <c r="S12" t="s">
        <v>50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45</v>
      </c>
      <c r="Z12" t="s">
        <v>43</v>
      </c>
      <c r="AA12" t="s">
        <v>95</v>
      </c>
      <c r="AB12" t="s">
        <v>45</v>
      </c>
      <c r="AC12" t="s">
        <v>43</v>
      </c>
      <c r="AD12" t="s">
        <v>52</v>
      </c>
      <c r="AE12" t="s">
        <v>50</v>
      </c>
      <c r="AF12" t="s">
        <v>50</v>
      </c>
      <c r="AG12" t="s">
        <v>43</v>
      </c>
      <c r="AH12" t="s">
        <v>50</v>
      </c>
      <c r="AI12" t="s">
        <v>45</v>
      </c>
      <c r="AJ12" t="s">
        <v>43</v>
      </c>
      <c r="AK12" t="s">
        <v>45</v>
      </c>
    </row>
    <row r="13" spans="1:37" x14ac:dyDescent="0.25">
      <c r="A13" t="s">
        <v>96</v>
      </c>
      <c r="B13" t="s">
        <v>97</v>
      </c>
      <c r="C13" t="s">
        <v>38</v>
      </c>
      <c r="D13" t="s">
        <v>39</v>
      </c>
      <c r="E13" t="s">
        <v>60</v>
      </c>
      <c r="F13" t="s">
        <v>56</v>
      </c>
      <c r="G13" t="s">
        <v>42</v>
      </c>
      <c r="H13" t="s">
        <v>50</v>
      </c>
      <c r="I13" t="s">
        <v>43</v>
      </c>
      <c r="J13" t="s">
        <v>43</v>
      </c>
      <c r="K13" t="s">
        <v>50</v>
      </c>
      <c r="L13" t="s">
        <v>50</v>
      </c>
      <c r="M13" t="s">
        <v>50</v>
      </c>
      <c r="N13" t="s">
        <v>43</v>
      </c>
      <c r="O13" t="s">
        <v>98</v>
      </c>
      <c r="P13" t="s">
        <v>50</v>
      </c>
      <c r="Q13" t="s">
        <v>43</v>
      </c>
      <c r="R13" t="s">
        <v>43</v>
      </c>
      <c r="S13" t="s">
        <v>43</v>
      </c>
      <c r="T13" t="s">
        <v>50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99</v>
      </c>
      <c r="AB13" t="s">
        <v>50</v>
      </c>
      <c r="AC13" t="s">
        <v>50</v>
      </c>
      <c r="AD13" t="s">
        <v>50</v>
      </c>
      <c r="AE13" t="s">
        <v>50</v>
      </c>
      <c r="AF13" t="s">
        <v>43</v>
      </c>
      <c r="AG13" t="s">
        <v>43</v>
      </c>
      <c r="AH13" t="s">
        <v>50</v>
      </c>
      <c r="AI13" t="s">
        <v>50</v>
      </c>
      <c r="AJ13" t="s">
        <v>50</v>
      </c>
      <c r="AK13" t="s">
        <v>50</v>
      </c>
    </row>
    <row r="14" spans="1:37" x14ac:dyDescent="0.25">
      <c r="A14" t="s">
        <v>100</v>
      </c>
      <c r="B14" t="s">
        <v>101</v>
      </c>
      <c r="C14" t="s">
        <v>49</v>
      </c>
      <c r="D14" t="s">
        <v>88</v>
      </c>
      <c r="E14" t="s">
        <v>40</v>
      </c>
      <c r="F14" t="s">
        <v>102</v>
      </c>
      <c r="G14" t="s">
        <v>103</v>
      </c>
      <c r="H14" t="s">
        <v>43</v>
      </c>
      <c r="I14" t="s">
        <v>43</v>
      </c>
      <c r="J14" t="s">
        <v>43</v>
      </c>
      <c r="K14" t="s">
        <v>43</v>
      </c>
      <c r="L14" t="s">
        <v>43</v>
      </c>
      <c r="M14" t="s">
        <v>46</v>
      </c>
      <c r="N14" t="s">
        <v>43</v>
      </c>
      <c r="O14" t="s">
        <v>104</v>
      </c>
      <c r="P14" t="s">
        <v>43</v>
      </c>
      <c r="Q14" t="s">
        <v>43</v>
      </c>
      <c r="R14" t="s">
        <v>43</v>
      </c>
      <c r="S14" t="s">
        <v>50</v>
      </c>
      <c r="T14" t="s">
        <v>45</v>
      </c>
      <c r="U14" t="s">
        <v>46</v>
      </c>
      <c r="V14" t="s">
        <v>46</v>
      </c>
      <c r="W14" t="s">
        <v>45</v>
      </c>
      <c r="X14" t="s">
        <v>45</v>
      </c>
      <c r="Y14" t="s">
        <v>43</v>
      </c>
      <c r="Z14" t="s">
        <v>50</v>
      </c>
      <c r="AA14" t="s">
        <v>95</v>
      </c>
      <c r="AB14" t="s">
        <v>46</v>
      </c>
      <c r="AC14" t="s">
        <v>45</v>
      </c>
      <c r="AD14" t="s">
        <v>45</v>
      </c>
      <c r="AE14" t="s">
        <v>43</v>
      </c>
      <c r="AF14" t="s">
        <v>46</v>
      </c>
      <c r="AG14" t="s">
        <v>43</v>
      </c>
      <c r="AH14" t="s">
        <v>46</v>
      </c>
      <c r="AI14" t="s">
        <v>45</v>
      </c>
      <c r="AJ14" t="s">
        <v>46</v>
      </c>
      <c r="AK14" t="s">
        <v>46</v>
      </c>
    </row>
    <row r="15" spans="1:37" x14ac:dyDescent="0.25">
      <c r="A15" t="s">
        <v>105</v>
      </c>
      <c r="B15" t="s">
        <v>106</v>
      </c>
      <c r="C15" t="s">
        <v>49</v>
      </c>
      <c r="D15" t="s">
        <v>39</v>
      </c>
      <c r="E15" t="s">
        <v>65</v>
      </c>
      <c r="F15" t="s">
        <v>41</v>
      </c>
      <c r="G15" t="s">
        <v>42</v>
      </c>
      <c r="H15" t="s">
        <v>50</v>
      </c>
      <c r="I15" t="s">
        <v>50</v>
      </c>
      <c r="J15" t="s">
        <v>43</v>
      </c>
      <c r="K15" t="s">
        <v>50</v>
      </c>
      <c r="L15" t="s">
        <v>43</v>
      </c>
      <c r="M15" t="s">
        <v>45</v>
      </c>
      <c r="N15" t="s">
        <v>46</v>
      </c>
      <c r="O15" t="s">
        <v>107</v>
      </c>
      <c r="P15" t="s">
        <v>43</v>
      </c>
      <c r="Q15" t="s">
        <v>46</v>
      </c>
      <c r="R15" t="s">
        <v>43</v>
      </c>
      <c r="S15" t="s">
        <v>43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52</v>
      </c>
      <c r="Z15" t="s">
        <v>43</v>
      </c>
      <c r="AA15" t="s">
        <v>89</v>
      </c>
      <c r="AB15" t="s">
        <v>46</v>
      </c>
      <c r="AC15" t="s">
        <v>45</v>
      </c>
      <c r="AD15" t="s">
        <v>52</v>
      </c>
      <c r="AE15" t="s">
        <v>46</v>
      </c>
      <c r="AF15" t="s">
        <v>50</v>
      </c>
      <c r="AG15" t="s">
        <v>45</v>
      </c>
      <c r="AH15" t="s">
        <v>50</v>
      </c>
      <c r="AI15" t="s">
        <v>46</v>
      </c>
      <c r="AJ15" t="s">
        <v>46</v>
      </c>
      <c r="AK15" t="s">
        <v>43</v>
      </c>
    </row>
    <row r="16" spans="1:37" x14ac:dyDescent="0.25">
      <c r="A16" t="s">
        <v>108</v>
      </c>
      <c r="B16" t="s">
        <v>109</v>
      </c>
      <c r="C16" t="s">
        <v>38</v>
      </c>
      <c r="D16" t="s">
        <v>55</v>
      </c>
      <c r="E16" t="s">
        <v>65</v>
      </c>
      <c r="F16" t="s">
        <v>41</v>
      </c>
      <c r="G16" t="s">
        <v>42</v>
      </c>
      <c r="H16" t="s">
        <v>50</v>
      </c>
      <c r="I16" t="s">
        <v>50</v>
      </c>
      <c r="J16" t="s">
        <v>50</v>
      </c>
      <c r="K16" t="s">
        <v>43</v>
      </c>
      <c r="L16" t="s">
        <v>46</v>
      </c>
      <c r="M16" t="s">
        <v>45</v>
      </c>
      <c r="N16" t="s">
        <v>50</v>
      </c>
      <c r="O16" t="s">
        <v>66</v>
      </c>
      <c r="P16" t="s">
        <v>43</v>
      </c>
      <c r="Q16" t="s">
        <v>43</v>
      </c>
      <c r="R16" t="s">
        <v>43</v>
      </c>
      <c r="S16" t="s">
        <v>43</v>
      </c>
      <c r="T16" t="s">
        <v>45</v>
      </c>
      <c r="U16" t="s">
        <v>46</v>
      </c>
      <c r="V16" t="s">
        <v>46</v>
      </c>
      <c r="W16" t="s">
        <v>45</v>
      </c>
      <c r="X16" t="s">
        <v>45</v>
      </c>
      <c r="Y16" t="s">
        <v>45</v>
      </c>
      <c r="Z16" t="s">
        <v>43</v>
      </c>
      <c r="AA16" t="s">
        <v>67</v>
      </c>
      <c r="AB16" t="s">
        <v>43</v>
      </c>
      <c r="AC16" t="s">
        <v>45</v>
      </c>
      <c r="AD16" t="s">
        <v>45</v>
      </c>
      <c r="AE16" t="s">
        <v>43</v>
      </c>
      <c r="AF16" t="s">
        <v>46</v>
      </c>
      <c r="AG16" t="s">
        <v>43</v>
      </c>
      <c r="AH16" t="s">
        <v>43</v>
      </c>
      <c r="AI16" t="s">
        <v>46</v>
      </c>
      <c r="AJ16" t="s">
        <v>43</v>
      </c>
      <c r="AK16" t="s">
        <v>43</v>
      </c>
    </row>
    <row r="17" spans="1:37" x14ac:dyDescent="0.25">
      <c r="A17" t="s">
        <v>110</v>
      </c>
      <c r="B17" t="s">
        <v>111</v>
      </c>
      <c r="C17" t="s">
        <v>38</v>
      </c>
      <c r="D17" t="s">
        <v>39</v>
      </c>
      <c r="E17" t="s">
        <v>112</v>
      </c>
      <c r="F17" t="s">
        <v>41</v>
      </c>
      <c r="G17" t="s">
        <v>42</v>
      </c>
      <c r="H17" t="s">
        <v>43</v>
      </c>
      <c r="I17" t="s">
        <v>50</v>
      </c>
      <c r="J17" t="s">
        <v>43</v>
      </c>
      <c r="K17" t="s">
        <v>43</v>
      </c>
      <c r="L17" t="s">
        <v>43</v>
      </c>
      <c r="M17" t="s">
        <v>45</v>
      </c>
      <c r="N17" t="s">
        <v>46</v>
      </c>
      <c r="O17" t="s">
        <v>66</v>
      </c>
      <c r="P17" t="s">
        <v>46</v>
      </c>
      <c r="Q17" t="s">
        <v>46</v>
      </c>
      <c r="R17" t="s">
        <v>46</v>
      </c>
      <c r="S17" t="s">
        <v>46</v>
      </c>
      <c r="T17" t="s">
        <v>45</v>
      </c>
      <c r="U17" t="s">
        <v>45</v>
      </c>
      <c r="V17" t="s">
        <v>45</v>
      </c>
      <c r="W17" t="s">
        <v>52</v>
      </c>
      <c r="X17" t="s">
        <v>52</v>
      </c>
      <c r="Y17" t="s">
        <v>52</v>
      </c>
      <c r="Z17" t="s">
        <v>45</v>
      </c>
      <c r="AB17" t="s">
        <v>46</v>
      </c>
      <c r="AC17" t="s">
        <v>45</v>
      </c>
      <c r="AD17" t="s">
        <v>45</v>
      </c>
      <c r="AE17" t="s">
        <v>45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</row>
    <row r="18" spans="1:37" x14ac:dyDescent="0.25">
      <c r="A18" t="s">
        <v>113</v>
      </c>
      <c r="B18" t="s">
        <v>114</v>
      </c>
      <c r="C18" t="s">
        <v>49</v>
      </c>
      <c r="D18" t="s">
        <v>88</v>
      </c>
      <c r="E18" t="s">
        <v>78</v>
      </c>
      <c r="F18" t="s">
        <v>56</v>
      </c>
      <c r="G18" t="s">
        <v>42</v>
      </c>
      <c r="H18" t="s">
        <v>50</v>
      </c>
      <c r="I18" t="s">
        <v>50</v>
      </c>
      <c r="J18" t="s">
        <v>45</v>
      </c>
      <c r="K18" t="s">
        <v>43</v>
      </c>
      <c r="L18" t="s">
        <v>45</v>
      </c>
      <c r="M18" t="s">
        <v>45</v>
      </c>
      <c r="N18" t="s">
        <v>45</v>
      </c>
      <c r="O18" t="s">
        <v>115</v>
      </c>
      <c r="P18" t="s">
        <v>43</v>
      </c>
      <c r="Q18" t="s">
        <v>43</v>
      </c>
      <c r="R18" t="s">
        <v>43</v>
      </c>
      <c r="S18" t="s">
        <v>43</v>
      </c>
      <c r="T18" t="s">
        <v>46</v>
      </c>
      <c r="U18" t="s">
        <v>45</v>
      </c>
      <c r="V18" t="s">
        <v>45</v>
      </c>
      <c r="W18" t="s">
        <v>45</v>
      </c>
      <c r="X18" t="s">
        <v>52</v>
      </c>
      <c r="Y18" t="s">
        <v>46</v>
      </c>
      <c r="Z18" t="s">
        <v>52</v>
      </c>
      <c r="AB18" t="s">
        <v>45</v>
      </c>
      <c r="AC18" t="s">
        <v>52</v>
      </c>
      <c r="AD18" t="s">
        <v>52</v>
      </c>
      <c r="AE18" t="s">
        <v>52</v>
      </c>
      <c r="AF18" t="s">
        <v>43</v>
      </c>
      <c r="AG18" t="s">
        <v>46</v>
      </c>
      <c r="AH18" t="s">
        <v>50</v>
      </c>
      <c r="AI18" t="s">
        <v>45</v>
      </c>
      <c r="AJ18" t="s">
        <v>46</v>
      </c>
      <c r="AK18" t="s">
        <v>43</v>
      </c>
    </row>
    <row r="19" spans="1:37" x14ac:dyDescent="0.25">
      <c r="A19" t="s">
        <v>116</v>
      </c>
      <c r="B19" t="s">
        <v>117</v>
      </c>
      <c r="C19" t="s">
        <v>38</v>
      </c>
      <c r="D19" t="s">
        <v>88</v>
      </c>
      <c r="E19" t="s">
        <v>40</v>
      </c>
      <c r="F19" t="s">
        <v>73</v>
      </c>
      <c r="G19" t="s">
        <v>42</v>
      </c>
      <c r="H19" t="s">
        <v>50</v>
      </c>
      <c r="I19" t="s">
        <v>50</v>
      </c>
      <c r="J19" t="s">
        <v>45</v>
      </c>
      <c r="K19" t="s">
        <v>43</v>
      </c>
      <c r="L19" t="s">
        <v>46</v>
      </c>
      <c r="M19" t="s">
        <v>45</v>
      </c>
      <c r="N19" t="s">
        <v>43</v>
      </c>
      <c r="O19" t="s">
        <v>118</v>
      </c>
      <c r="P19" t="s">
        <v>43</v>
      </c>
      <c r="Q19" t="s">
        <v>43</v>
      </c>
      <c r="R19" t="s">
        <v>43</v>
      </c>
      <c r="S19" t="s">
        <v>43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43</v>
      </c>
      <c r="AA19" t="s">
        <v>119</v>
      </c>
      <c r="AB19" t="s">
        <v>43</v>
      </c>
      <c r="AC19" t="s">
        <v>46</v>
      </c>
      <c r="AD19" t="s">
        <v>52</v>
      </c>
      <c r="AE19" t="s">
        <v>45</v>
      </c>
      <c r="AF19" t="s">
        <v>43</v>
      </c>
      <c r="AG19" t="s">
        <v>43</v>
      </c>
      <c r="AH19" t="s">
        <v>43</v>
      </c>
      <c r="AI19" t="s">
        <v>45</v>
      </c>
      <c r="AJ19" t="s">
        <v>43</v>
      </c>
      <c r="AK19" t="s">
        <v>46</v>
      </c>
    </row>
    <row r="20" spans="1:37" x14ac:dyDescent="0.25">
      <c r="A20" t="s">
        <v>120</v>
      </c>
      <c r="B20" t="s">
        <v>121</v>
      </c>
      <c r="C20" t="s">
        <v>38</v>
      </c>
      <c r="D20" t="s">
        <v>77</v>
      </c>
      <c r="E20" t="s">
        <v>40</v>
      </c>
      <c r="F20" t="s">
        <v>102</v>
      </c>
      <c r="G20" t="s">
        <v>103</v>
      </c>
      <c r="H20" t="s">
        <v>43</v>
      </c>
      <c r="I20" t="s">
        <v>43</v>
      </c>
      <c r="J20" t="s">
        <v>46</v>
      </c>
      <c r="K20" t="s">
        <v>46</v>
      </c>
      <c r="L20" t="s">
        <v>46</v>
      </c>
      <c r="M20" t="s">
        <v>45</v>
      </c>
      <c r="N20" t="s">
        <v>46</v>
      </c>
      <c r="O20" t="s">
        <v>122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52</v>
      </c>
      <c r="X20" t="s">
        <v>45</v>
      </c>
      <c r="Y20" t="s">
        <v>43</v>
      </c>
      <c r="Z20" t="s">
        <v>43</v>
      </c>
      <c r="AA20" t="s">
        <v>95</v>
      </c>
      <c r="AB20" t="s">
        <v>45</v>
      </c>
      <c r="AC20" t="s">
        <v>45</v>
      </c>
      <c r="AD20" t="s">
        <v>46</v>
      </c>
      <c r="AE20" t="s">
        <v>45</v>
      </c>
      <c r="AF20" t="s">
        <v>45</v>
      </c>
      <c r="AG20" t="s">
        <v>43</v>
      </c>
      <c r="AH20" t="s">
        <v>52</v>
      </c>
      <c r="AI20" t="s">
        <v>45</v>
      </c>
      <c r="AJ20" t="s">
        <v>45</v>
      </c>
      <c r="AK20" t="s">
        <v>45</v>
      </c>
    </row>
    <row r="21" spans="1:37" x14ac:dyDescent="0.25">
      <c r="A21" t="s">
        <v>123</v>
      </c>
      <c r="B21" t="s">
        <v>124</v>
      </c>
      <c r="C21" t="s">
        <v>38</v>
      </c>
      <c r="D21" t="s">
        <v>39</v>
      </c>
      <c r="E21" t="s">
        <v>125</v>
      </c>
      <c r="F21" t="s">
        <v>41</v>
      </c>
      <c r="G21" t="s">
        <v>61</v>
      </c>
      <c r="H21" t="s">
        <v>45</v>
      </c>
      <c r="I21" t="s">
        <v>50</v>
      </c>
      <c r="J21" t="s">
        <v>50</v>
      </c>
      <c r="K21" t="s">
        <v>43</v>
      </c>
      <c r="L21" t="s">
        <v>43</v>
      </c>
      <c r="M21" t="s">
        <v>43</v>
      </c>
      <c r="N21" t="s">
        <v>43</v>
      </c>
      <c r="O21" t="s">
        <v>44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B21" t="s">
        <v>46</v>
      </c>
      <c r="AC21" t="s">
        <v>45</v>
      </c>
      <c r="AD21" t="s">
        <v>45</v>
      </c>
      <c r="AE21" t="s">
        <v>43</v>
      </c>
      <c r="AF21" t="s">
        <v>46</v>
      </c>
      <c r="AG21" t="s">
        <v>46</v>
      </c>
      <c r="AH21" t="s">
        <v>43</v>
      </c>
      <c r="AI21" t="s">
        <v>43</v>
      </c>
      <c r="AJ21" t="s">
        <v>50</v>
      </c>
      <c r="AK21" t="s">
        <v>43</v>
      </c>
    </row>
    <row r="22" spans="1:37" x14ac:dyDescent="0.25">
      <c r="A22" t="s">
        <v>126</v>
      </c>
      <c r="B22" t="s">
        <v>127</v>
      </c>
      <c r="C22" t="s">
        <v>38</v>
      </c>
      <c r="D22" t="s">
        <v>88</v>
      </c>
      <c r="E22" t="s">
        <v>65</v>
      </c>
      <c r="F22" t="s">
        <v>73</v>
      </c>
      <c r="G22" t="s">
        <v>42</v>
      </c>
      <c r="H22" t="s">
        <v>43</v>
      </c>
      <c r="I22" t="s">
        <v>50</v>
      </c>
      <c r="J22" t="s">
        <v>50</v>
      </c>
      <c r="K22" t="s">
        <v>50</v>
      </c>
      <c r="L22" t="s">
        <v>50</v>
      </c>
      <c r="M22" t="s">
        <v>43</v>
      </c>
      <c r="N22" t="s">
        <v>50</v>
      </c>
      <c r="O22" t="s">
        <v>57</v>
      </c>
      <c r="P22" t="s">
        <v>43</v>
      </c>
      <c r="Q22" t="s">
        <v>43</v>
      </c>
      <c r="R22" t="s">
        <v>50</v>
      </c>
      <c r="S22" t="s">
        <v>50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45</v>
      </c>
      <c r="Z22" t="s">
        <v>43</v>
      </c>
      <c r="AA22" t="s">
        <v>128</v>
      </c>
      <c r="AB22" t="s">
        <v>50</v>
      </c>
      <c r="AC22" t="s">
        <v>50</v>
      </c>
      <c r="AD22" t="s">
        <v>52</v>
      </c>
      <c r="AE22" t="s">
        <v>50</v>
      </c>
      <c r="AF22" t="s">
        <v>50</v>
      </c>
      <c r="AG22" t="s">
        <v>46</v>
      </c>
      <c r="AH22" t="s">
        <v>50</v>
      </c>
      <c r="AI22" t="s">
        <v>50</v>
      </c>
      <c r="AJ22" t="s">
        <v>50</v>
      </c>
      <c r="AK22" t="s">
        <v>43</v>
      </c>
    </row>
    <row r="23" spans="1:37" x14ac:dyDescent="0.25">
      <c r="A23" t="s">
        <v>129</v>
      </c>
      <c r="B23" t="s">
        <v>130</v>
      </c>
      <c r="C23" t="s">
        <v>49</v>
      </c>
      <c r="D23" t="s">
        <v>39</v>
      </c>
      <c r="E23" t="s">
        <v>40</v>
      </c>
      <c r="F23" t="s">
        <v>41</v>
      </c>
      <c r="G23" t="s">
        <v>42</v>
      </c>
      <c r="H23" t="s">
        <v>50</v>
      </c>
      <c r="I23" t="s">
        <v>50</v>
      </c>
      <c r="J23" t="s">
        <v>43</v>
      </c>
      <c r="K23" t="s">
        <v>43</v>
      </c>
      <c r="L23" t="s">
        <v>43</v>
      </c>
      <c r="M23" t="s">
        <v>52</v>
      </c>
      <c r="N23" t="s">
        <v>45</v>
      </c>
      <c r="O23" t="s">
        <v>107</v>
      </c>
      <c r="P23" t="s">
        <v>43</v>
      </c>
      <c r="Q23" t="s">
        <v>43</v>
      </c>
      <c r="R23" t="s">
        <v>46</v>
      </c>
      <c r="S23" t="s">
        <v>46</v>
      </c>
      <c r="T23" t="s">
        <v>45</v>
      </c>
      <c r="U23" t="s">
        <v>45</v>
      </c>
      <c r="V23" t="s">
        <v>45</v>
      </c>
      <c r="W23" t="s">
        <v>52</v>
      </c>
      <c r="X23" t="s">
        <v>52</v>
      </c>
      <c r="Y23" t="s">
        <v>43</v>
      </c>
      <c r="Z23" t="s">
        <v>45</v>
      </c>
      <c r="AB23" t="s">
        <v>45</v>
      </c>
      <c r="AC23" t="s">
        <v>52</v>
      </c>
      <c r="AD23" t="s">
        <v>52</v>
      </c>
      <c r="AE23" t="s">
        <v>46</v>
      </c>
      <c r="AF23" t="s">
        <v>43</v>
      </c>
      <c r="AG23" t="s">
        <v>45</v>
      </c>
      <c r="AH23" t="s">
        <v>43</v>
      </c>
      <c r="AI23" t="s">
        <v>43</v>
      </c>
      <c r="AJ23" t="s">
        <v>50</v>
      </c>
      <c r="AK23" t="s">
        <v>46</v>
      </c>
    </row>
    <row r="24" spans="1:37" x14ac:dyDescent="0.25">
      <c r="A24" t="s">
        <v>131</v>
      </c>
      <c r="B24" t="s">
        <v>132</v>
      </c>
      <c r="C24" t="s">
        <v>38</v>
      </c>
      <c r="D24" t="s">
        <v>77</v>
      </c>
      <c r="E24" t="s">
        <v>40</v>
      </c>
      <c r="F24" t="s">
        <v>102</v>
      </c>
      <c r="G24" t="s">
        <v>103</v>
      </c>
      <c r="H24" t="s">
        <v>43</v>
      </c>
      <c r="I24" t="s">
        <v>43</v>
      </c>
      <c r="J24" t="s">
        <v>45</v>
      </c>
      <c r="K24" t="s">
        <v>43</v>
      </c>
      <c r="L24" t="s">
        <v>45</v>
      </c>
      <c r="M24" t="s">
        <v>45</v>
      </c>
      <c r="N24" t="s">
        <v>43</v>
      </c>
      <c r="O24" t="s">
        <v>115</v>
      </c>
      <c r="P24" t="s">
        <v>43</v>
      </c>
      <c r="Q24" t="s">
        <v>43</v>
      </c>
      <c r="R24" t="s">
        <v>43</v>
      </c>
      <c r="S24" t="s">
        <v>43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B24" t="s">
        <v>46</v>
      </c>
      <c r="AC24" t="s">
        <v>45</v>
      </c>
      <c r="AD24" t="s">
        <v>45</v>
      </c>
      <c r="AE24" t="s">
        <v>45</v>
      </c>
      <c r="AF24" t="s">
        <v>43</v>
      </c>
      <c r="AG24" t="s">
        <v>45</v>
      </c>
      <c r="AH24" t="s">
        <v>43</v>
      </c>
      <c r="AI24" t="s">
        <v>43</v>
      </c>
      <c r="AJ24" t="s">
        <v>43</v>
      </c>
      <c r="AK24" t="s">
        <v>45</v>
      </c>
    </row>
    <row r="25" spans="1:37" x14ac:dyDescent="0.25">
      <c r="A25" t="s">
        <v>133</v>
      </c>
      <c r="B25" t="s">
        <v>134</v>
      </c>
      <c r="C25" t="s">
        <v>38</v>
      </c>
      <c r="D25" t="s">
        <v>39</v>
      </c>
      <c r="E25" t="s">
        <v>125</v>
      </c>
      <c r="F25" t="s">
        <v>41</v>
      </c>
      <c r="G25" t="s">
        <v>61</v>
      </c>
      <c r="H25" t="s">
        <v>50</v>
      </c>
      <c r="I25" t="s">
        <v>50</v>
      </c>
      <c r="J25" t="s">
        <v>43</v>
      </c>
      <c r="K25" t="s">
        <v>50</v>
      </c>
      <c r="L25" t="s">
        <v>50</v>
      </c>
      <c r="M25" t="s">
        <v>43</v>
      </c>
      <c r="N25" t="s">
        <v>43</v>
      </c>
      <c r="O25" t="s">
        <v>57</v>
      </c>
      <c r="P25" t="s">
        <v>50</v>
      </c>
      <c r="Q25" t="s">
        <v>50</v>
      </c>
      <c r="R25" t="s">
        <v>46</v>
      </c>
      <c r="S25" t="s">
        <v>43</v>
      </c>
      <c r="T25" t="s">
        <v>43</v>
      </c>
      <c r="U25" t="s">
        <v>46</v>
      </c>
      <c r="V25" t="s">
        <v>45</v>
      </c>
      <c r="W25" t="s">
        <v>45</v>
      </c>
      <c r="X25" t="s">
        <v>43</v>
      </c>
      <c r="Y25" t="s">
        <v>50</v>
      </c>
      <c r="Z25" t="s">
        <v>45</v>
      </c>
      <c r="AB25" t="s">
        <v>45</v>
      </c>
      <c r="AC25" t="s">
        <v>45</v>
      </c>
      <c r="AD25" t="s">
        <v>45</v>
      </c>
      <c r="AE25" t="s">
        <v>50</v>
      </c>
      <c r="AF25" t="s">
        <v>50</v>
      </c>
      <c r="AG25" t="s">
        <v>43</v>
      </c>
      <c r="AH25" t="s">
        <v>43</v>
      </c>
      <c r="AI25" t="s">
        <v>50</v>
      </c>
      <c r="AJ25" t="s">
        <v>50</v>
      </c>
      <c r="AK25" t="s">
        <v>45</v>
      </c>
    </row>
    <row r="26" spans="1:37" x14ac:dyDescent="0.25">
      <c r="A26" t="s">
        <v>135</v>
      </c>
      <c r="B26" t="s">
        <v>136</v>
      </c>
      <c r="C26" t="s">
        <v>38</v>
      </c>
      <c r="D26" t="s">
        <v>39</v>
      </c>
      <c r="E26" t="s">
        <v>125</v>
      </c>
      <c r="F26" t="s">
        <v>41</v>
      </c>
      <c r="G26" t="s">
        <v>61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 t="s">
        <v>46</v>
      </c>
      <c r="N26" t="s">
        <v>43</v>
      </c>
      <c r="O26" t="s">
        <v>137</v>
      </c>
      <c r="P26" t="s">
        <v>43</v>
      </c>
      <c r="Q26" t="s">
        <v>43</v>
      </c>
      <c r="R26" t="s">
        <v>43</v>
      </c>
      <c r="S26" t="s">
        <v>43</v>
      </c>
      <c r="T26" t="s">
        <v>45</v>
      </c>
      <c r="U26" t="s">
        <v>45</v>
      </c>
      <c r="V26" t="s">
        <v>45</v>
      </c>
      <c r="W26" t="s">
        <v>52</v>
      </c>
      <c r="X26" t="s">
        <v>45</v>
      </c>
      <c r="Y26" t="s">
        <v>45</v>
      </c>
      <c r="Z26" t="s">
        <v>43</v>
      </c>
      <c r="AA26" t="s">
        <v>67</v>
      </c>
      <c r="AB26" t="s">
        <v>46</v>
      </c>
      <c r="AC26" t="s">
        <v>46</v>
      </c>
      <c r="AD26" t="s">
        <v>45</v>
      </c>
      <c r="AE26" t="s">
        <v>43</v>
      </c>
      <c r="AF26" t="s">
        <v>43</v>
      </c>
      <c r="AG26" t="s">
        <v>46</v>
      </c>
      <c r="AH26" t="s">
        <v>43</v>
      </c>
      <c r="AI26" t="s">
        <v>46</v>
      </c>
      <c r="AJ26" t="s">
        <v>43</v>
      </c>
      <c r="AK26" t="s">
        <v>46</v>
      </c>
    </row>
    <row r="27" spans="1:37" x14ac:dyDescent="0.25">
      <c r="A27" t="s">
        <v>138</v>
      </c>
      <c r="B27" t="s">
        <v>139</v>
      </c>
      <c r="C27" t="s">
        <v>49</v>
      </c>
      <c r="D27" t="s">
        <v>77</v>
      </c>
      <c r="E27" t="s">
        <v>40</v>
      </c>
      <c r="F27" t="s">
        <v>102</v>
      </c>
      <c r="G27" t="s">
        <v>103</v>
      </c>
      <c r="H27" t="s">
        <v>45</v>
      </c>
      <c r="I27" t="s">
        <v>43</v>
      </c>
      <c r="J27" t="s">
        <v>43</v>
      </c>
      <c r="K27" t="s">
        <v>46</v>
      </c>
      <c r="L27" t="s">
        <v>46</v>
      </c>
      <c r="M27" t="s">
        <v>43</v>
      </c>
      <c r="N27" t="s">
        <v>43</v>
      </c>
      <c r="O27" t="s">
        <v>74</v>
      </c>
      <c r="P27" t="s">
        <v>45</v>
      </c>
      <c r="Q27" t="s">
        <v>46</v>
      </c>
      <c r="R27" t="s">
        <v>45</v>
      </c>
      <c r="S27" t="s">
        <v>45</v>
      </c>
      <c r="T27" t="s">
        <v>46</v>
      </c>
      <c r="U27" t="s">
        <v>43</v>
      </c>
      <c r="V27" t="s">
        <v>43</v>
      </c>
      <c r="W27" t="s">
        <v>45</v>
      </c>
      <c r="X27" t="s">
        <v>50</v>
      </c>
      <c r="Y27" t="s">
        <v>50</v>
      </c>
      <c r="Z27" t="s">
        <v>50</v>
      </c>
      <c r="AA27" t="s">
        <v>115</v>
      </c>
      <c r="AB27" t="s">
        <v>43</v>
      </c>
      <c r="AC27" t="s">
        <v>52</v>
      </c>
      <c r="AD27" t="s">
        <v>46</v>
      </c>
      <c r="AE27" t="s">
        <v>43</v>
      </c>
      <c r="AF27" t="s">
        <v>45</v>
      </c>
      <c r="AG27" t="s">
        <v>50</v>
      </c>
      <c r="AH27" t="s">
        <v>45</v>
      </c>
      <c r="AI27" t="s">
        <v>45</v>
      </c>
      <c r="AJ27" t="s">
        <v>43</v>
      </c>
      <c r="AK27" t="s">
        <v>52</v>
      </c>
    </row>
    <row r="28" spans="1:37" x14ac:dyDescent="0.25">
      <c r="A28" t="s">
        <v>140</v>
      </c>
      <c r="B28" t="s">
        <v>141</v>
      </c>
      <c r="C28" t="s">
        <v>49</v>
      </c>
      <c r="D28" t="s">
        <v>39</v>
      </c>
      <c r="E28" t="s">
        <v>125</v>
      </c>
      <c r="F28" t="s">
        <v>41</v>
      </c>
      <c r="G28" t="s">
        <v>42</v>
      </c>
      <c r="H28" t="s">
        <v>43</v>
      </c>
      <c r="I28" t="s">
        <v>43</v>
      </c>
      <c r="J28" t="s">
        <v>46</v>
      </c>
      <c r="K28" t="s">
        <v>43</v>
      </c>
      <c r="L28" t="s">
        <v>43</v>
      </c>
      <c r="M28" t="s">
        <v>46</v>
      </c>
      <c r="N28" t="s">
        <v>46</v>
      </c>
      <c r="O28" t="s">
        <v>44</v>
      </c>
      <c r="P28" t="s">
        <v>43</v>
      </c>
      <c r="Q28" t="s">
        <v>43</v>
      </c>
      <c r="R28" t="s">
        <v>43</v>
      </c>
      <c r="S28" t="s">
        <v>43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B28" t="s">
        <v>46</v>
      </c>
      <c r="AC28" t="s">
        <v>45</v>
      </c>
      <c r="AD28" t="s">
        <v>45</v>
      </c>
      <c r="AE28" t="s">
        <v>45</v>
      </c>
      <c r="AF28" t="s">
        <v>43</v>
      </c>
      <c r="AG28" t="s">
        <v>43</v>
      </c>
      <c r="AH28" t="s">
        <v>43</v>
      </c>
      <c r="AI28" t="s">
        <v>43</v>
      </c>
      <c r="AJ28" t="s">
        <v>43</v>
      </c>
      <c r="AK28" t="s">
        <v>43</v>
      </c>
    </row>
    <row r="29" spans="1:37" x14ac:dyDescent="0.25">
      <c r="A29" t="s">
        <v>142</v>
      </c>
      <c r="B29" t="s">
        <v>143</v>
      </c>
      <c r="C29" t="s">
        <v>38</v>
      </c>
      <c r="D29" t="s">
        <v>55</v>
      </c>
      <c r="E29" t="s">
        <v>125</v>
      </c>
      <c r="F29" t="s">
        <v>56</v>
      </c>
      <c r="G29" t="s">
        <v>61</v>
      </c>
      <c r="H29" t="s">
        <v>43</v>
      </c>
      <c r="I29" t="s">
        <v>45</v>
      </c>
      <c r="J29" t="s">
        <v>46</v>
      </c>
      <c r="K29" t="s">
        <v>46</v>
      </c>
      <c r="L29" t="s">
        <v>46</v>
      </c>
      <c r="M29" t="s">
        <v>45</v>
      </c>
      <c r="N29" t="s">
        <v>43</v>
      </c>
      <c r="O29" t="s">
        <v>137</v>
      </c>
      <c r="P29" t="s">
        <v>43</v>
      </c>
      <c r="Q29" t="s">
        <v>46</v>
      </c>
      <c r="R29" t="s">
        <v>46</v>
      </c>
      <c r="S29" t="s">
        <v>46</v>
      </c>
      <c r="T29" t="s">
        <v>45</v>
      </c>
      <c r="U29" t="s">
        <v>46</v>
      </c>
      <c r="V29" t="s">
        <v>46</v>
      </c>
      <c r="W29" t="s">
        <v>45</v>
      </c>
      <c r="X29" t="s">
        <v>46</v>
      </c>
      <c r="Y29" t="s">
        <v>43</v>
      </c>
      <c r="Z29" t="s">
        <v>43</v>
      </c>
      <c r="AA29" t="s">
        <v>95</v>
      </c>
      <c r="AB29" t="s">
        <v>46</v>
      </c>
      <c r="AC29" t="s">
        <v>45</v>
      </c>
      <c r="AD29" t="s">
        <v>45</v>
      </c>
      <c r="AE29" t="s">
        <v>46</v>
      </c>
      <c r="AF29" t="s">
        <v>46</v>
      </c>
      <c r="AG29" t="s">
        <v>45</v>
      </c>
      <c r="AH29" t="s">
        <v>43</v>
      </c>
      <c r="AI29" t="s">
        <v>46</v>
      </c>
      <c r="AJ29" t="s">
        <v>46</v>
      </c>
      <c r="AK29" t="s">
        <v>46</v>
      </c>
    </row>
    <row r="30" spans="1:37" x14ac:dyDescent="0.25">
      <c r="A30" t="s">
        <v>144</v>
      </c>
      <c r="B30" t="s">
        <v>145</v>
      </c>
      <c r="C30" t="s">
        <v>38</v>
      </c>
      <c r="D30" t="s">
        <v>55</v>
      </c>
      <c r="E30" t="s">
        <v>40</v>
      </c>
      <c r="F30" t="s">
        <v>41</v>
      </c>
      <c r="G30" t="s">
        <v>42</v>
      </c>
      <c r="H30" t="s">
        <v>46</v>
      </c>
      <c r="I30" t="s">
        <v>46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115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115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</row>
    <row r="31" spans="1:37" x14ac:dyDescent="0.25">
      <c r="A31" t="s">
        <v>146</v>
      </c>
      <c r="B31" t="s">
        <v>147</v>
      </c>
      <c r="C31" t="s">
        <v>49</v>
      </c>
      <c r="D31" t="s">
        <v>39</v>
      </c>
      <c r="E31" t="s">
        <v>60</v>
      </c>
      <c r="F31" t="s">
        <v>41</v>
      </c>
      <c r="G31" t="s">
        <v>61</v>
      </c>
      <c r="H31" t="s">
        <v>43</v>
      </c>
      <c r="I31" t="s">
        <v>50</v>
      </c>
      <c r="J31" t="s">
        <v>46</v>
      </c>
      <c r="K31" t="s">
        <v>50</v>
      </c>
      <c r="L31" t="s">
        <v>46</v>
      </c>
      <c r="M31" t="s">
        <v>43</v>
      </c>
      <c r="N31" t="s">
        <v>43</v>
      </c>
      <c r="O31" t="s">
        <v>70</v>
      </c>
      <c r="P31" t="s">
        <v>43</v>
      </c>
      <c r="Q31" t="s">
        <v>45</v>
      </c>
      <c r="R31" t="s">
        <v>43</v>
      </c>
      <c r="S31" t="s">
        <v>43</v>
      </c>
      <c r="T31" t="s">
        <v>45</v>
      </c>
      <c r="U31" t="s">
        <v>52</v>
      </c>
      <c r="V31" t="s">
        <v>52</v>
      </c>
      <c r="W31" t="s">
        <v>45</v>
      </c>
      <c r="X31" t="s">
        <v>46</v>
      </c>
      <c r="Y31" t="s">
        <v>45</v>
      </c>
      <c r="Z31" t="s">
        <v>45</v>
      </c>
      <c r="AB31" t="s">
        <v>43</v>
      </c>
      <c r="AC31" t="s">
        <v>43</v>
      </c>
      <c r="AD31" t="s">
        <v>45</v>
      </c>
      <c r="AE31" t="s">
        <v>46</v>
      </c>
      <c r="AF31" t="s">
        <v>43</v>
      </c>
      <c r="AG31" t="s">
        <v>43</v>
      </c>
      <c r="AH31" t="s">
        <v>43</v>
      </c>
      <c r="AI31" t="s">
        <v>50</v>
      </c>
      <c r="AJ31" t="s">
        <v>50</v>
      </c>
      <c r="AK31" t="s">
        <v>45</v>
      </c>
    </row>
    <row r="32" spans="1:37" x14ac:dyDescent="0.25">
      <c r="A32" t="s">
        <v>148</v>
      </c>
      <c r="B32" t="s">
        <v>149</v>
      </c>
      <c r="C32" t="s">
        <v>49</v>
      </c>
      <c r="D32" t="s">
        <v>39</v>
      </c>
      <c r="E32" t="s">
        <v>60</v>
      </c>
      <c r="F32" t="s">
        <v>41</v>
      </c>
      <c r="G32" t="s">
        <v>61</v>
      </c>
      <c r="H32" t="s">
        <v>50</v>
      </c>
      <c r="I32" t="s">
        <v>50</v>
      </c>
      <c r="J32" t="s">
        <v>50</v>
      </c>
      <c r="K32" t="s">
        <v>43</v>
      </c>
      <c r="L32" t="s">
        <v>50</v>
      </c>
      <c r="M32" t="s">
        <v>45</v>
      </c>
      <c r="N32" t="s">
        <v>45</v>
      </c>
      <c r="O32" t="s">
        <v>107</v>
      </c>
      <c r="P32" t="s">
        <v>43</v>
      </c>
      <c r="Q32" t="s">
        <v>43</v>
      </c>
      <c r="R32" t="s">
        <v>43</v>
      </c>
      <c r="S32" t="s">
        <v>43</v>
      </c>
      <c r="T32" t="s">
        <v>46</v>
      </c>
      <c r="U32" t="s">
        <v>43</v>
      </c>
      <c r="V32" t="s">
        <v>43</v>
      </c>
      <c r="W32" t="s">
        <v>45</v>
      </c>
      <c r="X32" t="s">
        <v>52</v>
      </c>
      <c r="Y32" t="s">
        <v>45</v>
      </c>
      <c r="Z32" t="s">
        <v>45</v>
      </c>
      <c r="AB32" t="s">
        <v>43</v>
      </c>
      <c r="AC32" t="s">
        <v>45</v>
      </c>
      <c r="AD32" t="s">
        <v>52</v>
      </c>
      <c r="AE32" t="s">
        <v>50</v>
      </c>
      <c r="AF32" t="s">
        <v>46</v>
      </c>
      <c r="AG32" t="s">
        <v>43</v>
      </c>
      <c r="AH32" t="s">
        <v>43</v>
      </c>
      <c r="AI32" t="s">
        <v>43</v>
      </c>
      <c r="AJ32" t="s">
        <v>43</v>
      </c>
      <c r="AK32" t="s">
        <v>43</v>
      </c>
    </row>
    <row r="33" spans="1:37" x14ac:dyDescent="0.25">
      <c r="A33" t="s">
        <v>150</v>
      </c>
      <c r="B33" t="s">
        <v>151</v>
      </c>
      <c r="C33" t="s">
        <v>38</v>
      </c>
      <c r="D33" t="s">
        <v>39</v>
      </c>
      <c r="E33" t="s">
        <v>65</v>
      </c>
      <c r="F33" t="s">
        <v>41</v>
      </c>
      <c r="G33" t="s">
        <v>42</v>
      </c>
      <c r="H33" t="s">
        <v>50</v>
      </c>
      <c r="I33" t="s">
        <v>50</v>
      </c>
      <c r="J33" t="s">
        <v>43</v>
      </c>
      <c r="K33" t="s">
        <v>43</v>
      </c>
      <c r="L33" t="s">
        <v>46</v>
      </c>
      <c r="M33" t="s">
        <v>45</v>
      </c>
      <c r="N33" t="s">
        <v>45</v>
      </c>
      <c r="O33" t="s">
        <v>122</v>
      </c>
      <c r="P33" t="s">
        <v>43</v>
      </c>
      <c r="Q33" t="s">
        <v>43</v>
      </c>
      <c r="R33" t="s">
        <v>43</v>
      </c>
      <c r="S33" t="s">
        <v>43</v>
      </c>
      <c r="T33" t="s">
        <v>52</v>
      </c>
      <c r="U33" t="s">
        <v>52</v>
      </c>
      <c r="V33" t="s">
        <v>52</v>
      </c>
      <c r="W33" t="s">
        <v>52</v>
      </c>
      <c r="X33" t="s">
        <v>52</v>
      </c>
      <c r="Y33" t="s">
        <v>43</v>
      </c>
      <c r="Z33" t="s">
        <v>46</v>
      </c>
      <c r="AA33" t="s">
        <v>95</v>
      </c>
      <c r="AB33" t="s">
        <v>43</v>
      </c>
      <c r="AC33" t="s">
        <v>43</v>
      </c>
      <c r="AD33" t="s">
        <v>52</v>
      </c>
      <c r="AE33" t="s">
        <v>50</v>
      </c>
      <c r="AF33" t="s">
        <v>50</v>
      </c>
      <c r="AG33" t="s">
        <v>43</v>
      </c>
      <c r="AH33" t="s">
        <v>50</v>
      </c>
      <c r="AI33" t="s">
        <v>43</v>
      </c>
      <c r="AJ33" t="s">
        <v>46</v>
      </c>
      <c r="AK33" t="s">
        <v>46</v>
      </c>
    </row>
    <row r="34" spans="1:37" x14ac:dyDescent="0.25">
      <c r="A34" t="s">
        <v>152</v>
      </c>
      <c r="B34" t="s">
        <v>153</v>
      </c>
      <c r="C34" t="s">
        <v>49</v>
      </c>
      <c r="D34" t="s">
        <v>39</v>
      </c>
      <c r="E34" t="s">
        <v>60</v>
      </c>
      <c r="F34" t="s">
        <v>41</v>
      </c>
      <c r="G34" t="s">
        <v>61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46</v>
      </c>
      <c r="N34" t="s">
        <v>46</v>
      </c>
      <c r="O34" t="s">
        <v>62</v>
      </c>
      <c r="P34" t="s">
        <v>50</v>
      </c>
      <c r="Q34" t="s">
        <v>50</v>
      </c>
      <c r="R34" t="s">
        <v>46</v>
      </c>
      <c r="S34" t="s">
        <v>46</v>
      </c>
      <c r="T34" t="s">
        <v>52</v>
      </c>
      <c r="U34" t="s">
        <v>46</v>
      </c>
      <c r="V34" t="s">
        <v>46</v>
      </c>
      <c r="W34" t="s">
        <v>52</v>
      </c>
      <c r="X34" t="s">
        <v>46</v>
      </c>
      <c r="Y34" t="s">
        <v>45</v>
      </c>
      <c r="Z34" t="s">
        <v>52</v>
      </c>
      <c r="AB34" t="s">
        <v>46</v>
      </c>
      <c r="AC34" t="s">
        <v>46</v>
      </c>
      <c r="AD34" t="s">
        <v>52</v>
      </c>
      <c r="AE34" t="s">
        <v>46</v>
      </c>
      <c r="AF34" t="s">
        <v>46</v>
      </c>
      <c r="AG34" t="s">
        <v>46</v>
      </c>
      <c r="AH34" t="s">
        <v>43</v>
      </c>
      <c r="AI34" t="s">
        <v>50</v>
      </c>
      <c r="AJ34" t="s">
        <v>46</v>
      </c>
      <c r="AK34" t="s">
        <v>43</v>
      </c>
    </row>
    <row r="35" spans="1:37" x14ac:dyDescent="0.25">
      <c r="A35" t="s">
        <v>154</v>
      </c>
      <c r="B35" t="s">
        <v>155</v>
      </c>
      <c r="C35" t="s">
        <v>49</v>
      </c>
      <c r="D35" t="s">
        <v>39</v>
      </c>
      <c r="E35" t="s">
        <v>112</v>
      </c>
      <c r="F35" t="s">
        <v>41</v>
      </c>
      <c r="G35" t="s">
        <v>42</v>
      </c>
      <c r="H35" t="s">
        <v>50</v>
      </c>
      <c r="I35" t="s">
        <v>43</v>
      </c>
      <c r="J35" t="s">
        <v>43</v>
      </c>
      <c r="K35" t="s">
        <v>50</v>
      </c>
      <c r="L35" t="s">
        <v>50</v>
      </c>
      <c r="M35" t="s">
        <v>46</v>
      </c>
      <c r="N35" t="s">
        <v>46</v>
      </c>
      <c r="O35" t="s">
        <v>107</v>
      </c>
      <c r="P35" t="s">
        <v>46</v>
      </c>
      <c r="Q35" t="s">
        <v>43</v>
      </c>
      <c r="R35" t="s">
        <v>46</v>
      </c>
      <c r="S35" t="s">
        <v>46</v>
      </c>
      <c r="T35" t="s">
        <v>52</v>
      </c>
      <c r="U35" t="s">
        <v>52</v>
      </c>
      <c r="V35" t="s">
        <v>52</v>
      </c>
      <c r="W35" t="s">
        <v>45</v>
      </c>
      <c r="X35" t="s">
        <v>45</v>
      </c>
      <c r="Y35" t="s">
        <v>46</v>
      </c>
      <c r="Z35" t="s">
        <v>52</v>
      </c>
      <c r="AB35" t="s">
        <v>52</v>
      </c>
      <c r="AC35" t="s">
        <v>45</v>
      </c>
      <c r="AD35" t="s">
        <v>45</v>
      </c>
      <c r="AE35" t="s">
        <v>43</v>
      </c>
      <c r="AF35" t="s">
        <v>43</v>
      </c>
      <c r="AG35" t="s">
        <v>52</v>
      </c>
      <c r="AH35" t="s">
        <v>50</v>
      </c>
      <c r="AI35" t="s">
        <v>43</v>
      </c>
      <c r="AJ35" t="s">
        <v>46</v>
      </c>
      <c r="AK35" t="s">
        <v>46</v>
      </c>
    </row>
    <row r="36" spans="1:37" x14ac:dyDescent="0.25">
      <c r="A36" t="s">
        <v>156</v>
      </c>
      <c r="B36" t="s">
        <v>157</v>
      </c>
      <c r="C36" t="s">
        <v>49</v>
      </c>
      <c r="D36" t="s">
        <v>39</v>
      </c>
      <c r="E36" t="s">
        <v>40</v>
      </c>
      <c r="F36" t="s">
        <v>41</v>
      </c>
      <c r="G36" t="s">
        <v>42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52</v>
      </c>
      <c r="N36" t="s">
        <v>50</v>
      </c>
      <c r="O36" t="s">
        <v>158</v>
      </c>
      <c r="P36" t="s">
        <v>50</v>
      </c>
      <c r="Q36" t="s">
        <v>50</v>
      </c>
      <c r="R36" t="s">
        <v>43</v>
      </c>
      <c r="S36" t="s">
        <v>46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  <c r="Y36" t="s">
        <v>43</v>
      </c>
      <c r="Z36" t="s">
        <v>52</v>
      </c>
      <c r="AB36" t="s">
        <v>43</v>
      </c>
      <c r="AC36" t="s">
        <v>45</v>
      </c>
      <c r="AD36" t="s">
        <v>52</v>
      </c>
      <c r="AE36" t="s">
        <v>46</v>
      </c>
      <c r="AF36" t="s">
        <v>50</v>
      </c>
      <c r="AG36" t="s">
        <v>45</v>
      </c>
      <c r="AH36" t="s">
        <v>50</v>
      </c>
      <c r="AI36" t="s">
        <v>45</v>
      </c>
      <c r="AJ36" t="s">
        <v>50</v>
      </c>
      <c r="AK36" t="s">
        <v>43</v>
      </c>
    </row>
    <row r="37" spans="1:37" x14ac:dyDescent="0.25">
      <c r="A37" t="s">
        <v>159</v>
      </c>
      <c r="B37" t="s">
        <v>160</v>
      </c>
      <c r="C37" t="s">
        <v>38</v>
      </c>
      <c r="D37" t="s">
        <v>39</v>
      </c>
      <c r="E37" t="s">
        <v>65</v>
      </c>
      <c r="F37" t="s">
        <v>41</v>
      </c>
      <c r="G37" t="s">
        <v>42</v>
      </c>
      <c r="H37" t="s">
        <v>46</v>
      </c>
      <c r="I37" t="s">
        <v>43</v>
      </c>
      <c r="J37" t="s">
        <v>43</v>
      </c>
      <c r="K37" t="s">
        <v>43</v>
      </c>
      <c r="L37" t="s">
        <v>43</v>
      </c>
      <c r="M37" t="s">
        <v>45</v>
      </c>
      <c r="N37" t="s">
        <v>43</v>
      </c>
      <c r="O37" t="s">
        <v>137</v>
      </c>
      <c r="P37" t="s">
        <v>43</v>
      </c>
      <c r="Q37" t="s">
        <v>43</v>
      </c>
      <c r="R37" t="s">
        <v>46</v>
      </c>
      <c r="S37" t="s">
        <v>46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46</v>
      </c>
      <c r="Z37" t="s">
        <v>45</v>
      </c>
      <c r="AB37" t="s">
        <v>46</v>
      </c>
      <c r="AC37" t="s">
        <v>45</v>
      </c>
      <c r="AD37" t="s">
        <v>45</v>
      </c>
      <c r="AE37" t="s">
        <v>46</v>
      </c>
      <c r="AF37" t="s">
        <v>43</v>
      </c>
      <c r="AG37" t="s">
        <v>45</v>
      </c>
      <c r="AH37" t="s">
        <v>46</v>
      </c>
      <c r="AI37" t="s">
        <v>46</v>
      </c>
      <c r="AJ37" t="s">
        <v>46</v>
      </c>
      <c r="AK37" t="s">
        <v>46</v>
      </c>
    </row>
    <row r="38" spans="1:37" x14ac:dyDescent="0.25">
      <c r="A38" t="s">
        <v>161</v>
      </c>
      <c r="B38" t="s">
        <v>162</v>
      </c>
      <c r="C38" t="s">
        <v>38</v>
      </c>
      <c r="D38" t="s">
        <v>55</v>
      </c>
      <c r="E38" t="s">
        <v>65</v>
      </c>
      <c r="F38" t="s">
        <v>41</v>
      </c>
      <c r="G38" t="s">
        <v>42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45</v>
      </c>
      <c r="N38" t="s">
        <v>43</v>
      </c>
      <c r="O38" t="s">
        <v>118</v>
      </c>
      <c r="P38" t="s">
        <v>50</v>
      </c>
      <c r="Q38" t="s">
        <v>50</v>
      </c>
      <c r="R38" t="s">
        <v>50</v>
      </c>
      <c r="S38" t="s">
        <v>50</v>
      </c>
      <c r="T38" t="s">
        <v>52</v>
      </c>
      <c r="U38" t="s">
        <v>52</v>
      </c>
      <c r="V38" t="s">
        <v>52</v>
      </c>
      <c r="W38" t="s">
        <v>52</v>
      </c>
      <c r="X38" t="s">
        <v>52</v>
      </c>
      <c r="Y38" t="s">
        <v>46</v>
      </c>
      <c r="Z38" t="s">
        <v>43</v>
      </c>
      <c r="AA38" t="s">
        <v>119</v>
      </c>
      <c r="AB38" t="s">
        <v>43</v>
      </c>
      <c r="AC38" t="s">
        <v>50</v>
      </c>
      <c r="AD38" t="s">
        <v>52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46</v>
      </c>
    </row>
    <row r="39" spans="1:37" x14ac:dyDescent="0.25">
      <c r="A39" t="s">
        <v>163</v>
      </c>
      <c r="B39" t="s">
        <v>164</v>
      </c>
      <c r="C39" t="s">
        <v>38</v>
      </c>
      <c r="D39" t="s">
        <v>39</v>
      </c>
      <c r="E39" t="s">
        <v>65</v>
      </c>
      <c r="F39" t="s">
        <v>41</v>
      </c>
      <c r="G39" t="s">
        <v>42</v>
      </c>
      <c r="H39" t="s">
        <v>50</v>
      </c>
      <c r="I39" t="s">
        <v>50</v>
      </c>
      <c r="J39" t="s">
        <v>43</v>
      </c>
      <c r="K39" t="s">
        <v>50</v>
      </c>
      <c r="L39" t="s">
        <v>43</v>
      </c>
      <c r="M39" t="s">
        <v>43</v>
      </c>
      <c r="N39" t="s">
        <v>43</v>
      </c>
      <c r="O39" t="s">
        <v>70</v>
      </c>
      <c r="P39" t="s">
        <v>43</v>
      </c>
      <c r="Q39" t="s">
        <v>43</v>
      </c>
      <c r="R39" t="s">
        <v>43</v>
      </c>
      <c r="S39" t="s">
        <v>43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B39" t="s">
        <v>43</v>
      </c>
      <c r="AC39" t="s">
        <v>43</v>
      </c>
      <c r="AD39" t="s">
        <v>45</v>
      </c>
      <c r="AE39" t="s">
        <v>43</v>
      </c>
      <c r="AF39" t="s">
        <v>43</v>
      </c>
      <c r="AG39" t="s">
        <v>43</v>
      </c>
      <c r="AH39" t="s">
        <v>43</v>
      </c>
      <c r="AI39" t="s">
        <v>43</v>
      </c>
      <c r="AJ39" t="s">
        <v>43</v>
      </c>
      <c r="AK39" t="s">
        <v>46</v>
      </c>
    </row>
    <row r="40" spans="1:37" x14ac:dyDescent="0.25">
      <c r="A40" t="s">
        <v>165</v>
      </c>
      <c r="B40" t="s">
        <v>166</v>
      </c>
      <c r="C40" t="s">
        <v>38</v>
      </c>
      <c r="D40" t="s">
        <v>39</v>
      </c>
      <c r="E40" t="s">
        <v>112</v>
      </c>
      <c r="F40" t="s">
        <v>41</v>
      </c>
      <c r="G40" t="s">
        <v>42</v>
      </c>
      <c r="H40" t="s">
        <v>43</v>
      </c>
      <c r="I40" t="s">
        <v>43</v>
      </c>
      <c r="J40" t="s">
        <v>43</v>
      </c>
      <c r="K40" t="s">
        <v>43</v>
      </c>
      <c r="L40" t="s">
        <v>43</v>
      </c>
      <c r="M40" t="s">
        <v>45</v>
      </c>
      <c r="N40" t="s">
        <v>43</v>
      </c>
      <c r="O40" t="s">
        <v>122</v>
      </c>
      <c r="P40" t="s">
        <v>46</v>
      </c>
      <c r="Q40" t="s">
        <v>46</v>
      </c>
      <c r="R40" t="s">
        <v>46</v>
      </c>
      <c r="S40" t="s">
        <v>46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  <c r="Y40" t="s">
        <v>52</v>
      </c>
      <c r="Z40" t="s">
        <v>52</v>
      </c>
      <c r="AB40" t="s">
        <v>52</v>
      </c>
      <c r="AC40" t="s">
        <v>45</v>
      </c>
      <c r="AD40" t="s">
        <v>52</v>
      </c>
      <c r="AE40" t="s">
        <v>43</v>
      </c>
      <c r="AF40" t="s">
        <v>43</v>
      </c>
      <c r="AG40" t="s">
        <v>52</v>
      </c>
      <c r="AH40" t="s">
        <v>43</v>
      </c>
      <c r="AI40" t="s">
        <v>43</v>
      </c>
      <c r="AJ40" t="s">
        <v>45</v>
      </c>
      <c r="AK40" t="s">
        <v>50</v>
      </c>
    </row>
    <row r="41" spans="1:37" x14ac:dyDescent="0.25">
      <c r="A41" t="s">
        <v>167</v>
      </c>
      <c r="B41" t="s">
        <v>168</v>
      </c>
      <c r="C41" t="s">
        <v>49</v>
      </c>
      <c r="D41" t="s">
        <v>39</v>
      </c>
      <c r="E41" t="s">
        <v>65</v>
      </c>
      <c r="F41" t="s">
        <v>41</v>
      </c>
      <c r="G41" t="s">
        <v>42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 t="s">
        <v>46</v>
      </c>
      <c r="N41" t="s">
        <v>43</v>
      </c>
      <c r="O41" t="s">
        <v>122</v>
      </c>
      <c r="P41" t="s">
        <v>43</v>
      </c>
      <c r="Q41" t="s">
        <v>43</v>
      </c>
      <c r="R41" t="s">
        <v>43</v>
      </c>
      <c r="S41" t="s">
        <v>43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46</v>
      </c>
      <c r="Z41" t="s">
        <v>45</v>
      </c>
      <c r="AB41" t="s">
        <v>46</v>
      </c>
      <c r="AC41" t="s">
        <v>43</v>
      </c>
      <c r="AD41" t="s">
        <v>45</v>
      </c>
      <c r="AE41" t="s">
        <v>43</v>
      </c>
      <c r="AF41" t="s">
        <v>46</v>
      </c>
      <c r="AG41" t="s">
        <v>43</v>
      </c>
      <c r="AH41" t="s">
        <v>43</v>
      </c>
      <c r="AI41" t="s">
        <v>43</v>
      </c>
      <c r="AJ41" t="s">
        <v>43</v>
      </c>
      <c r="AK41" t="s">
        <v>46</v>
      </c>
    </row>
    <row r="42" spans="1:37" x14ac:dyDescent="0.25">
      <c r="A42" t="s">
        <v>169</v>
      </c>
      <c r="B42" t="s">
        <v>170</v>
      </c>
      <c r="C42" t="s">
        <v>49</v>
      </c>
      <c r="D42" t="s">
        <v>39</v>
      </c>
      <c r="E42" t="s">
        <v>78</v>
      </c>
      <c r="F42" t="s">
        <v>41</v>
      </c>
      <c r="G42" t="s">
        <v>42</v>
      </c>
      <c r="H42" t="s">
        <v>50</v>
      </c>
      <c r="I42" t="s">
        <v>50</v>
      </c>
      <c r="J42" t="s">
        <v>43</v>
      </c>
      <c r="K42" t="s">
        <v>43</v>
      </c>
      <c r="L42" t="s">
        <v>43</v>
      </c>
      <c r="M42" t="s">
        <v>46</v>
      </c>
      <c r="N42" t="s">
        <v>43</v>
      </c>
      <c r="O42" t="s">
        <v>90</v>
      </c>
      <c r="P42" t="s">
        <v>43</v>
      </c>
      <c r="Q42" t="s">
        <v>43</v>
      </c>
      <c r="R42" t="s">
        <v>46</v>
      </c>
      <c r="S42" t="s">
        <v>43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43</v>
      </c>
      <c r="Z42" t="s">
        <v>45</v>
      </c>
      <c r="AA42" t="s">
        <v>171</v>
      </c>
      <c r="AB42" t="s">
        <v>43</v>
      </c>
      <c r="AC42" t="s">
        <v>43</v>
      </c>
      <c r="AD42" t="s">
        <v>45</v>
      </c>
      <c r="AE42" t="s">
        <v>43</v>
      </c>
      <c r="AF42" t="s">
        <v>43</v>
      </c>
      <c r="AG42" t="s">
        <v>46</v>
      </c>
      <c r="AH42" t="s">
        <v>43</v>
      </c>
      <c r="AI42" t="s">
        <v>43</v>
      </c>
      <c r="AJ42" t="s">
        <v>43</v>
      </c>
      <c r="AK42" t="s">
        <v>46</v>
      </c>
    </row>
    <row r="43" spans="1:37" x14ac:dyDescent="0.25">
      <c r="A43" t="s">
        <v>172</v>
      </c>
      <c r="B43" t="s">
        <v>173</v>
      </c>
      <c r="C43" t="s">
        <v>38</v>
      </c>
      <c r="D43" t="s">
        <v>39</v>
      </c>
      <c r="E43" t="s">
        <v>65</v>
      </c>
      <c r="F43" t="s">
        <v>41</v>
      </c>
      <c r="G43" t="s">
        <v>42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45</v>
      </c>
      <c r="N43" t="s">
        <v>43</v>
      </c>
      <c r="O43" t="s">
        <v>174</v>
      </c>
      <c r="P43" t="s">
        <v>43</v>
      </c>
      <c r="Q43" t="s">
        <v>43</v>
      </c>
      <c r="R43" t="s">
        <v>43</v>
      </c>
      <c r="S43" t="s">
        <v>43</v>
      </c>
      <c r="T43" t="s">
        <v>45</v>
      </c>
      <c r="U43" t="s">
        <v>45</v>
      </c>
      <c r="V43" t="s">
        <v>45</v>
      </c>
      <c r="W43" t="s">
        <v>45</v>
      </c>
      <c r="X43" t="s">
        <v>46</v>
      </c>
      <c r="Y43" t="s">
        <v>43</v>
      </c>
      <c r="Z43" t="s">
        <v>45</v>
      </c>
      <c r="AB43" t="s">
        <v>45</v>
      </c>
      <c r="AC43" t="s">
        <v>45</v>
      </c>
      <c r="AD43" t="s">
        <v>45</v>
      </c>
      <c r="AE43" t="s">
        <v>43</v>
      </c>
      <c r="AF43" t="s">
        <v>43</v>
      </c>
      <c r="AG43" t="s">
        <v>45</v>
      </c>
      <c r="AH43" t="s">
        <v>43</v>
      </c>
      <c r="AI43" t="s">
        <v>45</v>
      </c>
      <c r="AJ43" t="s">
        <v>46</v>
      </c>
      <c r="AK43" t="s">
        <v>46</v>
      </c>
    </row>
    <row r="44" spans="1:37" x14ac:dyDescent="0.25">
      <c r="A44" t="s">
        <v>175</v>
      </c>
      <c r="B44" t="s">
        <v>176</v>
      </c>
      <c r="C44" t="s">
        <v>49</v>
      </c>
      <c r="D44" t="s">
        <v>39</v>
      </c>
      <c r="E44" t="s">
        <v>40</v>
      </c>
      <c r="F44" t="s">
        <v>41</v>
      </c>
      <c r="G44" t="s">
        <v>42</v>
      </c>
      <c r="H44" t="s">
        <v>50</v>
      </c>
      <c r="I44" t="s">
        <v>50</v>
      </c>
      <c r="J44" t="s">
        <v>46</v>
      </c>
      <c r="K44" t="s">
        <v>50</v>
      </c>
      <c r="L44" t="s">
        <v>46</v>
      </c>
      <c r="M44" t="s">
        <v>45</v>
      </c>
      <c r="N44" t="s">
        <v>45</v>
      </c>
      <c r="O44" t="s">
        <v>70</v>
      </c>
      <c r="P44" t="s">
        <v>46</v>
      </c>
      <c r="Q44" t="s">
        <v>45</v>
      </c>
      <c r="R44" t="s">
        <v>46</v>
      </c>
      <c r="S44" t="s">
        <v>46</v>
      </c>
      <c r="T44" t="s">
        <v>45</v>
      </c>
      <c r="U44" t="s">
        <v>52</v>
      </c>
      <c r="V44" t="s">
        <v>52</v>
      </c>
      <c r="W44" t="s">
        <v>52</v>
      </c>
      <c r="X44" t="s">
        <v>52</v>
      </c>
      <c r="Y44" t="s">
        <v>43</v>
      </c>
      <c r="Z44" t="s">
        <v>45</v>
      </c>
      <c r="AB44" t="s">
        <v>46</v>
      </c>
      <c r="AC44" t="s">
        <v>45</v>
      </c>
      <c r="AD44" t="s">
        <v>45</v>
      </c>
      <c r="AE44" t="s">
        <v>45</v>
      </c>
      <c r="AF44" t="s">
        <v>46</v>
      </c>
      <c r="AG44" t="s">
        <v>45</v>
      </c>
      <c r="AH44" t="s">
        <v>43</v>
      </c>
      <c r="AI44" t="s">
        <v>46</v>
      </c>
      <c r="AJ44" t="s">
        <v>46</v>
      </c>
      <c r="AK44" t="s">
        <v>46</v>
      </c>
    </row>
    <row r="45" spans="1:37" x14ac:dyDescent="0.25">
      <c r="A45" t="s">
        <v>177</v>
      </c>
      <c r="B45" t="s">
        <v>178</v>
      </c>
      <c r="C45" t="s">
        <v>49</v>
      </c>
      <c r="D45" t="s">
        <v>39</v>
      </c>
      <c r="E45" t="s">
        <v>78</v>
      </c>
      <c r="F45" t="s">
        <v>41</v>
      </c>
      <c r="G45" t="s">
        <v>42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179</v>
      </c>
      <c r="P45" t="s">
        <v>50</v>
      </c>
      <c r="Q45" t="s">
        <v>50</v>
      </c>
      <c r="R45" t="s">
        <v>43</v>
      </c>
      <c r="S45" t="s">
        <v>50</v>
      </c>
      <c r="T45" t="s">
        <v>43</v>
      </c>
      <c r="U45" t="s">
        <v>45</v>
      </c>
      <c r="V45" t="s">
        <v>52</v>
      </c>
      <c r="W45" t="s">
        <v>52</v>
      </c>
      <c r="X45" t="s">
        <v>45</v>
      </c>
      <c r="Y45" t="s">
        <v>46</v>
      </c>
      <c r="Z45" t="s">
        <v>50</v>
      </c>
      <c r="AA45" t="s">
        <v>91</v>
      </c>
      <c r="AB45" t="s">
        <v>50</v>
      </c>
      <c r="AC45" t="s">
        <v>50</v>
      </c>
      <c r="AD45" t="s">
        <v>52</v>
      </c>
      <c r="AE45" t="s">
        <v>46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43</v>
      </c>
    </row>
    <row r="46" spans="1:37" x14ac:dyDescent="0.25">
      <c r="A46" t="s">
        <v>180</v>
      </c>
      <c r="B46" t="s">
        <v>181</v>
      </c>
      <c r="C46" t="s">
        <v>38</v>
      </c>
      <c r="D46" t="s">
        <v>39</v>
      </c>
      <c r="E46" t="s">
        <v>78</v>
      </c>
      <c r="F46" t="s">
        <v>41</v>
      </c>
      <c r="G46" t="s">
        <v>42</v>
      </c>
      <c r="H46" t="s">
        <v>50</v>
      </c>
      <c r="I46" t="s">
        <v>50</v>
      </c>
      <c r="J46" t="s">
        <v>50</v>
      </c>
      <c r="K46" t="s">
        <v>50</v>
      </c>
      <c r="L46" t="s">
        <v>50</v>
      </c>
      <c r="M46" t="s">
        <v>50</v>
      </c>
      <c r="N46" t="s">
        <v>50</v>
      </c>
      <c r="O46" t="s">
        <v>81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43</v>
      </c>
      <c r="V46" t="s">
        <v>50</v>
      </c>
      <c r="W46" t="s">
        <v>52</v>
      </c>
      <c r="X46" t="s">
        <v>52</v>
      </c>
      <c r="Y46" t="s">
        <v>52</v>
      </c>
      <c r="Z46" t="s">
        <v>52</v>
      </c>
      <c r="AB46" t="s">
        <v>50</v>
      </c>
      <c r="AC46" t="s">
        <v>50</v>
      </c>
      <c r="AD46" t="s">
        <v>50</v>
      </c>
      <c r="AE46" t="s">
        <v>52</v>
      </c>
      <c r="AF46" t="s">
        <v>50</v>
      </c>
      <c r="AG46" t="s">
        <v>50</v>
      </c>
      <c r="AH46" t="s">
        <v>50</v>
      </c>
      <c r="AI46" t="s">
        <v>50</v>
      </c>
      <c r="AJ46" t="s">
        <v>50</v>
      </c>
      <c r="AK46" t="s">
        <v>52</v>
      </c>
    </row>
    <row r="47" spans="1:37" x14ac:dyDescent="0.25">
      <c r="A47" t="s">
        <v>182</v>
      </c>
      <c r="B47" t="s">
        <v>183</v>
      </c>
      <c r="C47" t="s">
        <v>49</v>
      </c>
      <c r="D47" t="s">
        <v>39</v>
      </c>
      <c r="E47" t="s">
        <v>78</v>
      </c>
      <c r="F47" t="s">
        <v>41</v>
      </c>
      <c r="G47" t="s">
        <v>42</v>
      </c>
      <c r="H47" t="s">
        <v>50</v>
      </c>
      <c r="I47" t="s">
        <v>50</v>
      </c>
      <c r="J47" t="s">
        <v>50</v>
      </c>
      <c r="K47" t="s">
        <v>50</v>
      </c>
      <c r="L47" t="s">
        <v>50</v>
      </c>
      <c r="M47" t="s">
        <v>46</v>
      </c>
      <c r="N47" t="s">
        <v>43</v>
      </c>
      <c r="O47" t="s">
        <v>90</v>
      </c>
      <c r="P47" t="s">
        <v>50</v>
      </c>
      <c r="Q47" t="s">
        <v>50</v>
      </c>
      <c r="R47" t="s">
        <v>46</v>
      </c>
      <c r="S47" t="s">
        <v>43</v>
      </c>
      <c r="T47" t="s">
        <v>43</v>
      </c>
      <c r="U47" t="s">
        <v>52</v>
      </c>
      <c r="V47" t="s">
        <v>52</v>
      </c>
      <c r="W47" t="s">
        <v>52</v>
      </c>
      <c r="X47" t="s">
        <v>52</v>
      </c>
      <c r="Y47" t="s">
        <v>43</v>
      </c>
      <c r="Z47" t="s">
        <v>43</v>
      </c>
      <c r="AA47" t="s">
        <v>67</v>
      </c>
      <c r="AB47" t="s">
        <v>50</v>
      </c>
      <c r="AC47" t="s">
        <v>50</v>
      </c>
      <c r="AD47" t="s">
        <v>52</v>
      </c>
      <c r="AE47" t="s">
        <v>46</v>
      </c>
      <c r="AF47" t="s">
        <v>43</v>
      </c>
      <c r="AG47" t="s">
        <v>45</v>
      </c>
      <c r="AH47" t="s">
        <v>50</v>
      </c>
      <c r="AI47" t="s">
        <v>43</v>
      </c>
      <c r="AJ47" t="s">
        <v>50</v>
      </c>
      <c r="AK47" t="s">
        <v>43</v>
      </c>
    </row>
    <row r="48" spans="1:37" x14ac:dyDescent="0.25">
      <c r="A48" t="s">
        <v>184</v>
      </c>
      <c r="B48" t="s">
        <v>185</v>
      </c>
      <c r="C48" t="s">
        <v>38</v>
      </c>
      <c r="D48" t="s">
        <v>55</v>
      </c>
      <c r="E48" t="s">
        <v>65</v>
      </c>
      <c r="F48" t="s">
        <v>56</v>
      </c>
      <c r="G48" t="s">
        <v>42</v>
      </c>
      <c r="H48" t="s">
        <v>50</v>
      </c>
      <c r="I48" t="s">
        <v>50</v>
      </c>
      <c r="J48" t="s">
        <v>50</v>
      </c>
      <c r="K48" t="s">
        <v>43</v>
      </c>
      <c r="L48" t="s">
        <v>43</v>
      </c>
      <c r="M48" t="s">
        <v>45</v>
      </c>
      <c r="N48" t="s">
        <v>46</v>
      </c>
      <c r="O48" t="s">
        <v>62</v>
      </c>
      <c r="P48" t="s">
        <v>46</v>
      </c>
      <c r="Q48" t="s">
        <v>46</v>
      </c>
      <c r="R48" t="s">
        <v>46</v>
      </c>
      <c r="S48" t="s">
        <v>46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B48" t="s">
        <v>46</v>
      </c>
      <c r="AC48" t="s">
        <v>45</v>
      </c>
      <c r="AD48" t="s">
        <v>45</v>
      </c>
      <c r="AE48" t="s">
        <v>46</v>
      </c>
      <c r="AF48" t="s">
        <v>43</v>
      </c>
      <c r="AG48" t="s">
        <v>43</v>
      </c>
      <c r="AH48" t="s">
        <v>43</v>
      </c>
      <c r="AI48" t="s">
        <v>46</v>
      </c>
      <c r="AJ48" t="s">
        <v>46</v>
      </c>
      <c r="AK48" t="s">
        <v>46</v>
      </c>
    </row>
    <row r="49" spans="1:37" x14ac:dyDescent="0.25">
      <c r="A49" t="s">
        <v>186</v>
      </c>
      <c r="C49" t="s">
        <v>49</v>
      </c>
      <c r="D49" t="s">
        <v>88</v>
      </c>
      <c r="E49" t="s">
        <v>78</v>
      </c>
      <c r="F49" t="s">
        <v>73</v>
      </c>
      <c r="G49" t="s">
        <v>42</v>
      </c>
      <c r="H49" t="s">
        <v>43</v>
      </c>
      <c r="I49" t="s">
        <v>50</v>
      </c>
      <c r="J49" t="s">
        <v>43</v>
      </c>
      <c r="K49" t="s">
        <v>43</v>
      </c>
      <c r="L49" t="s">
        <v>43</v>
      </c>
      <c r="M49" t="s">
        <v>52</v>
      </c>
      <c r="N49" t="s">
        <v>52</v>
      </c>
      <c r="O49" t="s">
        <v>137</v>
      </c>
      <c r="P49" t="s">
        <v>46</v>
      </c>
      <c r="Q49" t="s">
        <v>46</v>
      </c>
      <c r="R49" t="s">
        <v>46</v>
      </c>
      <c r="S49" t="s">
        <v>46</v>
      </c>
      <c r="T49" t="s">
        <v>50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B49" t="s">
        <v>45</v>
      </c>
      <c r="AC49" t="s">
        <v>52</v>
      </c>
      <c r="AD49" t="s">
        <v>52</v>
      </c>
      <c r="AE49" t="s">
        <v>46</v>
      </c>
      <c r="AF49" t="s">
        <v>43</v>
      </c>
      <c r="AG49" t="s">
        <v>45</v>
      </c>
      <c r="AH49" t="s">
        <v>50</v>
      </c>
      <c r="AI49" t="s">
        <v>45</v>
      </c>
      <c r="AJ49" t="s">
        <v>43</v>
      </c>
      <c r="AK49" t="s">
        <v>43</v>
      </c>
    </row>
    <row r="50" spans="1:37" x14ac:dyDescent="0.25">
      <c r="A50" t="s">
        <v>187</v>
      </c>
      <c r="C50" t="s">
        <v>49</v>
      </c>
      <c r="D50" t="s">
        <v>39</v>
      </c>
      <c r="E50" t="s">
        <v>78</v>
      </c>
      <c r="F50" t="s">
        <v>41</v>
      </c>
      <c r="G50" t="s">
        <v>89</v>
      </c>
      <c r="H50" t="s">
        <v>50</v>
      </c>
      <c r="I50" t="s">
        <v>43</v>
      </c>
      <c r="J50" t="s">
        <v>43</v>
      </c>
      <c r="K50" t="s">
        <v>46</v>
      </c>
      <c r="L50" t="s">
        <v>46</v>
      </c>
      <c r="M50" t="s">
        <v>45</v>
      </c>
      <c r="N50" t="s">
        <v>43</v>
      </c>
      <c r="O50" t="s">
        <v>70</v>
      </c>
      <c r="P50" t="s">
        <v>50</v>
      </c>
      <c r="Q50" t="s">
        <v>50</v>
      </c>
      <c r="R50" t="s">
        <v>45</v>
      </c>
      <c r="S50" t="s">
        <v>43</v>
      </c>
      <c r="T50" t="s">
        <v>46</v>
      </c>
      <c r="U50" t="s">
        <v>43</v>
      </c>
      <c r="V50" t="s">
        <v>43</v>
      </c>
      <c r="W50" t="s">
        <v>45</v>
      </c>
      <c r="X50" t="s">
        <v>46</v>
      </c>
      <c r="Y50" t="s">
        <v>46</v>
      </c>
      <c r="Z50" t="s">
        <v>45</v>
      </c>
      <c r="AB50" t="s">
        <v>43</v>
      </c>
      <c r="AC50" t="s">
        <v>43</v>
      </c>
      <c r="AD50" t="s">
        <v>45</v>
      </c>
      <c r="AE50" t="s">
        <v>45</v>
      </c>
      <c r="AF50" t="s">
        <v>50</v>
      </c>
      <c r="AG50" t="s">
        <v>43</v>
      </c>
      <c r="AH50" t="s">
        <v>50</v>
      </c>
      <c r="AI50" t="s">
        <v>43</v>
      </c>
      <c r="AJ50" t="s">
        <v>50</v>
      </c>
      <c r="AK50" t="s">
        <v>43</v>
      </c>
    </row>
    <row r="51" spans="1:37" x14ac:dyDescent="0.25">
      <c r="A51" t="s">
        <v>188</v>
      </c>
      <c r="C51" t="s">
        <v>38</v>
      </c>
      <c r="D51" t="s">
        <v>55</v>
      </c>
      <c r="E51" t="s">
        <v>78</v>
      </c>
      <c r="F51" t="s">
        <v>56</v>
      </c>
      <c r="G51" t="s">
        <v>80</v>
      </c>
      <c r="H51" t="s">
        <v>43</v>
      </c>
      <c r="I51" t="s">
        <v>46</v>
      </c>
      <c r="J51" t="s">
        <v>46</v>
      </c>
      <c r="K51" t="s">
        <v>46</v>
      </c>
      <c r="L51" t="s">
        <v>43</v>
      </c>
      <c r="M51" t="s">
        <v>45</v>
      </c>
      <c r="N51" t="s">
        <v>45</v>
      </c>
      <c r="O51" t="s">
        <v>107</v>
      </c>
      <c r="P51" t="s">
        <v>43</v>
      </c>
      <c r="Q51" t="s">
        <v>46</v>
      </c>
      <c r="R51" t="s">
        <v>43</v>
      </c>
      <c r="S51" t="s">
        <v>43</v>
      </c>
      <c r="T51" t="s">
        <v>43</v>
      </c>
      <c r="U51" t="s">
        <v>45</v>
      </c>
      <c r="V51" t="s">
        <v>45</v>
      </c>
      <c r="W51" t="s">
        <v>45</v>
      </c>
      <c r="X51" t="s">
        <v>45</v>
      </c>
      <c r="Y51" t="s">
        <v>43</v>
      </c>
      <c r="Z51" t="s">
        <v>45</v>
      </c>
      <c r="AB51" t="s">
        <v>45</v>
      </c>
      <c r="AC51" t="s">
        <v>45</v>
      </c>
      <c r="AD51" t="s">
        <v>45</v>
      </c>
      <c r="AE51" t="s">
        <v>43</v>
      </c>
      <c r="AF51" t="s">
        <v>50</v>
      </c>
      <c r="AG51" t="s">
        <v>45</v>
      </c>
      <c r="AH51" t="s">
        <v>50</v>
      </c>
      <c r="AI51" t="s">
        <v>43</v>
      </c>
      <c r="AJ51" t="s">
        <v>46</v>
      </c>
      <c r="AK51" t="s">
        <v>46</v>
      </c>
    </row>
    <row r="52" spans="1:37" x14ac:dyDescent="0.25">
      <c r="A52" t="s">
        <v>189</v>
      </c>
      <c r="C52" t="s">
        <v>49</v>
      </c>
      <c r="D52" t="s">
        <v>55</v>
      </c>
      <c r="E52" t="s">
        <v>78</v>
      </c>
      <c r="F52" t="s">
        <v>56</v>
      </c>
      <c r="G52" t="s">
        <v>80</v>
      </c>
      <c r="H52" t="s">
        <v>50</v>
      </c>
      <c r="I52" t="s">
        <v>50</v>
      </c>
      <c r="J52" t="s">
        <v>45</v>
      </c>
      <c r="K52" t="s">
        <v>50</v>
      </c>
      <c r="L52" t="s">
        <v>50</v>
      </c>
      <c r="M52" t="s">
        <v>50</v>
      </c>
      <c r="N52" t="s">
        <v>46</v>
      </c>
      <c r="O52" t="s">
        <v>70</v>
      </c>
      <c r="P52" t="s">
        <v>50</v>
      </c>
      <c r="Q52" t="s">
        <v>45</v>
      </c>
      <c r="R52" t="s">
        <v>50</v>
      </c>
      <c r="S52" t="s">
        <v>50</v>
      </c>
      <c r="T52" t="s">
        <v>45</v>
      </c>
      <c r="U52" t="s">
        <v>45</v>
      </c>
      <c r="V52" t="s">
        <v>50</v>
      </c>
      <c r="W52" t="s">
        <v>45</v>
      </c>
      <c r="X52" t="s">
        <v>52</v>
      </c>
      <c r="Y52" t="s">
        <v>50</v>
      </c>
      <c r="Z52" t="s">
        <v>43</v>
      </c>
      <c r="AA52" t="s">
        <v>115</v>
      </c>
      <c r="AB52" t="s">
        <v>43</v>
      </c>
      <c r="AC52" t="s">
        <v>50</v>
      </c>
      <c r="AD52" t="s">
        <v>52</v>
      </c>
      <c r="AE52" t="s">
        <v>45</v>
      </c>
      <c r="AF52" t="s">
        <v>50</v>
      </c>
      <c r="AG52" t="s">
        <v>52</v>
      </c>
      <c r="AH52" t="s">
        <v>50</v>
      </c>
      <c r="AI52" t="s">
        <v>50</v>
      </c>
      <c r="AJ52" t="s">
        <v>52</v>
      </c>
      <c r="AK52" t="s">
        <v>50</v>
      </c>
    </row>
    <row r="53" spans="1:37" x14ac:dyDescent="0.25">
      <c r="A53" t="s">
        <v>190</v>
      </c>
      <c r="C53" t="s">
        <v>49</v>
      </c>
      <c r="D53" t="s">
        <v>88</v>
      </c>
      <c r="E53" t="s">
        <v>78</v>
      </c>
      <c r="F53" t="s">
        <v>102</v>
      </c>
      <c r="G53" t="s">
        <v>80</v>
      </c>
      <c r="H53" t="s">
        <v>50</v>
      </c>
      <c r="I53" t="s">
        <v>43</v>
      </c>
      <c r="J53" t="s">
        <v>46</v>
      </c>
      <c r="K53" t="s">
        <v>43</v>
      </c>
      <c r="L53" t="s">
        <v>45</v>
      </c>
      <c r="M53" t="s">
        <v>45</v>
      </c>
      <c r="N53" t="s">
        <v>43</v>
      </c>
      <c r="O53" t="s">
        <v>122</v>
      </c>
      <c r="P53" t="s">
        <v>43</v>
      </c>
      <c r="Q53" t="s">
        <v>45</v>
      </c>
      <c r="R53" t="s">
        <v>43</v>
      </c>
      <c r="S53" t="s">
        <v>43</v>
      </c>
      <c r="T53" t="s">
        <v>52</v>
      </c>
      <c r="U53" t="s">
        <v>45</v>
      </c>
      <c r="V53" t="s">
        <v>45</v>
      </c>
      <c r="W53" t="s">
        <v>52</v>
      </c>
      <c r="X53" t="s">
        <v>45</v>
      </c>
      <c r="Y53" t="s">
        <v>43</v>
      </c>
      <c r="Z53" t="s">
        <v>45</v>
      </c>
      <c r="AB53" t="s">
        <v>43</v>
      </c>
      <c r="AC53" t="s">
        <v>46</v>
      </c>
      <c r="AD53" t="s">
        <v>52</v>
      </c>
      <c r="AE53" t="s">
        <v>50</v>
      </c>
      <c r="AF53" t="s">
        <v>43</v>
      </c>
      <c r="AG53" t="s">
        <v>46</v>
      </c>
      <c r="AH53" t="s">
        <v>50</v>
      </c>
      <c r="AI53" t="s">
        <v>45</v>
      </c>
      <c r="AJ53" t="s">
        <v>50</v>
      </c>
      <c r="AK53" t="s">
        <v>50</v>
      </c>
    </row>
    <row r="54" spans="1:37" x14ac:dyDescent="0.25">
      <c r="A54" t="s">
        <v>191</v>
      </c>
      <c r="C54" t="s">
        <v>38</v>
      </c>
      <c r="D54" t="s">
        <v>39</v>
      </c>
      <c r="E54" t="s">
        <v>78</v>
      </c>
      <c r="F54" t="s">
        <v>41</v>
      </c>
      <c r="G54" t="s">
        <v>80</v>
      </c>
      <c r="H54" t="s">
        <v>50</v>
      </c>
      <c r="I54" t="s">
        <v>50</v>
      </c>
      <c r="J54" t="s">
        <v>43</v>
      </c>
      <c r="K54" t="s">
        <v>50</v>
      </c>
      <c r="L54" t="s">
        <v>50</v>
      </c>
      <c r="M54" t="s">
        <v>43</v>
      </c>
      <c r="N54" t="s">
        <v>43</v>
      </c>
      <c r="O54" t="s">
        <v>70</v>
      </c>
      <c r="P54" t="s">
        <v>50</v>
      </c>
      <c r="Q54" t="s">
        <v>50</v>
      </c>
      <c r="R54" t="s">
        <v>43</v>
      </c>
      <c r="S54" t="s">
        <v>43</v>
      </c>
      <c r="T54" t="s">
        <v>43</v>
      </c>
      <c r="U54" t="s">
        <v>43</v>
      </c>
      <c r="V54" t="s">
        <v>45</v>
      </c>
      <c r="W54" t="s">
        <v>45</v>
      </c>
      <c r="X54" t="s">
        <v>45</v>
      </c>
      <c r="Y54" t="s">
        <v>45</v>
      </c>
      <c r="Z54" t="s">
        <v>46</v>
      </c>
      <c r="AA54" t="s">
        <v>95</v>
      </c>
      <c r="AB54" t="s">
        <v>52</v>
      </c>
      <c r="AC54" t="s">
        <v>45</v>
      </c>
      <c r="AD54" t="s">
        <v>52</v>
      </c>
      <c r="AE54" t="s">
        <v>45</v>
      </c>
      <c r="AF54" t="s">
        <v>50</v>
      </c>
      <c r="AG54" t="s">
        <v>50</v>
      </c>
      <c r="AH54" t="s">
        <v>45</v>
      </c>
      <c r="AI54" t="s">
        <v>46</v>
      </c>
      <c r="AJ54" t="s">
        <v>46</v>
      </c>
      <c r="AK54" t="s">
        <v>46</v>
      </c>
    </row>
    <row r="55" spans="1:37" x14ac:dyDescent="0.25">
      <c r="A55" t="s">
        <v>192</v>
      </c>
      <c r="C55" t="s">
        <v>49</v>
      </c>
      <c r="D55" t="s">
        <v>77</v>
      </c>
      <c r="E55" t="s">
        <v>78</v>
      </c>
      <c r="F55" t="s">
        <v>102</v>
      </c>
      <c r="G55" t="s">
        <v>80</v>
      </c>
      <c r="H55" t="s">
        <v>50</v>
      </c>
      <c r="I55" t="s">
        <v>50</v>
      </c>
      <c r="J55" t="s">
        <v>43</v>
      </c>
      <c r="K55" t="s">
        <v>50</v>
      </c>
      <c r="L55" t="s">
        <v>43</v>
      </c>
      <c r="M55" t="s">
        <v>43</v>
      </c>
      <c r="N55" t="s">
        <v>43</v>
      </c>
      <c r="O55" t="s">
        <v>62</v>
      </c>
      <c r="P55" t="s">
        <v>50</v>
      </c>
      <c r="Q55" t="s">
        <v>50</v>
      </c>
      <c r="R55" t="s">
        <v>50</v>
      </c>
      <c r="S55" t="s">
        <v>50</v>
      </c>
      <c r="T55" t="s">
        <v>45</v>
      </c>
      <c r="U55" t="s">
        <v>45</v>
      </c>
      <c r="V55" t="s">
        <v>45</v>
      </c>
      <c r="W55" t="s">
        <v>52</v>
      </c>
      <c r="X55" t="s">
        <v>45</v>
      </c>
      <c r="Y55" t="s">
        <v>45</v>
      </c>
      <c r="Z55" t="s">
        <v>45</v>
      </c>
      <c r="AB55" t="s">
        <v>43</v>
      </c>
      <c r="AC55" t="s">
        <v>43</v>
      </c>
      <c r="AD55" t="s">
        <v>52</v>
      </c>
      <c r="AE55" t="s">
        <v>45</v>
      </c>
      <c r="AF55" t="s">
        <v>43</v>
      </c>
      <c r="AG55" t="s">
        <v>50</v>
      </c>
      <c r="AH55" t="s">
        <v>50</v>
      </c>
      <c r="AI55" t="s">
        <v>43</v>
      </c>
      <c r="AJ55" t="s">
        <v>50</v>
      </c>
      <c r="AK55" t="s">
        <v>52</v>
      </c>
    </row>
    <row r="56" spans="1:37" x14ac:dyDescent="0.25">
      <c r="A56" t="s">
        <v>193</v>
      </c>
      <c r="C56" t="s">
        <v>38</v>
      </c>
      <c r="D56" t="s">
        <v>39</v>
      </c>
      <c r="E56" t="s">
        <v>78</v>
      </c>
      <c r="F56" t="s">
        <v>41</v>
      </c>
      <c r="G56" t="s">
        <v>80</v>
      </c>
      <c r="H56" t="s">
        <v>50</v>
      </c>
      <c r="I56" t="s">
        <v>50</v>
      </c>
      <c r="J56" t="s">
        <v>50</v>
      </c>
      <c r="K56" t="s">
        <v>43</v>
      </c>
      <c r="L56" t="s">
        <v>43</v>
      </c>
      <c r="M56" t="s">
        <v>45</v>
      </c>
      <c r="N56" t="s">
        <v>45</v>
      </c>
      <c r="O56" t="s">
        <v>122</v>
      </c>
      <c r="P56" t="s">
        <v>43</v>
      </c>
      <c r="Q56" t="s">
        <v>43</v>
      </c>
      <c r="R56" t="s">
        <v>43</v>
      </c>
      <c r="S56" t="s">
        <v>43</v>
      </c>
      <c r="T56" t="s">
        <v>52</v>
      </c>
      <c r="U56" t="s">
        <v>45</v>
      </c>
      <c r="V56" t="s">
        <v>45</v>
      </c>
      <c r="W56" t="s">
        <v>52</v>
      </c>
      <c r="X56" t="s">
        <v>52</v>
      </c>
      <c r="Y56" t="s">
        <v>52</v>
      </c>
      <c r="Z56" t="s">
        <v>43</v>
      </c>
      <c r="AA56" t="s">
        <v>89</v>
      </c>
      <c r="AB56" t="s">
        <v>45</v>
      </c>
      <c r="AC56" t="s">
        <v>43</v>
      </c>
      <c r="AD56" t="s">
        <v>45</v>
      </c>
      <c r="AE56" t="s">
        <v>43</v>
      </c>
      <c r="AF56" t="s">
        <v>50</v>
      </c>
      <c r="AG56" t="s">
        <v>45</v>
      </c>
      <c r="AH56" t="s">
        <v>50</v>
      </c>
      <c r="AI56" t="s">
        <v>50</v>
      </c>
      <c r="AJ56" t="s">
        <v>50</v>
      </c>
      <c r="AK56" t="s">
        <v>50</v>
      </c>
    </row>
    <row r="57" spans="1:37" x14ac:dyDescent="0.25">
      <c r="A57" t="s">
        <v>194</v>
      </c>
      <c r="C57" t="s">
        <v>49</v>
      </c>
      <c r="D57" t="s">
        <v>88</v>
      </c>
      <c r="E57" t="s">
        <v>78</v>
      </c>
      <c r="F57" t="s">
        <v>79</v>
      </c>
      <c r="G57" t="s">
        <v>80</v>
      </c>
      <c r="H57" t="s">
        <v>50</v>
      </c>
      <c r="I57" t="s">
        <v>50</v>
      </c>
      <c r="J57" t="s">
        <v>46</v>
      </c>
      <c r="K57" t="s">
        <v>43</v>
      </c>
      <c r="L57" t="s">
        <v>43</v>
      </c>
      <c r="M57" t="s">
        <v>46</v>
      </c>
      <c r="N57" t="s">
        <v>46</v>
      </c>
      <c r="O57" t="s">
        <v>70</v>
      </c>
      <c r="P57" t="s">
        <v>43</v>
      </c>
      <c r="Q57" t="s">
        <v>43</v>
      </c>
      <c r="R57" t="s">
        <v>45</v>
      </c>
      <c r="S57" t="s">
        <v>50</v>
      </c>
      <c r="T57" t="s">
        <v>46</v>
      </c>
      <c r="U57" t="s">
        <v>45</v>
      </c>
      <c r="V57" t="s">
        <v>45</v>
      </c>
      <c r="W57" t="s">
        <v>45</v>
      </c>
      <c r="X57" t="s">
        <v>45</v>
      </c>
      <c r="Y57" t="s">
        <v>45</v>
      </c>
      <c r="Z57" t="s">
        <v>45</v>
      </c>
      <c r="AB57" t="s">
        <v>43</v>
      </c>
      <c r="AC57" t="s">
        <v>43</v>
      </c>
      <c r="AD57" t="s">
        <v>45</v>
      </c>
      <c r="AE57" t="s">
        <v>45</v>
      </c>
      <c r="AF57" t="s">
        <v>50</v>
      </c>
      <c r="AG57" t="s">
        <v>45</v>
      </c>
      <c r="AH57" t="s">
        <v>43</v>
      </c>
      <c r="AI57" t="s">
        <v>43</v>
      </c>
      <c r="AJ57" t="s">
        <v>50</v>
      </c>
      <c r="AK57" t="s">
        <v>46</v>
      </c>
    </row>
    <row r="58" spans="1:37" x14ac:dyDescent="0.25">
      <c r="A58" t="s">
        <v>195</v>
      </c>
      <c r="C58" t="s">
        <v>38</v>
      </c>
      <c r="D58" t="s">
        <v>39</v>
      </c>
      <c r="E58" t="s">
        <v>78</v>
      </c>
      <c r="F58" t="s">
        <v>41</v>
      </c>
      <c r="G58" t="s">
        <v>80</v>
      </c>
      <c r="H58" t="s">
        <v>50</v>
      </c>
      <c r="I58" t="s">
        <v>50</v>
      </c>
      <c r="J58" t="s">
        <v>43</v>
      </c>
      <c r="K58" t="s">
        <v>43</v>
      </c>
      <c r="L58" t="s">
        <v>43</v>
      </c>
      <c r="M58" t="s">
        <v>43</v>
      </c>
      <c r="N58" t="s">
        <v>43</v>
      </c>
      <c r="O58" t="s">
        <v>70</v>
      </c>
      <c r="P58" t="s">
        <v>43</v>
      </c>
      <c r="Q58" t="s">
        <v>43</v>
      </c>
      <c r="R58" t="s">
        <v>43</v>
      </c>
      <c r="S58" t="s">
        <v>43</v>
      </c>
      <c r="T58" t="s">
        <v>45</v>
      </c>
      <c r="U58" t="s">
        <v>45</v>
      </c>
      <c r="V58" t="s">
        <v>45</v>
      </c>
      <c r="W58" t="s">
        <v>45</v>
      </c>
      <c r="X58" t="s">
        <v>52</v>
      </c>
      <c r="Y58" t="s">
        <v>45</v>
      </c>
      <c r="Z58" t="s">
        <v>45</v>
      </c>
      <c r="AB58" t="s">
        <v>43</v>
      </c>
      <c r="AC58" t="s">
        <v>43</v>
      </c>
      <c r="AD58" t="s">
        <v>45</v>
      </c>
      <c r="AE58" t="s">
        <v>45</v>
      </c>
      <c r="AF58" t="s">
        <v>43</v>
      </c>
      <c r="AG58" t="s">
        <v>43</v>
      </c>
      <c r="AH58" t="s">
        <v>43</v>
      </c>
      <c r="AI58" t="s">
        <v>43</v>
      </c>
      <c r="AJ58" t="s">
        <v>43</v>
      </c>
      <c r="AK58" t="s">
        <v>45</v>
      </c>
    </row>
    <row r="59" spans="1:37" x14ac:dyDescent="0.25">
      <c r="A59" t="s">
        <v>196</v>
      </c>
      <c r="C59" t="s">
        <v>49</v>
      </c>
      <c r="D59" t="s">
        <v>39</v>
      </c>
      <c r="E59" t="s">
        <v>60</v>
      </c>
      <c r="F59" t="s">
        <v>41</v>
      </c>
      <c r="G59" t="s">
        <v>61</v>
      </c>
      <c r="H59" t="s">
        <v>43</v>
      </c>
      <c r="I59" t="s">
        <v>43</v>
      </c>
      <c r="J59" t="s">
        <v>43</v>
      </c>
      <c r="K59" t="s">
        <v>43</v>
      </c>
      <c r="L59" t="s">
        <v>43</v>
      </c>
      <c r="M59" t="s">
        <v>43</v>
      </c>
      <c r="N59" t="s">
        <v>43</v>
      </c>
      <c r="O59" t="s">
        <v>122</v>
      </c>
      <c r="P59" t="s">
        <v>43</v>
      </c>
      <c r="Q59" t="s">
        <v>43</v>
      </c>
      <c r="R59" t="s">
        <v>43</v>
      </c>
      <c r="S59" t="s">
        <v>43</v>
      </c>
      <c r="T59" t="s">
        <v>50</v>
      </c>
      <c r="U59" t="s">
        <v>50</v>
      </c>
      <c r="V59" t="s">
        <v>50</v>
      </c>
      <c r="W59" t="s">
        <v>45</v>
      </c>
      <c r="X59" t="s">
        <v>43</v>
      </c>
      <c r="Y59" t="s">
        <v>43</v>
      </c>
      <c r="Z59" t="s">
        <v>52</v>
      </c>
      <c r="AB59" t="s">
        <v>43</v>
      </c>
      <c r="AC59" t="s">
        <v>43</v>
      </c>
      <c r="AD59" t="s">
        <v>52</v>
      </c>
      <c r="AE59" t="s">
        <v>52</v>
      </c>
      <c r="AF59" t="s">
        <v>43</v>
      </c>
      <c r="AG59" t="s">
        <v>45</v>
      </c>
      <c r="AH59" t="s">
        <v>43</v>
      </c>
      <c r="AI59" t="s">
        <v>43</v>
      </c>
      <c r="AJ59" t="s">
        <v>43</v>
      </c>
      <c r="AK59" t="s">
        <v>43</v>
      </c>
    </row>
    <row r="60" spans="1:37" x14ac:dyDescent="0.25">
      <c r="A60" t="s">
        <v>197</v>
      </c>
      <c r="C60" t="s">
        <v>49</v>
      </c>
      <c r="D60" t="s">
        <v>55</v>
      </c>
      <c r="E60" t="s">
        <v>78</v>
      </c>
      <c r="F60" t="s">
        <v>56</v>
      </c>
      <c r="G60" t="s">
        <v>80</v>
      </c>
      <c r="H60" t="s">
        <v>43</v>
      </c>
      <c r="I60" t="s">
        <v>50</v>
      </c>
      <c r="J60" t="s">
        <v>50</v>
      </c>
      <c r="K60" t="s">
        <v>43</v>
      </c>
      <c r="L60" t="s">
        <v>43</v>
      </c>
      <c r="M60" t="s">
        <v>43</v>
      </c>
      <c r="N60" t="s">
        <v>50</v>
      </c>
      <c r="O60" t="s">
        <v>174</v>
      </c>
      <c r="P60" t="s">
        <v>50</v>
      </c>
      <c r="Q60" t="s">
        <v>43</v>
      </c>
      <c r="R60" t="s">
        <v>43</v>
      </c>
      <c r="S60" t="s">
        <v>50</v>
      </c>
      <c r="T60" t="s">
        <v>50</v>
      </c>
      <c r="U60" t="s">
        <v>43</v>
      </c>
      <c r="V60" t="s">
        <v>43</v>
      </c>
      <c r="W60" t="s">
        <v>45</v>
      </c>
      <c r="X60" t="s">
        <v>43</v>
      </c>
      <c r="Y60" t="s">
        <v>43</v>
      </c>
      <c r="Z60" t="s">
        <v>46</v>
      </c>
      <c r="AA60" t="s">
        <v>70</v>
      </c>
      <c r="AB60" t="s">
        <v>43</v>
      </c>
      <c r="AC60" t="s">
        <v>43</v>
      </c>
      <c r="AD60" t="s">
        <v>45</v>
      </c>
      <c r="AE60" t="s">
        <v>50</v>
      </c>
      <c r="AF60" t="s">
        <v>50</v>
      </c>
      <c r="AG60" t="s">
        <v>43</v>
      </c>
      <c r="AH60" t="s">
        <v>50</v>
      </c>
      <c r="AI60" t="s">
        <v>43</v>
      </c>
      <c r="AJ60" t="s">
        <v>43</v>
      </c>
      <c r="AK60" t="s">
        <v>52</v>
      </c>
    </row>
    <row r="61" spans="1:37" x14ac:dyDescent="0.25">
      <c r="A61" t="s">
        <v>198</v>
      </c>
      <c r="C61" t="s">
        <v>49</v>
      </c>
      <c r="D61" t="s">
        <v>88</v>
      </c>
      <c r="E61" t="s">
        <v>78</v>
      </c>
      <c r="F61" t="s">
        <v>73</v>
      </c>
      <c r="G61" t="s">
        <v>42</v>
      </c>
      <c r="H61" t="s">
        <v>50</v>
      </c>
      <c r="I61" t="s">
        <v>50</v>
      </c>
      <c r="J61" t="s">
        <v>43</v>
      </c>
      <c r="K61" t="s">
        <v>43</v>
      </c>
      <c r="L61" t="s">
        <v>43</v>
      </c>
      <c r="M61" t="s">
        <v>52</v>
      </c>
      <c r="N61" t="s">
        <v>43</v>
      </c>
      <c r="O61" t="s">
        <v>115</v>
      </c>
      <c r="P61" t="s">
        <v>43</v>
      </c>
      <c r="Q61" t="s">
        <v>46</v>
      </c>
      <c r="R61" t="s">
        <v>46</v>
      </c>
      <c r="S61" t="s">
        <v>43</v>
      </c>
      <c r="T61" t="s">
        <v>45</v>
      </c>
      <c r="U61" t="s">
        <v>45</v>
      </c>
      <c r="V61" t="s">
        <v>45</v>
      </c>
      <c r="W61" t="s">
        <v>43</v>
      </c>
      <c r="X61" t="s">
        <v>45</v>
      </c>
      <c r="Y61" t="s">
        <v>45</v>
      </c>
      <c r="Z61" t="s">
        <v>43</v>
      </c>
      <c r="AA61" t="s">
        <v>199</v>
      </c>
      <c r="AB61" t="s">
        <v>46</v>
      </c>
      <c r="AC61" t="s">
        <v>52</v>
      </c>
      <c r="AD61" t="s">
        <v>46</v>
      </c>
      <c r="AE61" t="s">
        <v>43</v>
      </c>
      <c r="AF61" t="s">
        <v>46</v>
      </c>
      <c r="AG61" t="s">
        <v>43</v>
      </c>
      <c r="AH61" t="s">
        <v>46</v>
      </c>
      <c r="AI61" t="s">
        <v>45</v>
      </c>
      <c r="AJ61" t="s">
        <v>43</v>
      </c>
      <c r="AK61" t="s">
        <v>46</v>
      </c>
    </row>
    <row r="62" spans="1:37" x14ac:dyDescent="0.25">
      <c r="A62" t="s">
        <v>200</v>
      </c>
      <c r="C62" t="s">
        <v>49</v>
      </c>
      <c r="D62" t="s">
        <v>39</v>
      </c>
      <c r="E62" t="s">
        <v>78</v>
      </c>
      <c r="F62" t="s">
        <v>41</v>
      </c>
      <c r="G62" t="s">
        <v>80</v>
      </c>
      <c r="H62" t="s">
        <v>50</v>
      </c>
      <c r="I62" t="s">
        <v>43</v>
      </c>
      <c r="J62" t="s">
        <v>43</v>
      </c>
      <c r="K62" t="s">
        <v>43</v>
      </c>
      <c r="L62" t="s">
        <v>46</v>
      </c>
      <c r="M62" t="s">
        <v>46</v>
      </c>
      <c r="N62" t="s">
        <v>43</v>
      </c>
      <c r="O62" t="s">
        <v>70</v>
      </c>
      <c r="P62" t="s">
        <v>50</v>
      </c>
      <c r="Q62" t="s">
        <v>43</v>
      </c>
      <c r="R62" t="s">
        <v>50</v>
      </c>
      <c r="S62" t="s">
        <v>46</v>
      </c>
      <c r="T62" t="s">
        <v>50</v>
      </c>
      <c r="U62" t="s">
        <v>43</v>
      </c>
      <c r="V62" t="s">
        <v>46</v>
      </c>
      <c r="W62" t="s">
        <v>52</v>
      </c>
      <c r="X62" t="s">
        <v>45</v>
      </c>
      <c r="Y62" t="s">
        <v>45</v>
      </c>
      <c r="Z62" t="s">
        <v>52</v>
      </c>
      <c r="AA62" t="s">
        <v>70</v>
      </c>
      <c r="AB62" t="s">
        <v>45</v>
      </c>
      <c r="AC62" t="s">
        <v>46</v>
      </c>
      <c r="AD62" t="s">
        <v>45</v>
      </c>
      <c r="AE62" t="s">
        <v>43</v>
      </c>
      <c r="AF62" t="s">
        <v>50</v>
      </c>
      <c r="AG62" t="s">
        <v>43</v>
      </c>
      <c r="AH62" t="s">
        <v>43</v>
      </c>
      <c r="AI62" t="s">
        <v>43</v>
      </c>
      <c r="AJ62" t="s">
        <v>43</v>
      </c>
      <c r="AK62" t="s">
        <v>46</v>
      </c>
    </row>
    <row r="63" spans="1:37" x14ac:dyDescent="0.25">
      <c r="A63" t="s">
        <v>201</v>
      </c>
      <c r="C63" t="s">
        <v>49</v>
      </c>
      <c r="D63" t="s">
        <v>39</v>
      </c>
      <c r="E63" t="s">
        <v>40</v>
      </c>
      <c r="F63" t="s">
        <v>41</v>
      </c>
      <c r="G63" t="s">
        <v>42</v>
      </c>
      <c r="H63" t="s">
        <v>50</v>
      </c>
      <c r="I63" t="s">
        <v>50</v>
      </c>
      <c r="J63" t="s">
        <v>43</v>
      </c>
      <c r="K63" t="s">
        <v>50</v>
      </c>
      <c r="L63" t="s">
        <v>43</v>
      </c>
      <c r="M63" t="s">
        <v>43</v>
      </c>
      <c r="N63" t="s">
        <v>50</v>
      </c>
      <c r="O63" t="s">
        <v>57</v>
      </c>
      <c r="P63" t="s">
        <v>50</v>
      </c>
      <c r="Q63" t="s">
        <v>50</v>
      </c>
      <c r="R63" t="s">
        <v>50</v>
      </c>
      <c r="S63" t="s">
        <v>46</v>
      </c>
      <c r="T63" t="s">
        <v>50</v>
      </c>
      <c r="U63" t="s">
        <v>52</v>
      </c>
      <c r="V63" t="s">
        <v>50</v>
      </c>
      <c r="W63" t="s">
        <v>52</v>
      </c>
      <c r="X63" t="s">
        <v>52</v>
      </c>
      <c r="Y63" t="s">
        <v>45</v>
      </c>
      <c r="Z63" t="s">
        <v>52</v>
      </c>
      <c r="AB63" t="s">
        <v>50</v>
      </c>
      <c r="AC63" t="s">
        <v>50</v>
      </c>
      <c r="AD63" t="s">
        <v>52</v>
      </c>
      <c r="AE63" t="s">
        <v>52</v>
      </c>
      <c r="AF63" t="s">
        <v>50</v>
      </c>
      <c r="AG63" t="s">
        <v>43</v>
      </c>
      <c r="AH63" t="s">
        <v>50</v>
      </c>
      <c r="AI63" t="s">
        <v>50</v>
      </c>
      <c r="AJ63" t="s">
        <v>50</v>
      </c>
      <c r="AK63" t="s">
        <v>46</v>
      </c>
    </row>
    <row r="64" spans="1:37" x14ac:dyDescent="0.25">
      <c r="A64" t="s">
        <v>202</v>
      </c>
      <c r="C64" t="s">
        <v>49</v>
      </c>
      <c r="D64" t="s">
        <v>39</v>
      </c>
      <c r="E64" t="s">
        <v>78</v>
      </c>
      <c r="F64" t="s">
        <v>41</v>
      </c>
      <c r="G64" t="s">
        <v>80</v>
      </c>
      <c r="H64" t="s">
        <v>50</v>
      </c>
      <c r="I64" t="s">
        <v>50</v>
      </c>
      <c r="J64" t="s">
        <v>50</v>
      </c>
      <c r="K64" t="s">
        <v>50</v>
      </c>
      <c r="L64" t="s">
        <v>50</v>
      </c>
      <c r="M64" t="s">
        <v>50</v>
      </c>
      <c r="N64" t="s">
        <v>50</v>
      </c>
      <c r="O64" t="s">
        <v>203</v>
      </c>
      <c r="P64" t="s">
        <v>50</v>
      </c>
      <c r="Q64" t="s">
        <v>50</v>
      </c>
      <c r="R64" t="s">
        <v>50</v>
      </c>
      <c r="S64" t="s">
        <v>50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52</v>
      </c>
      <c r="Z64" t="s">
        <v>52</v>
      </c>
      <c r="AB64" t="s">
        <v>50</v>
      </c>
      <c r="AC64" t="s">
        <v>50</v>
      </c>
      <c r="AD64" t="s">
        <v>52</v>
      </c>
      <c r="AE64" t="s">
        <v>50</v>
      </c>
      <c r="AF64" t="s">
        <v>50</v>
      </c>
      <c r="AG64" t="s">
        <v>50</v>
      </c>
      <c r="AH64" t="s">
        <v>50</v>
      </c>
      <c r="AI64" t="s">
        <v>50</v>
      </c>
      <c r="AJ64" t="s">
        <v>50</v>
      </c>
      <c r="AK64" t="s">
        <v>43</v>
      </c>
    </row>
    <row r="65" spans="1:37" x14ac:dyDescent="0.25">
      <c r="A65" t="s">
        <v>204</v>
      </c>
      <c r="C65" t="s">
        <v>49</v>
      </c>
      <c r="D65" t="s">
        <v>39</v>
      </c>
      <c r="E65" t="s">
        <v>78</v>
      </c>
      <c r="F65" t="s">
        <v>41</v>
      </c>
      <c r="G65" t="s">
        <v>80</v>
      </c>
      <c r="H65" t="s">
        <v>50</v>
      </c>
      <c r="I65" t="s">
        <v>50</v>
      </c>
      <c r="J65" t="s">
        <v>43</v>
      </c>
      <c r="K65" t="s">
        <v>43</v>
      </c>
      <c r="L65" t="s">
        <v>43</v>
      </c>
      <c r="M65" t="s">
        <v>45</v>
      </c>
      <c r="N65" t="s">
        <v>43</v>
      </c>
      <c r="O65" t="s">
        <v>104</v>
      </c>
      <c r="P65" t="s">
        <v>43</v>
      </c>
      <c r="Q65" t="s">
        <v>43</v>
      </c>
      <c r="R65" t="s">
        <v>46</v>
      </c>
      <c r="S65" t="s">
        <v>46</v>
      </c>
      <c r="T65" t="s">
        <v>45</v>
      </c>
      <c r="U65" t="s">
        <v>43</v>
      </c>
      <c r="V65" t="s">
        <v>43</v>
      </c>
      <c r="W65" t="s">
        <v>46</v>
      </c>
      <c r="X65" t="s">
        <v>45</v>
      </c>
      <c r="Y65" t="s">
        <v>43</v>
      </c>
      <c r="Z65" t="s">
        <v>43</v>
      </c>
      <c r="AA65" t="s">
        <v>95</v>
      </c>
      <c r="AB65" t="s">
        <v>46</v>
      </c>
      <c r="AC65" t="s">
        <v>45</v>
      </c>
      <c r="AD65" t="s">
        <v>45</v>
      </c>
      <c r="AE65" t="s">
        <v>45</v>
      </c>
      <c r="AF65" t="s">
        <v>46</v>
      </c>
      <c r="AG65" t="s">
        <v>45</v>
      </c>
      <c r="AH65" t="s">
        <v>43</v>
      </c>
      <c r="AI65" t="s">
        <v>45</v>
      </c>
      <c r="AJ65" t="s">
        <v>43</v>
      </c>
      <c r="AK65" t="s">
        <v>43</v>
      </c>
    </row>
    <row r="66" spans="1:37" x14ac:dyDescent="0.25">
      <c r="A66" t="s">
        <v>205</v>
      </c>
      <c r="B66" t="s">
        <v>206</v>
      </c>
      <c r="C66" t="s">
        <v>38</v>
      </c>
      <c r="D66" t="s">
        <v>88</v>
      </c>
      <c r="E66" t="s">
        <v>78</v>
      </c>
      <c r="F66" t="s">
        <v>79</v>
      </c>
      <c r="G66" t="s">
        <v>42</v>
      </c>
      <c r="H66" t="s">
        <v>50</v>
      </c>
      <c r="I66" t="s">
        <v>50</v>
      </c>
      <c r="J66" t="s">
        <v>50</v>
      </c>
      <c r="K66" t="s">
        <v>50</v>
      </c>
      <c r="L66" t="s">
        <v>50</v>
      </c>
      <c r="M66" t="s">
        <v>52</v>
      </c>
      <c r="N66" t="s">
        <v>43</v>
      </c>
      <c r="O66" t="s">
        <v>207</v>
      </c>
      <c r="P66" t="s">
        <v>43</v>
      </c>
      <c r="Q66" t="s">
        <v>43</v>
      </c>
      <c r="R66" t="s">
        <v>50</v>
      </c>
      <c r="S66" t="s">
        <v>50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52</v>
      </c>
      <c r="Z66" t="s">
        <v>52</v>
      </c>
      <c r="AB66" t="s">
        <v>50</v>
      </c>
      <c r="AC66" t="s">
        <v>43</v>
      </c>
      <c r="AD66" t="s">
        <v>45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50</v>
      </c>
      <c r="AK66" t="s">
        <v>52</v>
      </c>
    </row>
    <row r="67" spans="1:37" x14ac:dyDescent="0.25">
      <c r="A67" t="s">
        <v>208</v>
      </c>
      <c r="B67" t="s">
        <v>209</v>
      </c>
      <c r="C67" t="s">
        <v>49</v>
      </c>
      <c r="D67" t="s">
        <v>39</v>
      </c>
      <c r="E67" t="s">
        <v>78</v>
      </c>
      <c r="F67" t="s">
        <v>41</v>
      </c>
      <c r="G67" t="s">
        <v>80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45</v>
      </c>
      <c r="O67" t="s">
        <v>70</v>
      </c>
      <c r="P67" t="s">
        <v>50</v>
      </c>
      <c r="Q67" t="s">
        <v>50</v>
      </c>
      <c r="R67" t="s">
        <v>50</v>
      </c>
      <c r="S67" t="s">
        <v>43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46</v>
      </c>
      <c r="Z67" t="s">
        <v>45</v>
      </c>
      <c r="AB67" t="s">
        <v>43</v>
      </c>
      <c r="AC67" t="s">
        <v>43</v>
      </c>
      <c r="AD67" t="s">
        <v>45</v>
      </c>
      <c r="AE67" t="s">
        <v>50</v>
      </c>
      <c r="AF67" t="s">
        <v>50</v>
      </c>
      <c r="AG67" t="s">
        <v>45</v>
      </c>
      <c r="AH67" t="s">
        <v>50</v>
      </c>
      <c r="AI67" t="s">
        <v>50</v>
      </c>
      <c r="AJ67" t="s">
        <v>46</v>
      </c>
      <c r="AK67" t="s">
        <v>50</v>
      </c>
    </row>
    <row r="68" spans="1:37" x14ac:dyDescent="0.25">
      <c r="A68" t="s">
        <v>210</v>
      </c>
      <c r="B68" t="s">
        <v>211</v>
      </c>
      <c r="C68" t="s">
        <v>49</v>
      </c>
      <c r="D68" t="s">
        <v>55</v>
      </c>
      <c r="E68" t="s">
        <v>78</v>
      </c>
      <c r="F68" t="s">
        <v>41</v>
      </c>
      <c r="G68" t="s">
        <v>80</v>
      </c>
      <c r="H68" t="s">
        <v>43</v>
      </c>
      <c r="I68" t="s">
        <v>43</v>
      </c>
      <c r="J68" t="s">
        <v>43</v>
      </c>
      <c r="K68" t="s">
        <v>43</v>
      </c>
      <c r="L68" t="s">
        <v>43</v>
      </c>
      <c r="M68" t="s">
        <v>50</v>
      </c>
      <c r="N68" t="s">
        <v>50</v>
      </c>
      <c r="O68" t="s">
        <v>70</v>
      </c>
      <c r="P68" t="s">
        <v>50</v>
      </c>
      <c r="Q68" t="s">
        <v>50</v>
      </c>
      <c r="R68" t="s">
        <v>43</v>
      </c>
      <c r="S68" t="s">
        <v>43</v>
      </c>
      <c r="T68" t="s">
        <v>45</v>
      </c>
      <c r="U68" t="s">
        <v>45</v>
      </c>
      <c r="V68" t="s">
        <v>45</v>
      </c>
      <c r="W68" t="s">
        <v>45</v>
      </c>
      <c r="X68" t="s">
        <v>45</v>
      </c>
      <c r="Y68" t="s">
        <v>45</v>
      </c>
      <c r="Z68" t="s">
        <v>45</v>
      </c>
      <c r="AA68" t="s">
        <v>89</v>
      </c>
      <c r="AB68" t="s">
        <v>43</v>
      </c>
      <c r="AC68" t="s">
        <v>43</v>
      </c>
      <c r="AD68" t="s">
        <v>45</v>
      </c>
      <c r="AE68" t="s">
        <v>45</v>
      </c>
      <c r="AF68" t="s">
        <v>43</v>
      </c>
      <c r="AG68" t="s">
        <v>43</v>
      </c>
      <c r="AH68" t="s">
        <v>43</v>
      </c>
      <c r="AI68" t="s">
        <v>43</v>
      </c>
      <c r="AJ68" t="s">
        <v>43</v>
      </c>
      <c r="AK68" t="s">
        <v>45</v>
      </c>
    </row>
    <row r="69" spans="1:37" x14ac:dyDescent="0.25">
      <c r="A69" t="s">
        <v>212</v>
      </c>
      <c r="B69" t="s">
        <v>213</v>
      </c>
      <c r="C69" t="s">
        <v>38</v>
      </c>
      <c r="D69" t="s">
        <v>55</v>
      </c>
      <c r="E69" t="s">
        <v>65</v>
      </c>
      <c r="F69" t="s">
        <v>41</v>
      </c>
      <c r="G69" t="s">
        <v>42</v>
      </c>
      <c r="H69" t="s">
        <v>50</v>
      </c>
      <c r="I69" t="s">
        <v>43</v>
      </c>
      <c r="J69" t="s">
        <v>43</v>
      </c>
      <c r="K69" t="s">
        <v>46</v>
      </c>
      <c r="L69" t="s">
        <v>46</v>
      </c>
      <c r="M69" t="s">
        <v>45</v>
      </c>
      <c r="N69" t="s">
        <v>43</v>
      </c>
      <c r="O69" t="s">
        <v>74</v>
      </c>
      <c r="P69" t="s">
        <v>50</v>
      </c>
      <c r="Q69" t="s">
        <v>50</v>
      </c>
      <c r="R69" t="s">
        <v>46</v>
      </c>
      <c r="S69" t="s">
        <v>50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50</v>
      </c>
      <c r="Z69" t="s">
        <v>46</v>
      </c>
      <c r="AB69" t="s">
        <v>43</v>
      </c>
      <c r="AC69" t="s">
        <v>50</v>
      </c>
      <c r="AD69" t="s">
        <v>52</v>
      </c>
      <c r="AE69" t="s">
        <v>43</v>
      </c>
      <c r="AF69" t="s">
        <v>50</v>
      </c>
      <c r="AG69" t="s">
        <v>43</v>
      </c>
      <c r="AH69" t="s">
        <v>50</v>
      </c>
      <c r="AI69" t="s">
        <v>50</v>
      </c>
      <c r="AJ69" t="s">
        <v>46</v>
      </c>
      <c r="AK69" t="s">
        <v>50</v>
      </c>
    </row>
    <row r="70" spans="1:37" x14ac:dyDescent="0.25">
      <c r="A70" t="s">
        <v>214</v>
      </c>
      <c r="B70" t="s">
        <v>215</v>
      </c>
      <c r="C70" t="s">
        <v>49</v>
      </c>
      <c r="D70" t="s">
        <v>39</v>
      </c>
      <c r="E70" t="s">
        <v>78</v>
      </c>
      <c r="F70" t="s">
        <v>41</v>
      </c>
      <c r="G70" t="s">
        <v>80</v>
      </c>
      <c r="H70" t="s">
        <v>50</v>
      </c>
      <c r="I70" t="s">
        <v>50</v>
      </c>
      <c r="J70" t="s">
        <v>43</v>
      </c>
      <c r="K70" t="s">
        <v>50</v>
      </c>
      <c r="L70" t="s">
        <v>50</v>
      </c>
      <c r="M70" t="s">
        <v>43</v>
      </c>
      <c r="N70" t="s">
        <v>43</v>
      </c>
      <c r="O70" t="s">
        <v>62</v>
      </c>
      <c r="P70" t="s">
        <v>43</v>
      </c>
      <c r="Q70" t="s">
        <v>43</v>
      </c>
      <c r="R70" t="s">
        <v>43</v>
      </c>
      <c r="S70" t="s">
        <v>43</v>
      </c>
      <c r="T70" t="s">
        <v>45</v>
      </c>
      <c r="U70" t="s">
        <v>43</v>
      </c>
      <c r="V70" t="s">
        <v>43</v>
      </c>
      <c r="W70" t="s">
        <v>45</v>
      </c>
      <c r="X70" t="s">
        <v>43</v>
      </c>
      <c r="Y70" t="s">
        <v>50</v>
      </c>
      <c r="Z70" t="s">
        <v>43</v>
      </c>
      <c r="AA70" t="s">
        <v>89</v>
      </c>
      <c r="AB70" t="s">
        <v>45</v>
      </c>
      <c r="AC70" t="s">
        <v>43</v>
      </c>
      <c r="AD70" t="s">
        <v>45</v>
      </c>
      <c r="AE70" t="s">
        <v>43</v>
      </c>
      <c r="AF70" t="s">
        <v>43</v>
      </c>
      <c r="AG70" t="s">
        <v>43</v>
      </c>
      <c r="AH70" t="s">
        <v>43</v>
      </c>
      <c r="AI70" t="s">
        <v>43</v>
      </c>
      <c r="AJ70" t="s">
        <v>45</v>
      </c>
      <c r="AK70" t="s">
        <v>45</v>
      </c>
    </row>
    <row r="71" spans="1:37" x14ac:dyDescent="0.25">
      <c r="A71" t="s">
        <v>216</v>
      </c>
      <c r="B71" t="s">
        <v>217</v>
      </c>
      <c r="C71" t="s">
        <v>49</v>
      </c>
      <c r="D71" t="s">
        <v>88</v>
      </c>
      <c r="E71" t="s">
        <v>78</v>
      </c>
      <c r="F71" t="s">
        <v>102</v>
      </c>
      <c r="G71" t="s">
        <v>80</v>
      </c>
      <c r="H71" t="s">
        <v>50</v>
      </c>
      <c r="I71" t="s">
        <v>50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218</v>
      </c>
      <c r="P71" t="s">
        <v>43</v>
      </c>
      <c r="Q71" t="s">
        <v>43</v>
      </c>
      <c r="R71" t="s">
        <v>43</v>
      </c>
      <c r="S71" t="s">
        <v>43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43</v>
      </c>
      <c r="Z71" t="s">
        <v>43</v>
      </c>
      <c r="AA71" t="s">
        <v>95</v>
      </c>
      <c r="AB71" t="s">
        <v>46</v>
      </c>
      <c r="AC71" t="s">
        <v>46</v>
      </c>
      <c r="AD71" t="s">
        <v>45</v>
      </c>
      <c r="AE71" t="s">
        <v>43</v>
      </c>
      <c r="AF71" t="s">
        <v>43</v>
      </c>
      <c r="AG71" t="s">
        <v>43</v>
      </c>
      <c r="AH71" t="s">
        <v>43</v>
      </c>
      <c r="AI71" t="s">
        <v>46</v>
      </c>
      <c r="AJ71" t="s">
        <v>43</v>
      </c>
      <c r="AK71" t="s">
        <v>45</v>
      </c>
    </row>
    <row r="72" spans="1:37" x14ac:dyDescent="0.25">
      <c r="A72" t="s">
        <v>219</v>
      </c>
      <c r="B72" t="s">
        <v>220</v>
      </c>
      <c r="C72" t="s">
        <v>38</v>
      </c>
      <c r="D72" t="s">
        <v>88</v>
      </c>
      <c r="E72" t="s">
        <v>65</v>
      </c>
      <c r="F72" t="s">
        <v>56</v>
      </c>
      <c r="G72" t="s">
        <v>42</v>
      </c>
      <c r="H72" t="s">
        <v>50</v>
      </c>
      <c r="I72" t="s">
        <v>50</v>
      </c>
      <c r="J72" t="s">
        <v>50</v>
      </c>
      <c r="K72" t="s">
        <v>50</v>
      </c>
      <c r="L72" t="s">
        <v>50</v>
      </c>
      <c r="M72" t="s">
        <v>43</v>
      </c>
      <c r="N72" t="s">
        <v>50</v>
      </c>
      <c r="O72" t="s">
        <v>174</v>
      </c>
      <c r="P72" t="s">
        <v>50</v>
      </c>
      <c r="Q72" t="s">
        <v>50</v>
      </c>
      <c r="R72" t="s">
        <v>43</v>
      </c>
      <c r="S72" t="s">
        <v>43</v>
      </c>
      <c r="T72" t="s">
        <v>45</v>
      </c>
      <c r="U72" t="s">
        <v>52</v>
      </c>
      <c r="V72" t="s">
        <v>52</v>
      </c>
      <c r="W72" t="s">
        <v>52</v>
      </c>
      <c r="X72" t="s">
        <v>45</v>
      </c>
      <c r="Y72" t="s">
        <v>50</v>
      </c>
      <c r="Z72" t="s">
        <v>43</v>
      </c>
      <c r="AA72" t="s">
        <v>221</v>
      </c>
      <c r="AB72" t="s">
        <v>50</v>
      </c>
      <c r="AC72" t="s">
        <v>45</v>
      </c>
      <c r="AD72" t="s">
        <v>52</v>
      </c>
      <c r="AE72" t="s">
        <v>50</v>
      </c>
      <c r="AF72" t="s">
        <v>50</v>
      </c>
      <c r="AG72" t="s">
        <v>45</v>
      </c>
      <c r="AH72" t="s">
        <v>50</v>
      </c>
      <c r="AI72" t="s">
        <v>50</v>
      </c>
      <c r="AJ72" t="s">
        <v>50</v>
      </c>
      <c r="AK72" t="s">
        <v>50</v>
      </c>
    </row>
    <row r="73" spans="1:37" x14ac:dyDescent="0.25">
      <c r="A73" t="s">
        <v>222</v>
      </c>
      <c r="B73" t="s">
        <v>223</v>
      </c>
      <c r="C73" t="s">
        <v>38</v>
      </c>
      <c r="D73" t="s">
        <v>55</v>
      </c>
      <c r="E73" t="s">
        <v>78</v>
      </c>
      <c r="F73" t="s">
        <v>41</v>
      </c>
      <c r="G73" t="s">
        <v>80</v>
      </c>
      <c r="H73" t="s">
        <v>50</v>
      </c>
      <c r="I73" t="s">
        <v>50</v>
      </c>
      <c r="J73" t="s">
        <v>43</v>
      </c>
      <c r="K73" t="s">
        <v>43</v>
      </c>
      <c r="L73" t="s">
        <v>43</v>
      </c>
      <c r="M73" t="s">
        <v>46</v>
      </c>
      <c r="N73" t="s">
        <v>46</v>
      </c>
      <c r="O73" t="s">
        <v>70</v>
      </c>
      <c r="P73" t="s">
        <v>43</v>
      </c>
      <c r="Q73" t="s">
        <v>46</v>
      </c>
      <c r="R73" t="s">
        <v>50</v>
      </c>
      <c r="S73" t="s">
        <v>43</v>
      </c>
      <c r="T73" t="s">
        <v>50</v>
      </c>
      <c r="U73" t="s">
        <v>50</v>
      </c>
      <c r="V73" t="s">
        <v>50</v>
      </c>
      <c r="W73" t="s">
        <v>45</v>
      </c>
      <c r="X73" t="s">
        <v>52</v>
      </c>
      <c r="Y73" t="s">
        <v>43</v>
      </c>
      <c r="Z73" t="s">
        <v>45</v>
      </c>
      <c r="AA73" t="s">
        <v>70</v>
      </c>
      <c r="AB73" t="s">
        <v>45</v>
      </c>
      <c r="AC73" t="s">
        <v>45</v>
      </c>
      <c r="AD73" t="s">
        <v>52</v>
      </c>
      <c r="AE73" t="s">
        <v>50</v>
      </c>
      <c r="AF73" t="s">
        <v>50</v>
      </c>
      <c r="AG73" t="s">
        <v>43</v>
      </c>
      <c r="AH73" t="s">
        <v>43</v>
      </c>
      <c r="AI73" t="s">
        <v>50</v>
      </c>
      <c r="AJ73" t="s">
        <v>50</v>
      </c>
      <c r="AK73" t="s">
        <v>52</v>
      </c>
    </row>
    <row r="74" spans="1:37" x14ac:dyDescent="0.25">
      <c r="A74" t="s">
        <v>224</v>
      </c>
      <c r="B74" t="s">
        <v>225</v>
      </c>
      <c r="C74" t="s">
        <v>49</v>
      </c>
      <c r="D74" t="s">
        <v>39</v>
      </c>
      <c r="E74" t="s">
        <v>78</v>
      </c>
      <c r="F74" t="s">
        <v>41</v>
      </c>
      <c r="G74" t="s">
        <v>42</v>
      </c>
      <c r="H74" t="s">
        <v>50</v>
      </c>
      <c r="I74" t="s">
        <v>50</v>
      </c>
      <c r="J74" t="s">
        <v>50</v>
      </c>
      <c r="K74" t="s">
        <v>50</v>
      </c>
      <c r="L74" t="s">
        <v>50</v>
      </c>
      <c r="M74" t="s">
        <v>45</v>
      </c>
      <c r="N74" t="s">
        <v>43</v>
      </c>
      <c r="O74" t="s">
        <v>62</v>
      </c>
      <c r="P74" t="s">
        <v>43</v>
      </c>
      <c r="Q74" t="s">
        <v>50</v>
      </c>
      <c r="R74" t="s">
        <v>43</v>
      </c>
      <c r="S74" t="s">
        <v>43</v>
      </c>
      <c r="T74" t="s">
        <v>52</v>
      </c>
      <c r="U74" t="s">
        <v>52</v>
      </c>
      <c r="V74" t="s">
        <v>52</v>
      </c>
      <c r="W74" t="s">
        <v>52</v>
      </c>
      <c r="X74" t="s">
        <v>52</v>
      </c>
      <c r="Y74" t="s">
        <v>52</v>
      </c>
      <c r="Z74" t="s">
        <v>52</v>
      </c>
      <c r="AB74" t="s">
        <v>46</v>
      </c>
      <c r="AC74" t="s">
        <v>45</v>
      </c>
      <c r="AD74" t="s">
        <v>52</v>
      </c>
      <c r="AE74" t="s">
        <v>52</v>
      </c>
      <c r="AF74" t="s">
        <v>43</v>
      </c>
      <c r="AG74" t="s">
        <v>45</v>
      </c>
      <c r="AH74" t="s">
        <v>50</v>
      </c>
      <c r="AI74" t="s">
        <v>43</v>
      </c>
      <c r="AJ74" t="s">
        <v>46</v>
      </c>
      <c r="AK74" t="s">
        <v>43</v>
      </c>
    </row>
    <row r="75" spans="1:37" x14ac:dyDescent="0.25">
      <c r="A75" t="s">
        <v>226</v>
      </c>
      <c r="B75" t="s">
        <v>227</v>
      </c>
      <c r="C75" t="s">
        <v>49</v>
      </c>
      <c r="D75" t="s">
        <v>55</v>
      </c>
      <c r="E75" t="s">
        <v>78</v>
      </c>
      <c r="F75" t="s">
        <v>73</v>
      </c>
      <c r="G75" t="s">
        <v>80</v>
      </c>
      <c r="H75" t="s">
        <v>43</v>
      </c>
      <c r="I75" t="s">
        <v>43</v>
      </c>
      <c r="J75" t="s">
        <v>43</v>
      </c>
      <c r="K75" t="s">
        <v>43</v>
      </c>
      <c r="L75" t="s">
        <v>50</v>
      </c>
      <c r="M75" t="s">
        <v>45</v>
      </c>
      <c r="N75" t="s">
        <v>43</v>
      </c>
      <c r="O75" t="s">
        <v>62</v>
      </c>
      <c r="P75" t="s">
        <v>43</v>
      </c>
      <c r="Q75" t="s">
        <v>50</v>
      </c>
      <c r="R75" t="s">
        <v>43</v>
      </c>
      <c r="S75" t="s">
        <v>43</v>
      </c>
      <c r="T75" t="s">
        <v>45</v>
      </c>
      <c r="U75" t="s">
        <v>45</v>
      </c>
      <c r="V75" t="s">
        <v>45</v>
      </c>
      <c r="W75" t="s">
        <v>45</v>
      </c>
      <c r="X75" t="s">
        <v>45</v>
      </c>
      <c r="Y75" t="s">
        <v>43</v>
      </c>
      <c r="Z75" t="s">
        <v>43</v>
      </c>
      <c r="AA75" t="s">
        <v>228</v>
      </c>
      <c r="AB75" t="s">
        <v>43</v>
      </c>
      <c r="AC75" t="s">
        <v>43</v>
      </c>
      <c r="AD75" t="s">
        <v>45</v>
      </c>
      <c r="AE75" t="s">
        <v>43</v>
      </c>
      <c r="AF75" t="s">
        <v>43</v>
      </c>
      <c r="AG75" t="s">
        <v>43</v>
      </c>
      <c r="AH75" t="s">
        <v>50</v>
      </c>
      <c r="AI75" t="s">
        <v>50</v>
      </c>
      <c r="AJ75" t="s">
        <v>50</v>
      </c>
      <c r="AK75" t="s">
        <v>50</v>
      </c>
    </row>
    <row r="76" spans="1:37" x14ac:dyDescent="0.25">
      <c r="A76" t="s">
        <v>229</v>
      </c>
      <c r="B76" t="s">
        <v>230</v>
      </c>
      <c r="C76" t="s">
        <v>38</v>
      </c>
      <c r="D76" t="s">
        <v>39</v>
      </c>
      <c r="E76" t="s">
        <v>112</v>
      </c>
      <c r="F76" t="s">
        <v>41</v>
      </c>
      <c r="G76" t="s">
        <v>61</v>
      </c>
      <c r="H76" t="s">
        <v>43</v>
      </c>
      <c r="I76" t="s">
        <v>43</v>
      </c>
      <c r="J76" t="s">
        <v>43</v>
      </c>
      <c r="K76" t="s">
        <v>43</v>
      </c>
      <c r="L76" t="s">
        <v>43</v>
      </c>
      <c r="M76" t="s">
        <v>46</v>
      </c>
      <c r="N76" t="s">
        <v>45</v>
      </c>
      <c r="O76" t="s">
        <v>98</v>
      </c>
      <c r="P76" t="s">
        <v>43</v>
      </c>
      <c r="Q76" t="s">
        <v>43</v>
      </c>
      <c r="R76" t="s">
        <v>46</v>
      </c>
      <c r="S76" t="s">
        <v>43</v>
      </c>
      <c r="T76" t="s">
        <v>43</v>
      </c>
      <c r="U76" t="s">
        <v>43</v>
      </c>
      <c r="V76" t="s">
        <v>50</v>
      </c>
      <c r="W76" t="s">
        <v>45</v>
      </c>
      <c r="X76" t="s">
        <v>50</v>
      </c>
      <c r="Y76" t="s">
        <v>46</v>
      </c>
      <c r="Z76" t="s">
        <v>45</v>
      </c>
      <c r="AB76" t="s">
        <v>46</v>
      </c>
      <c r="AC76" t="s">
        <v>45</v>
      </c>
      <c r="AD76" t="s">
        <v>45</v>
      </c>
      <c r="AE76" t="s">
        <v>50</v>
      </c>
      <c r="AF76" t="s">
        <v>43</v>
      </c>
      <c r="AG76" t="s">
        <v>45</v>
      </c>
      <c r="AH76" t="s">
        <v>50</v>
      </c>
      <c r="AI76" t="s">
        <v>50</v>
      </c>
      <c r="AJ76" t="s">
        <v>43</v>
      </c>
      <c r="AK76" t="s">
        <v>46</v>
      </c>
    </row>
    <row r="77" spans="1:37" x14ac:dyDescent="0.25">
      <c r="A77" t="s">
        <v>231</v>
      </c>
      <c r="B77" t="s">
        <v>232</v>
      </c>
      <c r="C77" t="s">
        <v>49</v>
      </c>
      <c r="D77" t="s">
        <v>55</v>
      </c>
      <c r="E77" t="s">
        <v>65</v>
      </c>
      <c r="F77" t="s">
        <v>73</v>
      </c>
      <c r="G77" t="s">
        <v>103</v>
      </c>
      <c r="H77" t="s">
        <v>43</v>
      </c>
      <c r="I77" t="s">
        <v>43</v>
      </c>
      <c r="J77" t="s">
        <v>43</v>
      </c>
      <c r="K77" t="s">
        <v>43</v>
      </c>
      <c r="L77" t="s">
        <v>43</v>
      </c>
      <c r="M77" t="s">
        <v>46</v>
      </c>
      <c r="N77" t="s">
        <v>43</v>
      </c>
      <c r="O77" t="s">
        <v>174</v>
      </c>
      <c r="P77" t="s">
        <v>43</v>
      </c>
      <c r="Q77" t="s">
        <v>43</v>
      </c>
      <c r="R77" t="s">
        <v>43</v>
      </c>
      <c r="S77" t="s">
        <v>43</v>
      </c>
      <c r="T77" t="s">
        <v>45</v>
      </c>
      <c r="U77" t="s">
        <v>45</v>
      </c>
      <c r="V77" t="s">
        <v>46</v>
      </c>
      <c r="W77" t="s">
        <v>45</v>
      </c>
      <c r="X77" t="s">
        <v>52</v>
      </c>
      <c r="Y77" t="s">
        <v>46</v>
      </c>
      <c r="Z77" t="s">
        <v>43</v>
      </c>
      <c r="AA77" t="s">
        <v>95</v>
      </c>
      <c r="AB77" t="s">
        <v>43</v>
      </c>
      <c r="AC77" t="s">
        <v>43</v>
      </c>
      <c r="AD77" t="s">
        <v>45</v>
      </c>
      <c r="AE77" t="s">
        <v>43</v>
      </c>
      <c r="AF77" t="s">
        <v>46</v>
      </c>
      <c r="AG77" t="s">
        <v>46</v>
      </c>
      <c r="AH77" t="s">
        <v>43</v>
      </c>
      <c r="AI77" t="s">
        <v>43</v>
      </c>
      <c r="AJ77" t="s">
        <v>43</v>
      </c>
      <c r="AK77" t="s">
        <v>45</v>
      </c>
    </row>
    <row r="78" spans="1:37" x14ac:dyDescent="0.25">
      <c r="A78" t="s">
        <v>233</v>
      </c>
      <c r="B78" t="s">
        <v>234</v>
      </c>
      <c r="C78" t="s">
        <v>49</v>
      </c>
      <c r="D78" t="s">
        <v>39</v>
      </c>
      <c r="E78" t="s">
        <v>78</v>
      </c>
      <c r="F78" t="s">
        <v>41</v>
      </c>
      <c r="G78" t="s">
        <v>89</v>
      </c>
      <c r="H78" t="s">
        <v>50</v>
      </c>
      <c r="I78" t="s">
        <v>43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70</v>
      </c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43</v>
      </c>
      <c r="V78" t="s">
        <v>43</v>
      </c>
      <c r="W78" t="s">
        <v>52</v>
      </c>
      <c r="X78" t="s">
        <v>46</v>
      </c>
      <c r="Y78" t="s">
        <v>45</v>
      </c>
      <c r="Z78" t="s">
        <v>45</v>
      </c>
      <c r="AB78" t="s">
        <v>45</v>
      </c>
      <c r="AC78" t="s">
        <v>45</v>
      </c>
      <c r="AD78" t="s">
        <v>45</v>
      </c>
      <c r="AE78" t="s">
        <v>43</v>
      </c>
      <c r="AF78" t="s">
        <v>43</v>
      </c>
      <c r="AG78" t="s">
        <v>43</v>
      </c>
      <c r="AH78" t="s">
        <v>43</v>
      </c>
      <c r="AI78" t="s">
        <v>43</v>
      </c>
      <c r="AJ78" t="s">
        <v>43</v>
      </c>
      <c r="AK78" t="s">
        <v>45</v>
      </c>
    </row>
    <row r="79" spans="1:37" x14ac:dyDescent="0.25">
      <c r="A79" t="s">
        <v>235</v>
      </c>
      <c r="B79" t="s">
        <v>236</v>
      </c>
      <c r="C79" t="s">
        <v>49</v>
      </c>
      <c r="D79" t="s">
        <v>39</v>
      </c>
      <c r="E79" t="s">
        <v>78</v>
      </c>
      <c r="F79" t="s">
        <v>41</v>
      </c>
      <c r="G79" t="s">
        <v>80</v>
      </c>
      <c r="H79" t="s">
        <v>46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118</v>
      </c>
      <c r="P79" t="s">
        <v>43</v>
      </c>
      <c r="Q79" t="s">
        <v>43</v>
      </c>
      <c r="R79" t="s">
        <v>43</v>
      </c>
      <c r="S79" t="s">
        <v>43</v>
      </c>
      <c r="T79" t="s">
        <v>45</v>
      </c>
      <c r="U79" t="s">
        <v>46</v>
      </c>
      <c r="V79" t="s">
        <v>46</v>
      </c>
      <c r="W79" t="s">
        <v>45</v>
      </c>
      <c r="X79" t="s">
        <v>45</v>
      </c>
      <c r="Y79" t="s">
        <v>43</v>
      </c>
      <c r="Z79" t="s">
        <v>45</v>
      </c>
      <c r="AB79" t="s">
        <v>45</v>
      </c>
      <c r="AC79" t="s">
        <v>52</v>
      </c>
      <c r="AD79" t="s">
        <v>52</v>
      </c>
      <c r="AE79" t="s">
        <v>43</v>
      </c>
      <c r="AF79" t="s">
        <v>50</v>
      </c>
      <c r="AG79" t="s">
        <v>43</v>
      </c>
      <c r="AH79" t="s">
        <v>43</v>
      </c>
      <c r="AI79" t="s">
        <v>46</v>
      </c>
      <c r="AJ79" t="s">
        <v>46</v>
      </c>
      <c r="AK79" t="s">
        <v>46</v>
      </c>
    </row>
    <row r="80" spans="1:37" x14ac:dyDescent="0.25">
      <c r="A80" t="s">
        <v>237</v>
      </c>
      <c r="B80" t="s">
        <v>238</v>
      </c>
      <c r="C80" t="s">
        <v>38</v>
      </c>
      <c r="D80" t="s">
        <v>39</v>
      </c>
      <c r="E80" t="s">
        <v>65</v>
      </c>
      <c r="F80" t="s">
        <v>41</v>
      </c>
      <c r="G80" t="s">
        <v>42</v>
      </c>
      <c r="H80" t="s">
        <v>50</v>
      </c>
      <c r="I80" t="s">
        <v>50</v>
      </c>
      <c r="J80" t="s">
        <v>50</v>
      </c>
      <c r="K80" t="s">
        <v>50</v>
      </c>
      <c r="L80" t="s">
        <v>50</v>
      </c>
      <c r="M80" t="s">
        <v>43</v>
      </c>
      <c r="N80" t="s">
        <v>50</v>
      </c>
      <c r="O80" t="s">
        <v>239</v>
      </c>
      <c r="P80" t="s">
        <v>43</v>
      </c>
      <c r="Q80" t="s">
        <v>43</v>
      </c>
      <c r="R80" t="s">
        <v>46</v>
      </c>
      <c r="S80" t="s">
        <v>46</v>
      </c>
      <c r="T80" t="s">
        <v>52</v>
      </c>
      <c r="U80" t="s">
        <v>52</v>
      </c>
      <c r="V80" t="s">
        <v>52</v>
      </c>
      <c r="W80" t="s">
        <v>52</v>
      </c>
      <c r="X80" t="s">
        <v>52</v>
      </c>
      <c r="Y80" t="s">
        <v>43</v>
      </c>
      <c r="Z80" t="s">
        <v>45</v>
      </c>
      <c r="AB80" t="s">
        <v>43</v>
      </c>
      <c r="AC80" t="s">
        <v>45</v>
      </c>
      <c r="AD80" t="s">
        <v>52</v>
      </c>
      <c r="AE80" t="s">
        <v>43</v>
      </c>
      <c r="AF80" t="s">
        <v>43</v>
      </c>
      <c r="AG80" t="s">
        <v>45</v>
      </c>
      <c r="AH80" t="s">
        <v>43</v>
      </c>
      <c r="AI80" t="s">
        <v>45</v>
      </c>
      <c r="AJ80" t="s">
        <v>43</v>
      </c>
      <c r="AK80" t="s">
        <v>50</v>
      </c>
    </row>
    <row r="81" spans="1:37" x14ac:dyDescent="0.25">
      <c r="A81" t="s">
        <v>240</v>
      </c>
      <c r="B81" t="s">
        <v>241</v>
      </c>
      <c r="C81" t="s">
        <v>38</v>
      </c>
      <c r="D81" t="s">
        <v>77</v>
      </c>
      <c r="E81" t="s">
        <v>78</v>
      </c>
      <c r="F81" t="s">
        <v>102</v>
      </c>
      <c r="G81" t="s">
        <v>80</v>
      </c>
      <c r="H81" t="s">
        <v>50</v>
      </c>
      <c r="I81" t="s">
        <v>50</v>
      </c>
      <c r="J81" t="s">
        <v>43</v>
      </c>
      <c r="K81" t="s">
        <v>50</v>
      </c>
      <c r="L81" t="s">
        <v>46</v>
      </c>
      <c r="M81" t="s">
        <v>45</v>
      </c>
      <c r="N81" t="s">
        <v>43</v>
      </c>
      <c r="O81" t="s">
        <v>104</v>
      </c>
      <c r="P81" t="s">
        <v>50</v>
      </c>
      <c r="Q81" t="s">
        <v>43</v>
      </c>
      <c r="R81" t="s">
        <v>43</v>
      </c>
      <c r="S81" t="s">
        <v>43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45</v>
      </c>
      <c r="Z81" t="s">
        <v>45</v>
      </c>
      <c r="AB81" t="s">
        <v>50</v>
      </c>
      <c r="AC81" t="s">
        <v>43</v>
      </c>
      <c r="AD81" t="s">
        <v>52</v>
      </c>
      <c r="AE81" t="s">
        <v>45</v>
      </c>
      <c r="AF81" t="s">
        <v>43</v>
      </c>
      <c r="AG81" t="s">
        <v>50</v>
      </c>
      <c r="AH81" t="s">
        <v>50</v>
      </c>
      <c r="AI81" t="s">
        <v>50</v>
      </c>
      <c r="AJ81" t="s">
        <v>50</v>
      </c>
      <c r="AK81" t="s">
        <v>45</v>
      </c>
    </row>
    <row r="82" spans="1:37" x14ac:dyDescent="0.25">
      <c r="A82" t="s">
        <v>242</v>
      </c>
      <c r="B82" t="s">
        <v>241</v>
      </c>
      <c r="C82" t="s">
        <v>49</v>
      </c>
      <c r="D82" t="s">
        <v>55</v>
      </c>
      <c r="E82" t="s">
        <v>78</v>
      </c>
      <c r="F82" t="s">
        <v>41</v>
      </c>
      <c r="G82" t="s">
        <v>85</v>
      </c>
      <c r="H82" t="s">
        <v>50</v>
      </c>
      <c r="I82" t="s">
        <v>50</v>
      </c>
      <c r="J82" t="s">
        <v>46</v>
      </c>
      <c r="K82" t="s">
        <v>50</v>
      </c>
      <c r="L82" t="s">
        <v>46</v>
      </c>
      <c r="M82" t="s">
        <v>45</v>
      </c>
      <c r="N82" t="s">
        <v>43</v>
      </c>
      <c r="O82" t="s">
        <v>98</v>
      </c>
      <c r="P82" t="s">
        <v>50</v>
      </c>
      <c r="Q82" t="s">
        <v>50</v>
      </c>
      <c r="R82" t="s">
        <v>50</v>
      </c>
      <c r="S82" t="s">
        <v>43</v>
      </c>
      <c r="T82" t="s">
        <v>52</v>
      </c>
      <c r="U82" t="s">
        <v>46</v>
      </c>
      <c r="V82" t="s">
        <v>46</v>
      </c>
      <c r="W82" t="s">
        <v>45</v>
      </c>
      <c r="X82" t="s">
        <v>52</v>
      </c>
      <c r="Y82" t="s">
        <v>50</v>
      </c>
      <c r="Z82" t="s">
        <v>45</v>
      </c>
      <c r="AA82" t="s">
        <v>99</v>
      </c>
      <c r="AB82" t="s">
        <v>43</v>
      </c>
      <c r="AC82" t="s">
        <v>45</v>
      </c>
      <c r="AD82" t="s">
        <v>52</v>
      </c>
      <c r="AE82" t="s">
        <v>52</v>
      </c>
      <c r="AF82" t="s">
        <v>43</v>
      </c>
      <c r="AG82" t="s">
        <v>43</v>
      </c>
      <c r="AH82" t="s">
        <v>43</v>
      </c>
      <c r="AI82" t="s">
        <v>43</v>
      </c>
      <c r="AJ82" t="s">
        <v>43</v>
      </c>
      <c r="AK82" t="s">
        <v>43</v>
      </c>
    </row>
    <row r="83" spans="1:37" x14ac:dyDescent="0.25">
      <c r="A83" t="s">
        <v>243</v>
      </c>
      <c r="B83" t="s">
        <v>241</v>
      </c>
      <c r="C83" t="s">
        <v>49</v>
      </c>
      <c r="D83" t="s">
        <v>39</v>
      </c>
      <c r="E83" t="s">
        <v>78</v>
      </c>
      <c r="F83" t="s">
        <v>56</v>
      </c>
      <c r="G83" t="s">
        <v>61</v>
      </c>
      <c r="H83" t="s">
        <v>50</v>
      </c>
      <c r="I83" t="s">
        <v>50</v>
      </c>
      <c r="J83" t="s">
        <v>50</v>
      </c>
      <c r="K83" t="s">
        <v>50</v>
      </c>
      <c r="L83" t="s">
        <v>43</v>
      </c>
      <c r="M83" t="s">
        <v>43</v>
      </c>
      <c r="N83" t="s">
        <v>43</v>
      </c>
      <c r="O83" t="s">
        <v>239</v>
      </c>
      <c r="P83" t="s">
        <v>43</v>
      </c>
      <c r="Q83" t="s">
        <v>50</v>
      </c>
      <c r="R83" t="s">
        <v>43</v>
      </c>
      <c r="S83" t="s">
        <v>46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B83" t="s">
        <v>45</v>
      </c>
      <c r="AC83" t="s">
        <v>43</v>
      </c>
      <c r="AD83" t="s">
        <v>45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45</v>
      </c>
    </row>
    <row r="84" spans="1:37" x14ac:dyDescent="0.25">
      <c r="A84" t="s">
        <v>244</v>
      </c>
      <c r="B84" t="s">
        <v>241</v>
      </c>
      <c r="C84" t="s">
        <v>49</v>
      </c>
      <c r="D84" t="s">
        <v>55</v>
      </c>
      <c r="E84" t="s">
        <v>78</v>
      </c>
      <c r="F84" t="s">
        <v>56</v>
      </c>
      <c r="G84" t="s">
        <v>61</v>
      </c>
      <c r="H84" t="s">
        <v>50</v>
      </c>
      <c r="I84" t="s">
        <v>50</v>
      </c>
      <c r="J84" t="s">
        <v>46</v>
      </c>
      <c r="K84" t="s">
        <v>43</v>
      </c>
      <c r="L84" t="s">
        <v>46</v>
      </c>
      <c r="M84" t="s">
        <v>45</v>
      </c>
      <c r="N84" t="s">
        <v>43</v>
      </c>
      <c r="O84" t="s">
        <v>98</v>
      </c>
      <c r="P84" t="s">
        <v>50</v>
      </c>
      <c r="Q84" t="s">
        <v>50</v>
      </c>
      <c r="R84" t="s">
        <v>43</v>
      </c>
      <c r="S84" t="s">
        <v>43</v>
      </c>
      <c r="T84" t="s">
        <v>45</v>
      </c>
      <c r="U84" t="s">
        <v>45</v>
      </c>
      <c r="V84" t="s">
        <v>45</v>
      </c>
      <c r="W84" t="s">
        <v>52</v>
      </c>
      <c r="X84" t="s">
        <v>52</v>
      </c>
      <c r="Y84" t="s">
        <v>45</v>
      </c>
      <c r="Z84" t="s">
        <v>52</v>
      </c>
      <c r="AB84" t="s">
        <v>46</v>
      </c>
      <c r="AC84" t="s">
        <v>45</v>
      </c>
      <c r="AD84" t="s">
        <v>52</v>
      </c>
      <c r="AE84" t="s">
        <v>52</v>
      </c>
      <c r="AF84" t="s">
        <v>50</v>
      </c>
      <c r="AG84" t="s">
        <v>52</v>
      </c>
      <c r="AH84" t="s">
        <v>50</v>
      </c>
      <c r="AI84" t="s">
        <v>45</v>
      </c>
      <c r="AJ84" t="s">
        <v>43</v>
      </c>
      <c r="AK84" t="s">
        <v>50</v>
      </c>
    </row>
    <row r="85" spans="1:37" x14ac:dyDescent="0.25">
      <c r="A85" t="s">
        <v>245</v>
      </c>
      <c r="B85" t="s">
        <v>241</v>
      </c>
      <c r="C85" t="s">
        <v>49</v>
      </c>
      <c r="D85" t="s">
        <v>88</v>
      </c>
      <c r="E85" t="s">
        <v>78</v>
      </c>
      <c r="F85" t="s">
        <v>56</v>
      </c>
      <c r="G85" t="s">
        <v>61</v>
      </c>
      <c r="H85" t="s">
        <v>50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50</v>
      </c>
      <c r="O85" t="s">
        <v>70</v>
      </c>
      <c r="P85" t="s">
        <v>50</v>
      </c>
      <c r="Q85" t="s">
        <v>50</v>
      </c>
      <c r="R85" t="s">
        <v>50</v>
      </c>
      <c r="S85" t="s">
        <v>50</v>
      </c>
      <c r="T85" t="s">
        <v>52</v>
      </c>
      <c r="U85" t="s">
        <v>50</v>
      </c>
      <c r="V85" t="s">
        <v>50</v>
      </c>
      <c r="W85" t="s">
        <v>50</v>
      </c>
      <c r="X85" t="s">
        <v>52</v>
      </c>
      <c r="Y85" t="s">
        <v>50</v>
      </c>
      <c r="Z85" t="s">
        <v>52</v>
      </c>
      <c r="AA85" t="s">
        <v>95</v>
      </c>
      <c r="AB85" t="s">
        <v>50</v>
      </c>
      <c r="AC85" t="s">
        <v>50</v>
      </c>
      <c r="AD85" t="s">
        <v>52</v>
      </c>
      <c r="AE85" t="s">
        <v>50</v>
      </c>
      <c r="AF85" t="s">
        <v>50</v>
      </c>
      <c r="AG85" t="s">
        <v>50</v>
      </c>
      <c r="AH85" t="s">
        <v>50</v>
      </c>
      <c r="AI85" t="s">
        <v>50</v>
      </c>
      <c r="AJ85" t="s">
        <v>50</v>
      </c>
      <c r="AK85" t="s">
        <v>50</v>
      </c>
    </row>
    <row r="86" spans="1:37" x14ac:dyDescent="0.25">
      <c r="A86" t="s">
        <v>246</v>
      </c>
      <c r="B86" t="s">
        <v>241</v>
      </c>
      <c r="C86" t="s">
        <v>49</v>
      </c>
      <c r="D86" t="s">
        <v>77</v>
      </c>
      <c r="E86" t="s">
        <v>78</v>
      </c>
      <c r="F86" t="s">
        <v>102</v>
      </c>
      <c r="G86" t="s">
        <v>85</v>
      </c>
      <c r="H86" t="s">
        <v>50</v>
      </c>
      <c r="I86" t="s">
        <v>50</v>
      </c>
      <c r="J86" t="s">
        <v>43</v>
      </c>
      <c r="K86" t="s">
        <v>43</v>
      </c>
      <c r="L86" t="s">
        <v>43</v>
      </c>
      <c r="M86" t="s">
        <v>43</v>
      </c>
      <c r="N86" t="s">
        <v>43</v>
      </c>
      <c r="O86" t="s">
        <v>158</v>
      </c>
      <c r="P86" t="s">
        <v>43</v>
      </c>
      <c r="Q86" t="s">
        <v>43</v>
      </c>
      <c r="R86" t="s">
        <v>46</v>
      </c>
      <c r="S86" t="s">
        <v>43</v>
      </c>
      <c r="T86" t="s">
        <v>43</v>
      </c>
      <c r="U86" t="s">
        <v>46</v>
      </c>
      <c r="V86" t="s">
        <v>46</v>
      </c>
      <c r="W86" t="s">
        <v>43</v>
      </c>
      <c r="X86" t="s">
        <v>45</v>
      </c>
      <c r="Y86" t="s">
        <v>45</v>
      </c>
      <c r="Z86" t="s">
        <v>43</v>
      </c>
      <c r="AA86" t="s">
        <v>99</v>
      </c>
      <c r="AB86" t="s">
        <v>43</v>
      </c>
      <c r="AC86" t="s">
        <v>43</v>
      </c>
      <c r="AD86" t="s">
        <v>45</v>
      </c>
      <c r="AE86" t="s">
        <v>43</v>
      </c>
      <c r="AF86" t="s">
        <v>43</v>
      </c>
      <c r="AG86" t="s">
        <v>43</v>
      </c>
      <c r="AH86" t="s">
        <v>43</v>
      </c>
      <c r="AI86" t="s">
        <v>45</v>
      </c>
      <c r="AJ86" t="s">
        <v>43</v>
      </c>
      <c r="AK86" t="s">
        <v>43</v>
      </c>
    </row>
    <row r="87" spans="1:37" x14ac:dyDescent="0.25">
      <c r="A87" t="s">
        <v>247</v>
      </c>
      <c r="B87" t="s">
        <v>241</v>
      </c>
      <c r="C87" t="s">
        <v>49</v>
      </c>
      <c r="D87" t="s">
        <v>55</v>
      </c>
      <c r="E87" t="s">
        <v>112</v>
      </c>
      <c r="F87" t="s">
        <v>41</v>
      </c>
      <c r="G87" t="s">
        <v>42</v>
      </c>
      <c r="H87" t="s">
        <v>43</v>
      </c>
      <c r="I87" t="s">
        <v>43</v>
      </c>
      <c r="J87" t="s">
        <v>43</v>
      </c>
      <c r="K87" t="s">
        <v>50</v>
      </c>
      <c r="L87" t="s">
        <v>43</v>
      </c>
      <c r="M87" t="s">
        <v>46</v>
      </c>
      <c r="N87" t="s">
        <v>43</v>
      </c>
      <c r="O87" t="s">
        <v>137</v>
      </c>
      <c r="P87" t="s">
        <v>43</v>
      </c>
      <c r="Q87" t="s">
        <v>43</v>
      </c>
      <c r="R87" t="s">
        <v>43</v>
      </c>
      <c r="S87" t="s">
        <v>46</v>
      </c>
      <c r="T87" t="s">
        <v>50</v>
      </c>
      <c r="U87" t="s">
        <v>45</v>
      </c>
      <c r="V87" t="s">
        <v>45</v>
      </c>
      <c r="W87" t="s">
        <v>45</v>
      </c>
      <c r="X87" t="s">
        <v>50</v>
      </c>
      <c r="Y87" t="s">
        <v>52</v>
      </c>
      <c r="Z87" t="s">
        <v>45</v>
      </c>
      <c r="AB87" t="s">
        <v>43</v>
      </c>
      <c r="AC87" t="s">
        <v>43</v>
      </c>
      <c r="AD87" t="s">
        <v>52</v>
      </c>
      <c r="AE87" t="s">
        <v>45</v>
      </c>
      <c r="AF87" t="s">
        <v>50</v>
      </c>
      <c r="AG87" t="s">
        <v>45</v>
      </c>
      <c r="AH87" t="s">
        <v>43</v>
      </c>
      <c r="AI87" t="s">
        <v>43</v>
      </c>
      <c r="AJ87" t="s">
        <v>43</v>
      </c>
      <c r="AK87" t="s">
        <v>43</v>
      </c>
    </row>
    <row r="88" spans="1:37" x14ac:dyDescent="0.25">
      <c r="A88" t="s">
        <v>248</v>
      </c>
      <c r="B88" t="s">
        <v>241</v>
      </c>
      <c r="C88" t="s">
        <v>38</v>
      </c>
      <c r="D88" t="s">
        <v>88</v>
      </c>
      <c r="E88" t="s">
        <v>78</v>
      </c>
      <c r="F88" t="s">
        <v>79</v>
      </c>
      <c r="G88" t="s">
        <v>80</v>
      </c>
      <c r="H88" t="s">
        <v>50</v>
      </c>
      <c r="I88" t="s">
        <v>43</v>
      </c>
      <c r="J88" t="s">
        <v>43</v>
      </c>
      <c r="K88" t="s">
        <v>50</v>
      </c>
      <c r="L88" t="s">
        <v>43</v>
      </c>
      <c r="M88" t="s">
        <v>43</v>
      </c>
      <c r="N88" t="s">
        <v>46</v>
      </c>
      <c r="O88" t="s">
        <v>115</v>
      </c>
      <c r="P88" t="s">
        <v>52</v>
      </c>
      <c r="Q88" t="s">
        <v>50</v>
      </c>
      <c r="R88" t="s">
        <v>50</v>
      </c>
      <c r="S88" t="s">
        <v>46</v>
      </c>
      <c r="T88" t="s">
        <v>43</v>
      </c>
      <c r="U88" t="s">
        <v>43</v>
      </c>
      <c r="V88" t="s">
        <v>43</v>
      </c>
      <c r="W88" t="s">
        <v>52</v>
      </c>
      <c r="X88" t="s">
        <v>52</v>
      </c>
      <c r="Y88" t="s">
        <v>50</v>
      </c>
      <c r="Z88" t="s">
        <v>43</v>
      </c>
      <c r="AB88" t="s">
        <v>43</v>
      </c>
      <c r="AC88" t="s">
        <v>50</v>
      </c>
      <c r="AD88" t="s">
        <v>52</v>
      </c>
      <c r="AE88" t="s">
        <v>52</v>
      </c>
      <c r="AF88" t="s">
        <v>50</v>
      </c>
      <c r="AG88" t="s">
        <v>50</v>
      </c>
      <c r="AH88" t="s">
        <v>50</v>
      </c>
      <c r="AI88" t="s">
        <v>43</v>
      </c>
      <c r="AJ88" t="s">
        <v>50</v>
      </c>
      <c r="AK88" t="s">
        <v>43</v>
      </c>
    </row>
    <row r="89" spans="1:37" x14ac:dyDescent="0.25">
      <c r="A89" t="s">
        <v>249</v>
      </c>
      <c r="B89" t="s">
        <v>241</v>
      </c>
      <c r="C89" t="s">
        <v>38</v>
      </c>
      <c r="D89" t="s">
        <v>77</v>
      </c>
      <c r="E89" t="s">
        <v>78</v>
      </c>
      <c r="F89" t="s">
        <v>102</v>
      </c>
      <c r="G89" t="s">
        <v>42</v>
      </c>
      <c r="H89" t="s">
        <v>43</v>
      </c>
      <c r="I89" t="s">
        <v>50</v>
      </c>
      <c r="J89" t="s">
        <v>43</v>
      </c>
      <c r="K89" t="s">
        <v>43</v>
      </c>
      <c r="L89" t="s">
        <v>43</v>
      </c>
      <c r="M89" t="s">
        <v>45</v>
      </c>
      <c r="N89" t="s">
        <v>43</v>
      </c>
      <c r="O89" t="s">
        <v>70</v>
      </c>
      <c r="P89" t="s">
        <v>43</v>
      </c>
      <c r="Q89" t="s">
        <v>43</v>
      </c>
      <c r="R89" t="s">
        <v>43</v>
      </c>
      <c r="S89" t="s">
        <v>43</v>
      </c>
      <c r="T89" t="s">
        <v>45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B89" t="s">
        <v>45</v>
      </c>
      <c r="AC89" t="s">
        <v>52</v>
      </c>
      <c r="AD89" t="s">
        <v>52</v>
      </c>
      <c r="AE89" t="s">
        <v>52</v>
      </c>
      <c r="AF89" t="s">
        <v>43</v>
      </c>
      <c r="AG89" t="s">
        <v>50</v>
      </c>
      <c r="AH89" t="s">
        <v>50</v>
      </c>
      <c r="AI89" t="s">
        <v>43</v>
      </c>
      <c r="AJ89" t="s">
        <v>46</v>
      </c>
      <c r="AK89" t="s">
        <v>45</v>
      </c>
    </row>
    <row r="90" spans="1:37" x14ac:dyDescent="0.25">
      <c r="A90" t="s">
        <v>250</v>
      </c>
      <c r="B90" t="s">
        <v>241</v>
      </c>
      <c r="C90" t="s">
        <v>38</v>
      </c>
      <c r="D90" t="s">
        <v>88</v>
      </c>
      <c r="E90" t="s">
        <v>78</v>
      </c>
      <c r="F90" t="s">
        <v>102</v>
      </c>
      <c r="G90" t="s">
        <v>89</v>
      </c>
      <c r="H90" t="s">
        <v>50</v>
      </c>
      <c r="I90" t="s">
        <v>50</v>
      </c>
      <c r="J90" t="s">
        <v>50</v>
      </c>
      <c r="K90" t="s">
        <v>50</v>
      </c>
      <c r="L90" t="s">
        <v>43</v>
      </c>
      <c r="M90" t="s">
        <v>45</v>
      </c>
      <c r="N90" t="s">
        <v>43</v>
      </c>
      <c r="O90" t="s">
        <v>118</v>
      </c>
      <c r="P90" t="s">
        <v>43</v>
      </c>
      <c r="Q90" t="s">
        <v>43</v>
      </c>
      <c r="R90" t="s">
        <v>43</v>
      </c>
      <c r="S90" t="s">
        <v>43</v>
      </c>
      <c r="T90" t="s">
        <v>52</v>
      </c>
      <c r="U90" t="s">
        <v>52</v>
      </c>
      <c r="V90" t="s">
        <v>52</v>
      </c>
      <c r="W90" t="s">
        <v>45</v>
      </c>
      <c r="X90" t="s">
        <v>52</v>
      </c>
      <c r="Y90" t="s">
        <v>43</v>
      </c>
      <c r="Z90" t="s">
        <v>43</v>
      </c>
      <c r="AA90" t="s">
        <v>251</v>
      </c>
      <c r="AB90" t="s">
        <v>43</v>
      </c>
      <c r="AC90" t="s">
        <v>43</v>
      </c>
      <c r="AD90" t="s">
        <v>52</v>
      </c>
      <c r="AE90" t="s">
        <v>52</v>
      </c>
      <c r="AF90" t="s">
        <v>50</v>
      </c>
      <c r="AG90" t="s">
        <v>50</v>
      </c>
      <c r="AH90" t="s">
        <v>50</v>
      </c>
      <c r="AI90" t="s">
        <v>50</v>
      </c>
      <c r="AJ90" t="s">
        <v>50</v>
      </c>
      <c r="AK90" t="s">
        <v>43</v>
      </c>
    </row>
    <row r="91" spans="1:37" x14ac:dyDescent="0.25">
      <c r="A91" t="s">
        <v>252</v>
      </c>
      <c r="B91" t="s">
        <v>241</v>
      </c>
      <c r="C91" t="s">
        <v>49</v>
      </c>
      <c r="D91" t="s">
        <v>77</v>
      </c>
      <c r="E91" t="s">
        <v>78</v>
      </c>
      <c r="F91" t="s">
        <v>102</v>
      </c>
      <c r="G91" t="s">
        <v>42</v>
      </c>
      <c r="H91" t="s">
        <v>50</v>
      </c>
      <c r="I91" t="s">
        <v>43</v>
      </c>
      <c r="J91" t="s">
        <v>43</v>
      </c>
      <c r="K91" t="s">
        <v>50</v>
      </c>
      <c r="L91" t="s">
        <v>50</v>
      </c>
      <c r="M91" t="s">
        <v>43</v>
      </c>
      <c r="N91" t="s">
        <v>43</v>
      </c>
      <c r="O91" t="s">
        <v>158</v>
      </c>
      <c r="P91" t="s">
        <v>50</v>
      </c>
      <c r="Q91" t="s">
        <v>43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45</v>
      </c>
      <c r="X91" t="s">
        <v>45</v>
      </c>
      <c r="Y91" t="s">
        <v>45</v>
      </c>
      <c r="Z91" t="s">
        <v>45</v>
      </c>
      <c r="AA91" t="s">
        <v>99</v>
      </c>
      <c r="AB91" t="s">
        <v>43</v>
      </c>
      <c r="AC91" t="s">
        <v>50</v>
      </c>
      <c r="AD91" t="s">
        <v>45</v>
      </c>
      <c r="AE91" t="s">
        <v>43</v>
      </c>
      <c r="AF91" t="s">
        <v>50</v>
      </c>
      <c r="AG91" t="s">
        <v>50</v>
      </c>
      <c r="AH91" t="s">
        <v>50</v>
      </c>
      <c r="AI91" t="s">
        <v>50</v>
      </c>
      <c r="AJ91" t="s">
        <v>50</v>
      </c>
      <c r="AK91" t="s">
        <v>45</v>
      </c>
    </row>
    <row r="92" spans="1:37" x14ac:dyDescent="0.25">
      <c r="A92" t="s">
        <v>253</v>
      </c>
      <c r="B92" t="s">
        <v>254</v>
      </c>
      <c r="C92" t="s">
        <v>49</v>
      </c>
      <c r="D92" t="s">
        <v>39</v>
      </c>
      <c r="E92" t="s">
        <v>40</v>
      </c>
      <c r="F92" t="s">
        <v>41</v>
      </c>
      <c r="G92" t="s">
        <v>42</v>
      </c>
      <c r="H92" t="s">
        <v>50</v>
      </c>
      <c r="I92" t="s">
        <v>50</v>
      </c>
      <c r="J92" t="s">
        <v>50</v>
      </c>
      <c r="K92" t="s">
        <v>43</v>
      </c>
      <c r="L92" t="s">
        <v>43</v>
      </c>
      <c r="M92" t="s">
        <v>46</v>
      </c>
      <c r="N92" t="s">
        <v>46</v>
      </c>
      <c r="O92" t="s">
        <v>107</v>
      </c>
      <c r="P92" t="s">
        <v>43</v>
      </c>
      <c r="Q92" t="s">
        <v>43</v>
      </c>
      <c r="R92" t="s">
        <v>46</v>
      </c>
      <c r="S92" t="s">
        <v>46</v>
      </c>
      <c r="T92" t="s">
        <v>45</v>
      </c>
      <c r="U92" t="s">
        <v>45</v>
      </c>
      <c r="V92" t="s">
        <v>45</v>
      </c>
      <c r="W92" t="s">
        <v>52</v>
      </c>
      <c r="X92" t="s">
        <v>52</v>
      </c>
      <c r="Y92" t="s">
        <v>45</v>
      </c>
      <c r="Z92" t="s">
        <v>52</v>
      </c>
      <c r="AB92" t="s">
        <v>46</v>
      </c>
      <c r="AC92" t="s">
        <v>45</v>
      </c>
      <c r="AD92" t="s">
        <v>45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</row>
    <row r="93" spans="1:37" x14ac:dyDescent="0.25">
      <c r="A93" t="s">
        <v>255</v>
      </c>
      <c r="B93" t="s">
        <v>241</v>
      </c>
      <c r="C93" t="s">
        <v>49</v>
      </c>
      <c r="D93" t="s">
        <v>77</v>
      </c>
      <c r="E93" t="s">
        <v>78</v>
      </c>
      <c r="F93" t="s">
        <v>102</v>
      </c>
      <c r="G93" t="s">
        <v>42</v>
      </c>
      <c r="H93" t="s">
        <v>46</v>
      </c>
      <c r="I93" t="s">
        <v>50</v>
      </c>
      <c r="J93" t="s">
        <v>46</v>
      </c>
      <c r="K93" t="s">
        <v>50</v>
      </c>
      <c r="L93" t="s">
        <v>46</v>
      </c>
      <c r="M93" t="s">
        <v>46</v>
      </c>
      <c r="N93" t="s">
        <v>46</v>
      </c>
      <c r="O93" t="s">
        <v>122</v>
      </c>
      <c r="P93" t="s">
        <v>43</v>
      </c>
      <c r="Q93" t="s">
        <v>50</v>
      </c>
      <c r="R93" t="s">
        <v>43</v>
      </c>
      <c r="S93" t="s">
        <v>46</v>
      </c>
      <c r="T93" t="s">
        <v>52</v>
      </c>
      <c r="U93" t="s">
        <v>45</v>
      </c>
      <c r="V93" t="s">
        <v>45</v>
      </c>
      <c r="W93" t="s">
        <v>52</v>
      </c>
      <c r="X93" t="s">
        <v>52</v>
      </c>
      <c r="Y93" t="s">
        <v>45</v>
      </c>
      <c r="Z93" t="s">
        <v>52</v>
      </c>
      <c r="AB93" t="s">
        <v>46</v>
      </c>
      <c r="AC93" t="s">
        <v>46</v>
      </c>
      <c r="AD93" t="s">
        <v>45</v>
      </c>
      <c r="AE93" t="s">
        <v>46</v>
      </c>
      <c r="AF93" t="s">
        <v>50</v>
      </c>
      <c r="AG93" t="s">
        <v>45</v>
      </c>
      <c r="AH93" t="s">
        <v>50</v>
      </c>
      <c r="AI93" t="s">
        <v>46</v>
      </c>
      <c r="AJ93" t="s">
        <v>43</v>
      </c>
      <c r="AK93" t="s">
        <v>45</v>
      </c>
    </row>
    <row r="94" spans="1:37" x14ac:dyDescent="0.25">
      <c r="A94" t="s">
        <v>256</v>
      </c>
      <c r="B94" t="s">
        <v>257</v>
      </c>
      <c r="C94" t="s">
        <v>49</v>
      </c>
      <c r="D94" t="s">
        <v>39</v>
      </c>
      <c r="E94" t="s">
        <v>78</v>
      </c>
      <c r="F94" t="s">
        <v>41</v>
      </c>
      <c r="G94" t="s">
        <v>42</v>
      </c>
      <c r="H94" t="s">
        <v>50</v>
      </c>
      <c r="I94" t="s">
        <v>50</v>
      </c>
      <c r="J94" t="s">
        <v>43</v>
      </c>
      <c r="K94" t="s">
        <v>50</v>
      </c>
      <c r="L94" t="s">
        <v>43</v>
      </c>
      <c r="M94" t="s">
        <v>46</v>
      </c>
      <c r="N94" t="s">
        <v>43</v>
      </c>
      <c r="O94" t="s">
        <v>70</v>
      </c>
      <c r="P94" t="s">
        <v>50</v>
      </c>
      <c r="Q94" t="s">
        <v>50</v>
      </c>
      <c r="R94" t="s">
        <v>43</v>
      </c>
      <c r="S94" t="s">
        <v>43</v>
      </c>
      <c r="T94" t="s">
        <v>45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89</v>
      </c>
      <c r="AB94" t="s">
        <v>46</v>
      </c>
      <c r="AC94" t="s">
        <v>45</v>
      </c>
      <c r="AD94" t="s">
        <v>52</v>
      </c>
      <c r="AE94" t="s">
        <v>45</v>
      </c>
      <c r="AF94" t="s">
        <v>50</v>
      </c>
      <c r="AG94" t="s">
        <v>45</v>
      </c>
      <c r="AH94" t="s">
        <v>50</v>
      </c>
      <c r="AI94" t="s">
        <v>46</v>
      </c>
      <c r="AJ94" t="s">
        <v>46</v>
      </c>
      <c r="AK94" t="s">
        <v>46</v>
      </c>
    </row>
    <row r="95" spans="1:37" x14ac:dyDescent="0.25">
      <c r="A95" t="s">
        <v>258</v>
      </c>
      <c r="B95" t="s">
        <v>259</v>
      </c>
      <c r="C95" t="s">
        <v>38</v>
      </c>
      <c r="D95" t="s">
        <v>88</v>
      </c>
      <c r="E95" t="s">
        <v>65</v>
      </c>
      <c r="F95" t="s">
        <v>41</v>
      </c>
      <c r="G95" t="s">
        <v>42</v>
      </c>
      <c r="H95" t="s">
        <v>50</v>
      </c>
      <c r="I95" t="s">
        <v>50</v>
      </c>
      <c r="J95" t="s">
        <v>52</v>
      </c>
      <c r="K95" t="s">
        <v>43</v>
      </c>
      <c r="L95" t="s">
        <v>52</v>
      </c>
      <c r="M95" t="s">
        <v>46</v>
      </c>
      <c r="N95" t="s">
        <v>46</v>
      </c>
      <c r="O95" t="s">
        <v>158</v>
      </c>
      <c r="P95" t="s">
        <v>43</v>
      </c>
      <c r="Q95" t="s">
        <v>43</v>
      </c>
      <c r="R95" t="s">
        <v>50</v>
      </c>
      <c r="S95" t="s">
        <v>43</v>
      </c>
      <c r="T95" t="s">
        <v>46</v>
      </c>
      <c r="U95" t="s">
        <v>46</v>
      </c>
      <c r="V95" t="s">
        <v>45</v>
      </c>
      <c r="W95" t="s">
        <v>45</v>
      </c>
      <c r="X95" t="s">
        <v>52</v>
      </c>
      <c r="Y95" t="s">
        <v>43</v>
      </c>
      <c r="Z95" t="s">
        <v>43</v>
      </c>
      <c r="AA95" t="s">
        <v>67</v>
      </c>
      <c r="AB95" t="s">
        <v>43</v>
      </c>
      <c r="AC95" t="s">
        <v>43</v>
      </c>
      <c r="AD95" t="s">
        <v>45</v>
      </c>
      <c r="AE95" t="s">
        <v>52</v>
      </c>
      <c r="AF95" t="s">
        <v>43</v>
      </c>
      <c r="AG95" t="s">
        <v>43</v>
      </c>
      <c r="AH95" t="s">
        <v>43</v>
      </c>
      <c r="AI95" t="s">
        <v>43</v>
      </c>
      <c r="AJ95" t="s">
        <v>50</v>
      </c>
      <c r="AK95" t="s">
        <v>43</v>
      </c>
    </row>
    <row r="96" spans="1:37" x14ac:dyDescent="0.25">
      <c r="A96" t="s">
        <v>260</v>
      </c>
      <c r="B96" t="s">
        <v>241</v>
      </c>
      <c r="C96" t="s">
        <v>49</v>
      </c>
      <c r="D96" t="s">
        <v>77</v>
      </c>
      <c r="E96" t="s">
        <v>78</v>
      </c>
      <c r="F96" t="s">
        <v>102</v>
      </c>
      <c r="G96" t="s">
        <v>42</v>
      </c>
      <c r="H96" t="s">
        <v>46</v>
      </c>
      <c r="I96" t="s">
        <v>50</v>
      </c>
      <c r="J96" t="s">
        <v>46</v>
      </c>
      <c r="K96" t="s">
        <v>50</v>
      </c>
      <c r="L96" t="s">
        <v>46</v>
      </c>
      <c r="M96" t="s">
        <v>45</v>
      </c>
      <c r="N96" t="s">
        <v>46</v>
      </c>
      <c r="O96" t="s">
        <v>122</v>
      </c>
      <c r="P96" t="s">
        <v>43</v>
      </c>
      <c r="Q96" t="s">
        <v>50</v>
      </c>
      <c r="R96" t="s">
        <v>43</v>
      </c>
      <c r="S96" t="s">
        <v>46</v>
      </c>
      <c r="T96" t="s">
        <v>52</v>
      </c>
      <c r="U96" t="s">
        <v>45</v>
      </c>
      <c r="V96" t="s">
        <v>45</v>
      </c>
      <c r="W96" t="s">
        <v>52</v>
      </c>
      <c r="X96" t="s">
        <v>52</v>
      </c>
      <c r="Y96" t="s">
        <v>45</v>
      </c>
      <c r="Z96" t="s">
        <v>52</v>
      </c>
      <c r="AB96" t="s">
        <v>46</v>
      </c>
      <c r="AC96" t="s">
        <v>46</v>
      </c>
      <c r="AD96" t="s">
        <v>45</v>
      </c>
      <c r="AE96" t="s">
        <v>46</v>
      </c>
      <c r="AF96" t="s">
        <v>50</v>
      </c>
      <c r="AG96" t="s">
        <v>45</v>
      </c>
      <c r="AH96" t="s">
        <v>50</v>
      </c>
      <c r="AI96" t="s">
        <v>46</v>
      </c>
      <c r="AJ96" t="s">
        <v>43</v>
      </c>
      <c r="AK96" t="s">
        <v>45</v>
      </c>
    </row>
    <row r="97" spans="1:37" x14ac:dyDescent="0.25">
      <c r="A97" t="s">
        <v>261</v>
      </c>
      <c r="B97" t="s">
        <v>262</v>
      </c>
      <c r="C97" t="s">
        <v>38</v>
      </c>
      <c r="D97" t="s">
        <v>88</v>
      </c>
      <c r="E97" t="s">
        <v>65</v>
      </c>
      <c r="F97" t="s">
        <v>73</v>
      </c>
      <c r="G97" t="s">
        <v>42</v>
      </c>
      <c r="H97" t="s">
        <v>43</v>
      </c>
      <c r="I97" t="s">
        <v>50</v>
      </c>
      <c r="J97" t="s">
        <v>43</v>
      </c>
      <c r="K97" t="s">
        <v>43</v>
      </c>
      <c r="L97" t="s">
        <v>43</v>
      </c>
      <c r="M97" t="s">
        <v>45</v>
      </c>
      <c r="N97" t="s">
        <v>43</v>
      </c>
      <c r="O97" t="s">
        <v>239</v>
      </c>
      <c r="P97" t="s">
        <v>43</v>
      </c>
      <c r="Q97" t="s">
        <v>43</v>
      </c>
      <c r="R97" t="s">
        <v>43</v>
      </c>
      <c r="S97" t="s">
        <v>43</v>
      </c>
      <c r="T97" t="s">
        <v>43</v>
      </c>
      <c r="U97" t="s">
        <v>52</v>
      </c>
      <c r="V97" t="s">
        <v>52</v>
      </c>
      <c r="W97" t="s">
        <v>52</v>
      </c>
      <c r="X97" t="s">
        <v>52</v>
      </c>
      <c r="Y97" t="s">
        <v>52</v>
      </c>
      <c r="Z97" t="s">
        <v>45</v>
      </c>
      <c r="AB97" t="s">
        <v>46</v>
      </c>
      <c r="AC97" t="s">
        <v>45</v>
      </c>
      <c r="AD97" t="s">
        <v>52</v>
      </c>
      <c r="AE97" t="s">
        <v>46</v>
      </c>
      <c r="AF97" t="s">
        <v>46</v>
      </c>
      <c r="AG97" t="s">
        <v>46</v>
      </c>
      <c r="AH97" t="s">
        <v>45</v>
      </c>
      <c r="AI97" t="s">
        <v>43</v>
      </c>
      <c r="AJ97" t="s">
        <v>46</v>
      </c>
      <c r="AK97" t="s">
        <v>46</v>
      </c>
    </row>
    <row r="98" spans="1:37" x14ac:dyDescent="0.25">
      <c r="A98" t="s">
        <v>263</v>
      </c>
      <c r="B98" t="s">
        <v>241</v>
      </c>
      <c r="C98" t="s">
        <v>38</v>
      </c>
      <c r="D98" t="s">
        <v>39</v>
      </c>
      <c r="E98" t="s">
        <v>78</v>
      </c>
      <c r="F98" t="s">
        <v>41</v>
      </c>
      <c r="G98" t="s">
        <v>80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45</v>
      </c>
      <c r="N98" t="s">
        <v>45</v>
      </c>
      <c r="O98" t="s">
        <v>107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45</v>
      </c>
      <c r="V98" t="s">
        <v>46</v>
      </c>
      <c r="W98" t="s">
        <v>45</v>
      </c>
      <c r="X98" t="s">
        <v>45</v>
      </c>
      <c r="Y98" t="s">
        <v>45</v>
      </c>
      <c r="Z98" t="s">
        <v>45</v>
      </c>
      <c r="AB98" t="s">
        <v>43</v>
      </c>
      <c r="AC98" t="s">
        <v>45</v>
      </c>
      <c r="AD98" t="s">
        <v>45</v>
      </c>
      <c r="AE98" t="s">
        <v>45</v>
      </c>
      <c r="AF98" t="s">
        <v>43</v>
      </c>
      <c r="AG98" t="s">
        <v>43</v>
      </c>
      <c r="AH98" t="s">
        <v>43</v>
      </c>
      <c r="AI98" t="s">
        <v>43</v>
      </c>
      <c r="AJ98" t="s">
        <v>45</v>
      </c>
      <c r="AK98" t="s">
        <v>43</v>
      </c>
    </row>
    <row r="99" spans="1:37" x14ac:dyDescent="0.25">
      <c r="A99" t="s">
        <v>264</v>
      </c>
      <c r="B99" t="s">
        <v>241</v>
      </c>
      <c r="C99" t="s">
        <v>49</v>
      </c>
      <c r="D99" t="s">
        <v>88</v>
      </c>
      <c r="E99" t="s">
        <v>78</v>
      </c>
      <c r="F99" t="s">
        <v>73</v>
      </c>
      <c r="G99" t="s">
        <v>61</v>
      </c>
      <c r="H99" t="s">
        <v>50</v>
      </c>
      <c r="I99" t="s">
        <v>50</v>
      </c>
      <c r="J99" t="s">
        <v>43</v>
      </c>
      <c r="K99" t="s">
        <v>43</v>
      </c>
      <c r="L99" t="s">
        <v>43</v>
      </c>
      <c r="M99" t="s">
        <v>46</v>
      </c>
      <c r="N99" t="s">
        <v>45</v>
      </c>
      <c r="O99" t="s">
        <v>44</v>
      </c>
      <c r="P99" t="s">
        <v>45</v>
      </c>
      <c r="Q99" t="s">
        <v>43</v>
      </c>
      <c r="R99" t="s">
        <v>43</v>
      </c>
      <c r="S99" t="s">
        <v>43</v>
      </c>
      <c r="T99" t="s">
        <v>43</v>
      </c>
      <c r="U99" t="s">
        <v>43</v>
      </c>
      <c r="V99" t="s">
        <v>46</v>
      </c>
      <c r="W99" t="s">
        <v>43</v>
      </c>
      <c r="X99" t="s">
        <v>43</v>
      </c>
      <c r="Y99" t="s">
        <v>43</v>
      </c>
      <c r="Z99" t="s">
        <v>43</v>
      </c>
      <c r="AA99" t="s">
        <v>265</v>
      </c>
      <c r="AB99" t="s">
        <v>43</v>
      </c>
      <c r="AC99" t="s">
        <v>43</v>
      </c>
      <c r="AD99" t="s">
        <v>43</v>
      </c>
      <c r="AE99" t="s">
        <v>43</v>
      </c>
      <c r="AF99" t="s">
        <v>45</v>
      </c>
      <c r="AG99" t="s">
        <v>43</v>
      </c>
      <c r="AH99" t="s">
        <v>43</v>
      </c>
      <c r="AI99" t="s">
        <v>45</v>
      </c>
      <c r="AJ99" t="s">
        <v>43</v>
      </c>
      <c r="AK99" t="s">
        <v>43</v>
      </c>
    </row>
    <row r="100" spans="1:37" x14ac:dyDescent="0.25">
      <c r="A100" t="s">
        <v>266</v>
      </c>
      <c r="B100" t="s">
        <v>267</v>
      </c>
      <c r="C100" t="s">
        <v>38</v>
      </c>
      <c r="D100" t="s">
        <v>88</v>
      </c>
      <c r="E100" t="s">
        <v>65</v>
      </c>
      <c r="F100" t="s">
        <v>79</v>
      </c>
      <c r="G100" t="s">
        <v>103</v>
      </c>
      <c r="H100" t="s">
        <v>50</v>
      </c>
      <c r="I100" t="s">
        <v>50</v>
      </c>
      <c r="J100" t="s">
        <v>50</v>
      </c>
      <c r="K100" t="s">
        <v>50</v>
      </c>
      <c r="L100" t="s">
        <v>43</v>
      </c>
      <c r="M100" t="s">
        <v>45</v>
      </c>
      <c r="N100" t="s">
        <v>46</v>
      </c>
      <c r="O100" t="s">
        <v>74</v>
      </c>
      <c r="P100" t="s">
        <v>43</v>
      </c>
      <c r="Q100" t="s">
        <v>43</v>
      </c>
      <c r="R100" t="s">
        <v>43</v>
      </c>
      <c r="S100" t="s">
        <v>50</v>
      </c>
      <c r="T100" t="s">
        <v>52</v>
      </c>
      <c r="U100" t="s">
        <v>52</v>
      </c>
      <c r="V100" t="s">
        <v>52</v>
      </c>
      <c r="W100" t="s">
        <v>52</v>
      </c>
      <c r="X100" t="s">
        <v>45</v>
      </c>
      <c r="Y100" t="s">
        <v>43</v>
      </c>
      <c r="Z100" t="s">
        <v>50</v>
      </c>
      <c r="AA100" t="s">
        <v>95</v>
      </c>
      <c r="AB100" t="s">
        <v>43</v>
      </c>
      <c r="AC100" t="s">
        <v>50</v>
      </c>
      <c r="AD100" t="s">
        <v>52</v>
      </c>
      <c r="AE100" t="s">
        <v>50</v>
      </c>
      <c r="AF100" t="s">
        <v>50</v>
      </c>
      <c r="AG100" t="s">
        <v>45</v>
      </c>
      <c r="AH100" t="s">
        <v>50</v>
      </c>
      <c r="AI100" t="s">
        <v>43</v>
      </c>
      <c r="AJ100" t="s">
        <v>50</v>
      </c>
      <c r="AK100" t="s">
        <v>50</v>
      </c>
    </row>
    <row r="101" spans="1:37" x14ac:dyDescent="0.25">
      <c r="A101" t="s">
        <v>268</v>
      </c>
      <c r="B101" t="s">
        <v>241</v>
      </c>
      <c r="C101" t="s">
        <v>38</v>
      </c>
      <c r="D101" t="s">
        <v>77</v>
      </c>
      <c r="E101" t="s">
        <v>78</v>
      </c>
      <c r="F101" t="s">
        <v>102</v>
      </c>
      <c r="G101" t="s">
        <v>80</v>
      </c>
      <c r="H101" t="s">
        <v>50</v>
      </c>
      <c r="I101" t="s">
        <v>50</v>
      </c>
      <c r="J101" t="s">
        <v>46</v>
      </c>
      <c r="K101" t="s">
        <v>43</v>
      </c>
      <c r="L101" t="s">
        <v>46</v>
      </c>
      <c r="M101" t="s">
        <v>45</v>
      </c>
      <c r="N101" t="s">
        <v>43</v>
      </c>
      <c r="O101" t="s">
        <v>207</v>
      </c>
      <c r="P101" t="s">
        <v>43</v>
      </c>
      <c r="Q101" t="s">
        <v>43</v>
      </c>
      <c r="R101" t="s">
        <v>43</v>
      </c>
      <c r="S101" t="s">
        <v>43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43</v>
      </c>
      <c r="AA101" t="s">
        <v>95</v>
      </c>
      <c r="AB101" t="s">
        <v>43</v>
      </c>
      <c r="AC101" t="s">
        <v>43</v>
      </c>
      <c r="AD101" t="s">
        <v>52</v>
      </c>
      <c r="AE101" t="s">
        <v>52</v>
      </c>
      <c r="AF101" t="s">
        <v>43</v>
      </c>
      <c r="AG101" t="s">
        <v>45</v>
      </c>
      <c r="AH101" t="s">
        <v>43</v>
      </c>
      <c r="AI101" t="s">
        <v>43</v>
      </c>
      <c r="AJ101" t="s">
        <v>43</v>
      </c>
      <c r="AK101" t="s">
        <v>50</v>
      </c>
    </row>
    <row r="102" spans="1:37" x14ac:dyDescent="0.25">
      <c r="A102" t="s">
        <v>269</v>
      </c>
      <c r="B102" t="s">
        <v>241</v>
      </c>
      <c r="C102" t="s">
        <v>49</v>
      </c>
      <c r="D102" t="s">
        <v>55</v>
      </c>
      <c r="E102" t="s">
        <v>78</v>
      </c>
      <c r="F102" t="s">
        <v>41</v>
      </c>
      <c r="G102" t="s">
        <v>80</v>
      </c>
      <c r="H102" t="s">
        <v>46</v>
      </c>
      <c r="I102" t="s">
        <v>46</v>
      </c>
      <c r="J102" t="s">
        <v>46</v>
      </c>
      <c r="K102" t="s">
        <v>46</v>
      </c>
      <c r="L102" t="s">
        <v>45</v>
      </c>
      <c r="M102" t="s">
        <v>46</v>
      </c>
      <c r="N102" t="s">
        <v>46</v>
      </c>
      <c r="O102" t="s">
        <v>94</v>
      </c>
      <c r="P102" t="s">
        <v>43</v>
      </c>
      <c r="Q102" t="s">
        <v>43</v>
      </c>
      <c r="R102" t="s">
        <v>46</v>
      </c>
      <c r="S102" t="s">
        <v>46</v>
      </c>
      <c r="T102" t="s">
        <v>45</v>
      </c>
      <c r="U102" t="s">
        <v>46</v>
      </c>
      <c r="V102" t="s">
        <v>46</v>
      </c>
      <c r="W102" t="s">
        <v>45</v>
      </c>
      <c r="X102" t="s">
        <v>52</v>
      </c>
      <c r="Y102" t="s">
        <v>50</v>
      </c>
      <c r="Z102" t="s">
        <v>43</v>
      </c>
      <c r="AA102" t="s">
        <v>95</v>
      </c>
      <c r="AB102" t="s">
        <v>46</v>
      </c>
      <c r="AC102" t="s">
        <v>45</v>
      </c>
      <c r="AD102" t="s">
        <v>43</v>
      </c>
      <c r="AE102" t="s">
        <v>45</v>
      </c>
      <c r="AF102" t="s">
        <v>46</v>
      </c>
      <c r="AG102" t="s">
        <v>45</v>
      </c>
      <c r="AH102" t="s">
        <v>46</v>
      </c>
      <c r="AI102" t="s">
        <v>45</v>
      </c>
      <c r="AJ102" t="s">
        <v>43</v>
      </c>
      <c r="AK102" t="s">
        <v>43</v>
      </c>
    </row>
    <row r="103" spans="1:37" x14ac:dyDescent="0.25">
      <c r="A103" t="s">
        <v>270</v>
      </c>
      <c r="B103" t="s">
        <v>241</v>
      </c>
      <c r="C103" t="s">
        <v>49</v>
      </c>
      <c r="D103" t="s">
        <v>77</v>
      </c>
      <c r="E103" t="s">
        <v>78</v>
      </c>
      <c r="F103" t="s">
        <v>79</v>
      </c>
      <c r="G103" t="s">
        <v>80</v>
      </c>
      <c r="H103" t="s">
        <v>43</v>
      </c>
      <c r="I103" t="s">
        <v>43</v>
      </c>
      <c r="J103" t="s">
        <v>43</v>
      </c>
      <c r="K103" t="s">
        <v>43</v>
      </c>
      <c r="L103" t="s">
        <v>43</v>
      </c>
      <c r="M103" t="s">
        <v>45</v>
      </c>
      <c r="N103" t="s">
        <v>43</v>
      </c>
      <c r="O103" t="s">
        <v>98</v>
      </c>
      <c r="P103" t="s">
        <v>43</v>
      </c>
      <c r="Q103" t="s">
        <v>45</v>
      </c>
      <c r="R103" t="s">
        <v>43</v>
      </c>
      <c r="S103" t="s">
        <v>43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89</v>
      </c>
      <c r="AB103" t="s">
        <v>46</v>
      </c>
      <c r="AC103" t="s">
        <v>43</v>
      </c>
      <c r="AD103" t="s">
        <v>45</v>
      </c>
      <c r="AE103" t="s">
        <v>45</v>
      </c>
      <c r="AF103" t="s">
        <v>43</v>
      </c>
      <c r="AG103" t="s">
        <v>45</v>
      </c>
      <c r="AH103" t="s">
        <v>43</v>
      </c>
      <c r="AI103" t="s">
        <v>46</v>
      </c>
      <c r="AJ103" t="s">
        <v>43</v>
      </c>
      <c r="AK103" t="s">
        <v>43</v>
      </c>
    </row>
    <row r="104" spans="1:37" x14ac:dyDescent="0.25">
      <c r="A104" t="s">
        <v>271</v>
      </c>
      <c r="B104" t="s">
        <v>241</v>
      </c>
      <c r="C104" t="s">
        <v>49</v>
      </c>
      <c r="D104" t="s">
        <v>88</v>
      </c>
      <c r="E104" t="s">
        <v>78</v>
      </c>
      <c r="F104" t="s">
        <v>102</v>
      </c>
      <c r="G104" t="s">
        <v>42</v>
      </c>
      <c r="H104" t="s">
        <v>50</v>
      </c>
      <c r="I104" t="s">
        <v>50</v>
      </c>
      <c r="J104" t="s">
        <v>43</v>
      </c>
      <c r="K104" t="s">
        <v>50</v>
      </c>
      <c r="L104" t="s">
        <v>50</v>
      </c>
      <c r="M104" t="s">
        <v>52</v>
      </c>
      <c r="N104" t="s">
        <v>52</v>
      </c>
      <c r="O104" t="s">
        <v>107</v>
      </c>
      <c r="P104" t="s">
        <v>50</v>
      </c>
      <c r="Q104" t="s">
        <v>50</v>
      </c>
      <c r="R104" t="s">
        <v>50</v>
      </c>
      <c r="S104" t="s">
        <v>50</v>
      </c>
      <c r="T104" t="s">
        <v>52</v>
      </c>
      <c r="U104" t="s">
        <v>50</v>
      </c>
      <c r="V104" t="s">
        <v>50</v>
      </c>
      <c r="W104" t="s">
        <v>52</v>
      </c>
      <c r="X104" t="s">
        <v>52</v>
      </c>
      <c r="Y104" t="s">
        <v>52</v>
      </c>
      <c r="Z104" t="s">
        <v>52</v>
      </c>
      <c r="AB104" t="s">
        <v>50</v>
      </c>
      <c r="AC104" t="s">
        <v>52</v>
      </c>
      <c r="AD104" t="s">
        <v>52</v>
      </c>
      <c r="AE104" t="s">
        <v>52</v>
      </c>
      <c r="AF104" t="s">
        <v>50</v>
      </c>
      <c r="AG104" t="s">
        <v>46</v>
      </c>
      <c r="AH104" t="s">
        <v>50</v>
      </c>
      <c r="AI104" t="s">
        <v>50</v>
      </c>
      <c r="AJ104" t="s">
        <v>50</v>
      </c>
      <c r="AK104" t="s">
        <v>50</v>
      </c>
    </row>
    <row r="105" spans="1:37" x14ac:dyDescent="0.25">
      <c r="A105" t="s">
        <v>272</v>
      </c>
      <c r="B105" t="s">
        <v>273</v>
      </c>
      <c r="C105" t="s">
        <v>38</v>
      </c>
      <c r="D105" t="s">
        <v>88</v>
      </c>
      <c r="E105" t="s">
        <v>65</v>
      </c>
      <c r="F105" t="s">
        <v>79</v>
      </c>
      <c r="G105" t="s">
        <v>103</v>
      </c>
      <c r="H105" t="s">
        <v>50</v>
      </c>
      <c r="I105" t="s">
        <v>50</v>
      </c>
      <c r="J105" t="s">
        <v>50</v>
      </c>
      <c r="K105" t="s">
        <v>50</v>
      </c>
      <c r="L105" t="s">
        <v>50</v>
      </c>
      <c r="M105" t="s">
        <v>52</v>
      </c>
      <c r="N105" t="s">
        <v>50</v>
      </c>
      <c r="O105" t="s">
        <v>94</v>
      </c>
      <c r="P105" t="s">
        <v>50</v>
      </c>
      <c r="Q105" t="s">
        <v>50</v>
      </c>
      <c r="R105" t="s">
        <v>45</v>
      </c>
      <c r="S105" t="s">
        <v>50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50</v>
      </c>
      <c r="Z105" t="s">
        <v>50</v>
      </c>
      <c r="AA105" t="s">
        <v>67</v>
      </c>
      <c r="AB105" t="s">
        <v>50</v>
      </c>
      <c r="AC105" t="s">
        <v>50</v>
      </c>
      <c r="AD105" t="s">
        <v>52</v>
      </c>
      <c r="AE105" t="s">
        <v>50</v>
      </c>
      <c r="AF105" t="s">
        <v>50</v>
      </c>
      <c r="AG105" t="s">
        <v>50</v>
      </c>
      <c r="AH105" t="s">
        <v>50</v>
      </c>
      <c r="AI105" t="s">
        <v>50</v>
      </c>
      <c r="AJ105" t="s">
        <v>50</v>
      </c>
      <c r="AK105" t="s">
        <v>45</v>
      </c>
    </row>
    <row r="106" spans="1:37" x14ac:dyDescent="0.25">
      <c r="A106" t="s">
        <v>274</v>
      </c>
      <c r="B106" t="s">
        <v>275</v>
      </c>
      <c r="C106" t="s">
        <v>38</v>
      </c>
      <c r="D106" t="s">
        <v>88</v>
      </c>
      <c r="E106" t="s">
        <v>65</v>
      </c>
      <c r="F106" t="s">
        <v>102</v>
      </c>
      <c r="G106" t="s">
        <v>103</v>
      </c>
      <c r="H106" t="s">
        <v>50</v>
      </c>
      <c r="I106" t="s">
        <v>50</v>
      </c>
      <c r="J106" t="s">
        <v>50</v>
      </c>
      <c r="K106" t="s">
        <v>50</v>
      </c>
      <c r="L106" t="s">
        <v>50</v>
      </c>
      <c r="M106" t="s">
        <v>43</v>
      </c>
      <c r="N106" t="s">
        <v>50</v>
      </c>
      <c r="O106" t="s">
        <v>174</v>
      </c>
      <c r="P106" t="s">
        <v>50</v>
      </c>
      <c r="Q106" t="s">
        <v>50</v>
      </c>
      <c r="R106" t="s">
        <v>43</v>
      </c>
      <c r="S106" t="s">
        <v>50</v>
      </c>
      <c r="T106" t="s">
        <v>45</v>
      </c>
      <c r="U106" t="s">
        <v>45</v>
      </c>
      <c r="V106" t="s">
        <v>45</v>
      </c>
      <c r="W106" t="s">
        <v>52</v>
      </c>
      <c r="X106" t="s">
        <v>52</v>
      </c>
      <c r="Y106" t="s">
        <v>46</v>
      </c>
      <c r="Z106" t="s">
        <v>52</v>
      </c>
      <c r="AB106" t="s">
        <v>46</v>
      </c>
      <c r="AC106" t="s">
        <v>43</v>
      </c>
      <c r="AD106" t="s">
        <v>52</v>
      </c>
      <c r="AE106" t="s">
        <v>50</v>
      </c>
      <c r="AF106" t="s">
        <v>50</v>
      </c>
      <c r="AG106" t="s">
        <v>43</v>
      </c>
      <c r="AH106" t="s">
        <v>50</v>
      </c>
      <c r="AI106" t="s">
        <v>43</v>
      </c>
      <c r="AJ106" t="s">
        <v>46</v>
      </c>
      <c r="AK106" t="s">
        <v>43</v>
      </c>
    </row>
    <row r="107" spans="1:37" x14ac:dyDescent="0.25">
      <c r="A107" t="s">
        <v>276</v>
      </c>
      <c r="B107" t="s">
        <v>241</v>
      </c>
      <c r="C107" t="s">
        <v>49</v>
      </c>
      <c r="D107" t="s">
        <v>55</v>
      </c>
      <c r="E107" t="s">
        <v>78</v>
      </c>
      <c r="F107" t="s">
        <v>73</v>
      </c>
      <c r="G107" t="s">
        <v>80</v>
      </c>
      <c r="H107" t="s">
        <v>50</v>
      </c>
      <c r="I107" t="s">
        <v>50</v>
      </c>
      <c r="J107" t="s">
        <v>50</v>
      </c>
      <c r="K107" t="s">
        <v>46</v>
      </c>
      <c r="L107" t="s">
        <v>46</v>
      </c>
      <c r="M107" t="s">
        <v>45</v>
      </c>
      <c r="N107" t="s">
        <v>45</v>
      </c>
      <c r="O107" t="s">
        <v>81</v>
      </c>
      <c r="P107" t="s">
        <v>46</v>
      </c>
      <c r="Q107" t="s">
        <v>46</v>
      </c>
      <c r="R107" t="s">
        <v>43</v>
      </c>
      <c r="S107" t="s">
        <v>43</v>
      </c>
      <c r="T107" t="s">
        <v>43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B107" t="s">
        <v>46</v>
      </c>
      <c r="AC107" t="s">
        <v>45</v>
      </c>
      <c r="AD107" t="s">
        <v>45</v>
      </c>
      <c r="AE107" t="s">
        <v>45</v>
      </c>
      <c r="AF107" t="s">
        <v>46</v>
      </c>
      <c r="AG107" t="s">
        <v>43</v>
      </c>
      <c r="AH107" t="s">
        <v>46</v>
      </c>
      <c r="AI107" t="s">
        <v>46</v>
      </c>
      <c r="AJ107" t="s">
        <v>43</v>
      </c>
      <c r="AK107" t="s">
        <v>43</v>
      </c>
    </row>
    <row r="108" spans="1:37" x14ac:dyDescent="0.25">
      <c r="A108" t="s">
        <v>277</v>
      </c>
      <c r="B108" t="s">
        <v>278</v>
      </c>
      <c r="C108" t="s">
        <v>38</v>
      </c>
      <c r="D108" t="s">
        <v>88</v>
      </c>
      <c r="E108" t="s">
        <v>65</v>
      </c>
      <c r="F108" t="s">
        <v>56</v>
      </c>
      <c r="G108" t="s">
        <v>85</v>
      </c>
      <c r="H108" t="s">
        <v>50</v>
      </c>
      <c r="I108" t="s">
        <v>50</v>
      </c>
      <c r="J108" t="s">
        <v>50</v>
      </c>
      <c r="K108" t="s">
        <v>50</v>
      </c>
      <c r="L108" t="s">
        <v>50</v>
      </c>
      <c r="M108" t="s">
        <v>52</v>
      </c>
      <c r="N108" t="s">
        <v>50</v>
      </c>
      <c r="O108" t="s">
        <v>174</v>
      </c>
      <c r="P108" t="s">
        <v>50</v>
      </c>
      <c r="Q108" t="s">
        <v>50</v>
      </c>
      <c r="R108" t="s">
        <v>50</v>
      </c>
      <c r="S108" t="s">
        <v>50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45</v>
      </c>
      <c r="AB108" t="s">
        <v>50</v>
      </c>
      <c r="AC108" t="s">
        <v>50</v>
      </c>
      <c r="AD108" t="s">
        <v>52</v>
      </c>
      <c r="AE108" t="s">
        <v>50</v>
      </c>
      <c r="AF108" t="s">
        <v>50</v>
      </c>
      <c r="AG108" t="s">
        <v>43</v>
      </c>
      <c r="AH108" t="s">
        <v>50</v>
      </c>
      <c r="AI108" t="s">
        <v>50</v>
      </c>
      <c r="AJ108" t="s">
        <v>50</v>
      </c>
      <c r="AK108" t="s">
        <v>45</v>
      </c>
    </row>
    <row r="109" spans="1:37" x14ac:dyDescent="0.25">
      <c r="A109" t="s">
        <v>279</v>
      </c>
      <c r="B109" t="s">
        <v>241</v>
      </c>
      <c r="C109" t="s">
        <v>49</v>
      </c>
      <c r="D109" t="s">
        <v>55</v>
      </c>
      <c r="E109" t="s">
        <v>78</v>
      </c>
      <c r="F109" t="s">
        <v>56</v>
      </c>
      <c r="G109" t="s">
        <v>80</v>
      </c>
      <c r="H109" t="s">
        <v>43</v>
      </c>
      <c r="I109" t="s">
        <v>50</v>
      </c>
      <c r="J109" t="s">
        <v>46</v>
      </c>
      <c r="K109" t="s">
        <v>43</v>
      </c>
      <c r="L109" t="s">
        <v>43</v>
      </c>
      <c r="M109" t="s">
        <v>45</v>
      </c>
      <c r="N109" t="s">
        <v>46</v>
      </c>
      <c r="O109" t="s">
        <v>62</v>
      </c>
      <c r="P109" t="s">
        <v>46</v>
      </c>
      <c r="Q109" t="s">
        <v>43</v>
      </c>
      <c r="R109" t="s">
        <v>46</v>
      </c>
      <c r="S109" t="s">
        <v>43</v>
      </c>
      <c r="T109" t="s">
        <v>43</v>
      </c>
      <c r="U109" t="s">
        <v>45</v>
      </c>
      <c r="V109" t="s">
        <v>45</v>
      </c>
      <c r="W109" t="s">
        <v>43</v>
      </c>
      <c r="X109" t="s">
        <v>52</v>
      </c>
      <c r="Y109" t="s">
        <v>52</v>
      </c>
      <c r="Z109" t="s">
        <v>52</v>
      </c>
      <c r="AB109" t="s">
        <v>45</v>
      </c>
      <c r="AC109" t="s">
        <v>45</v>
      </c>
      <c r="AD109" t="s">
        <v>52</v>
      </c>
      <c r="AE109" t="s">
        <v>52</v>
      </c>
      <c r="AF109" t="s">
        <v>43</v>
      </c>
      <c r="AG109" t="s">
        <v>46</v>
      </c>
      <c r="AH109" t="s">
        <v>43</v>
      </c>
      <c r="AI109" t="s">
        <v>43</v>
      </c>
      <c r="AJ109" t="s">
        <v>43</v>
      </c>
      <c r="AK109" t="s">
        <v>50</v>
      </c>
    </row>
    <row r="110" spans="1:37" x14ac:dyDescent="0.25">
      <c r="A110" t="s">
        <v>280</v>
      </c>
      <c r="B110" t="s">
        <v>281</v>
      </c>
      <c r="C110" t="s">
        <v>38</v>
      </c>
      <c r="D110" t="s">
        <v>55</v>
      </c>
      <c r="E110" t="s">
        <v>40</v>
      </c>
      <c r="F110" t="s">
        <v>41</v>
      </c>
      <c r="G110" t="s">
        <v>42</v>
      </c>
      <c r="H110" t="s">
        <v>43</v>
      </c>
      <c r="I110" t="s">
        <v>43</v>
      </c>
      <c r="J110" t="s">
        <v>43</v>
      </c>
      <c r="K110" t="s">
        <v>46</v>
      </c>
      <c r="L110" t="s">
        <v>46</v>
      </c>
      <c r="M110" t="s">
        <v>52</v>
      </c>
      <c r="N110" t="s">
        <v>52</v>
      </c>
      <c r="O110" t="s">
        <v>107</v>
      </c>
      <c r="P110" t="s">
        <v>43</v>
      </c>
      <c r="Q110" t="s">
        <v>43</v>
      </c>
      <c r="R110" t="s">
        <v>50</v>
      </c>
      <c r="S110" t="s">
        <v>50</v>
      </c>
      <c r="T110" t="s">
        <v>45</v>
      </c>
      <c r="U110" t="s">
        <v>52</v>
      </c>
      <c r="V110" t="s">
        <v>52</v>
      </c>
      <c r="W110" t="s">
        <v>52</v>
      </c>
      <c r="X110" t="s">
        <v>46</v>
      </c>
      <c r="Y110" t="s">
        <v>45</v>
      </c>
      <c r="Z110" t="s">
        <v>52</v>
      </c>
      <c r="AB110" t="s">
        <v>46</v>
      </c>
      <c r="AC110" t="s">
        <v>52</v>
      </c>
      <c r="AD110" t="s">
        <v>52</v>
      </c>
      <c r="AE110" t="s">
        <v>43</v>
      </c>
      <c r="AF110" t="s">
        <v>50</v>
      </c>
      <c r="AG110" t="s">
        <v>45</v>
      </c>
      <c r="AH110" t="s">
        <v>50</v>
      </c>
      <c r="AI110" t="s">
        <v>46</v>
      </c>
      <c r="AJ110" t="s">
        <v>43</v>
      </c>
      <c r="AK110" t="s">
        <v>46</v>
      </c>
    </row>
    <row r="111" spans="1:37" x14ac:dyDescent="0.25">
      <c r="A111" t="s">
        <v>282</v>
      </c>
      <c r="B111" t="s">
        <v>283</v>
      </c>
      <c r="C111" t="s">
        <v>38</v>
      </c>
      <c r="D111" t="s">
        <v>55</v>
      </c>
      <c r="E111" t="s">
        <v>65</v>
      </c>
      <c r="F111" t="s">
        <v>73</v>
      </c>
      <c r="G111" t="s">
        <v>103</v>
      </c>
      <c r="H111" t="s">
        <v>43</v>
      </c>
      <c r="I111" t="s">
        <v>50</v>
      </c>
      <c r="J111" t="s">
        <v>50</v>
      </c>
      <c r="K111" t="s">
        <v>43</v>
      </c>
      <c r="L111" t="s">
        <v>43</v>
      </c>
      <c r="M111" t="s">
        <v>45</v>
      </c>
      <c r="N111" t="s">
        <v>46</v>
      </c>
      <c r="O111" t="s">
        <v>62</v>
      </c>
      <c r="P111" t="s">
        <v>43</v>
      </c>
      <c r="Q111" t="s">
        <v>43</v>
      </c>
      <c r="R111" t="s">
        <v>46</v>
      </c>
      <c r="S111" t="s">
        <v>46</v>
      </c>
      <c r="T111" t="s">
        <v>52</v>
      </c>
      <c r="U111" t="s">
        <v>45</v>
      </c>
      <c r="V111" t="s">
        <v>45</v>
      </c>
      <c r="W111" t="s">
        <v>46</v>
      </c>
      <c r="X111" t="s">
        <v>45</v>
      </c>
      <c r="Y111" t="s">
        <v>43</v>
      </c>
      <c r="Z111" t="s">
        <v>45</v>
      </c>
      <c r="AB111" t="s">
        <v>45</v>
      </c>
      <c r="AC111" t="s">
        <v>43</v>
      </c>
      <c r="AD111" t="s">
        <v>45</v>
      </c>
      <c r="AE111" t="s">
        <v>43</v>
      </c>
      <c r="AF111" t="s">
        <v>43</v>
      </c>
      <c r="AG111" t="s">
        <v>45</v>
      </c>
      <c r="AH111" t="s">
        <v>43</v>
      </c>
      <c r="AI111" t="s">
        <v>45</v>
      </c>
      <c r="AJ111" t="s">
        <v>46</v>
      </c>
      <c r="AK111" t="s">
        <v>46</v>
      </c>
    </row>
    <row r="112" spans="1:37" x14ac:dyDescent="0.25">
      <c r="A112" t="s">
        <v>284</v>
      </c>
      <c r="B112" t="s">
        <v>241</v>
      </c>
      <c r="C112" t="s">
        <v>49</v>
      </c>
      <c r="D112" t="s">
        <v>39</v>
      </c>
      <c r="E112" t="s">
        <v>40</v>
      </c>
      <c r="F112" t="s">
        <v>41</v>
      </c>
      <c r="G112" t="s">
        <v>42</v>
      </c>
      <c r="H112" t="s">
        <v>46</v>
      </c>
      <c r="I112" t="s">
        <v>45</v>
      </c>
      <c r="J112" t="s">
        <v>45</v>
      </c>
      <c r="K112" t="s">
        <v>50</v>
      </c>
      <c r="L112" t="s">
        <v>50</v>
      </c>
      <c r="M112" t="s">
        <v>46</v>
      </c>
      <c r="N112" t="s">
        <v>46</v>
      </c>
      <c r="O112" t="s">
        <v>122</v>
      </c>
      <c r="P112" t="s">
        <v>50</v>
      </c>
      <c r="Q112" t="s">
        <v>43</v>
      </c>
      <c r="R112" t="s">
        <v>43</v>
      </c>
      <c r="S112" t="s">
        <v>43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46</v>
      </c>
      <c r="Z112" t="s">
        <v>45</v>
      </c>
      <c r="AB112" t="s">
        <v>46</v>
      </c>
      <c r="AC112" t="s">
        <v>45</v>
      </c>
      <c r="AD112" t="s">
        <v>45</v>
      </c>
      <c r="AE112" t="s">
        <v>50</v>
      </c>
      <c r="AF112" t="s">
        <v>46</v>
      </c>
      <c r="AG112" t="s">
        <v>43</v>
      </c>
      <c r="AH112" t="s">
        <v>43</v>
      </c>
      <c r="AI112" t="s">
        <v>46</v>
      </c>
      <c r="AJ112" t="s">
        <v>43</v>
      </c>
      <c r="AK112" t="s">
        <v>46</v>
      </c>
    </row>
    <row r="113" spans="1:37" x14ac:dyDescent="0.25">
      <c r="A113" t="s">
        <v>285</v>
      </c>
      <c r="B113" t="s">
        <v>241</v>
      </c>
      <c r="C113" t="s">
        <v>38</v>
      </c>
      <c r="D113" t="s">
        <v>55</v>
      </c>
      <c r="E113" t="s">
        <v>65</v>
      </c>
      <c r="F113" t="s">
        <v>56</v>
      </c>
      <c r="G113" t="s">
        <v>85</v>
      </c>
      <c r="H113" t="s">
        <v>50</v>
      </c>
      <c r="I113" t="s">
        <v>43</v>
      </c>
      <c r="J113" t="s">
        <v>50</v>
      </c>
      <c r="K113" t="s">
        <v>46</v>
      </c>
      <c r="L113" t="s">
        <v>43</v>
      </c>
      <c r="M113" t="s">
        <v>50</v>
      </c>
      <c r="N113" t="s">
        <v>50</v>
      </c>
      <c r="O113" t="s">
        <v>70</v>
      </c>
      <c r="P113" t="s">
        <v>50</v>
      </c>
      <c r="Q113" t="s">
        <v>50</v>
      </c>
      <c r="R113" t="s">
        <v>50</v>
      </c>
      <c r="S113" t="s">
        <v>43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46</v>
      </c>
      <c r="AB113" t="s">
        <v>45</v>
      </c>
      <c r="AC113" t="s">
        <v>43</v>
      </c>
      <c r="AD113" t="s">
        <v>45</v>
      </c>
      <c r="AE113" t="s">
        <v>50</v>
      </c>
      <c r="AF113" t="s">
        <v>52</v>
      </c>
      <c r="AG113" t="s">
        <v>50</v>
      </c>
      <c r="AH113" t="s">
        <v>50</v>
      </c>
      <c r="AI113" t="s">
        <v>52</v>
      </c>
      <c r="AJ113" t="s">
        <v>52</v>
      </c>
      <c r="AK113" t="s">
        <v>43</v>
      </c>
    </row>
    <row r="114" spans="1:37" x14ac:dyDescent="0.25">
      <c r="A114" t="s">
        <v>286</v>
      </c>
      <c r="B114" t="s">
        <v>241</v>
      </c>
      <c r="C114" t="s">
        <v>38</v>
      </c>
      <c r="D114" t="s">
        <v>55</v>
      </c>
      <c r="E114" t="s">
        <v>65</v>
      </c>
      <c r="F114" t="s">
        <v>56</v>
      </c>
      <c r="G114" t="s">
        <v>85</v>
      </c>
      <c r="H114" t="s">
        <v>50</v>
      </c>
      <c r="I114" t="s">
        <v>43</v>
      </c>
      <c r="J114" t="s">
        <v>50</v>
      </c>
      <c r="K114" t="s">
        <v>46</v>
      </c>
      <c r="L114" t="s">
        <v>43</v>
      </c>
      <c r="M114" t="s">
        <v>50</v>
      </c>
      <c r="N114" t="s">
        <v>50</v>
      </c>
      <c r="O114" t="s">
        <v>70</v>
      </c>
      <c r="P114" t="s">
        <v>50</v>
      </c>
      <c r="Q114" t="s">
        <v>50</v>
      </c>
      <c r="R114" t="s">
        <v>50</v>
      </c>
      <c r="S114" t="s">
        <v>43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46</v>
      </c>
      <c r="AB114" t="s">
        <v>45</v>
      </c>
      <c r="AC114" t="s">
        <v>43</v>
      </c>
      <c r="AD114" t="s">
        <v>45</v>
      </c>
      <c r="AE114" t="s">
        <v>50</v>
      </c>
      <c r="AF114" t="s">
        <v>52</v>
      </c>
      <c r="AG114" t="s">
        <v>50</v>
      </c>
      <c r="AH114" t="s">
        <v>50</v>
      </c>
      <c r="AI114" t="s">
        <v>52</v>
      </c>
      <c r="AJ114" t="s">
        <v>52</v>
      </c>
      <c r="AK114" t="s">
        <v>43</v>
      </c>
    </row>
    <row r="115" spans="1:37" x14ac:dyDescent="0.25">
      <c r="A115" t="s">
        <v>287</v>
      </c>
      <c r="B115" t="s">
        <v>241</v>
      </c>
      <c r="C115" t="s">
        <v>49</v>
      </c>
      <c r="D115" t="s">
        <v>39</v>
      </c>
      <c r="E115" t="s">
        <v>112</v>
      </c>
      <c r="F115" t="s">
        <v>41</v>
      </c>
      <c r="G115" t="s">
        <v>42</v>
      </c>
      <c r="H115" t="s">
        <v>43</v>
      </c>
      <c r="I115" t="s">
        <v>50</v>
      </c>
      <c r="J115" t="s">
        <v>43</v>
      </c>
      <c r="K115" t="s">
        <v>43</v>
      </c>
      <c r="L115" t="s">
        <v>43</v>
      </c>
      <c r="M115" t="s">
        <v>46</v>
      </c>
      <c r="N115" t="s">
        <v>43</v>
      </c>
      <c r="O115" t="s">
        <v>90</v>
      </c>
      <c r="P115" t="s">
        <v>50</v>
      </c>
      <c r="Q115" t="s">
        <v>50</v>
      </c>
      <c r="R115" t="s">
        <v>43</v>
      </c>
      <c r="S115" t="s">
        <v>43</v>
      </c>
      <c r="T115" t="s">
        <v>52</v>
      </c>
      <c r="U115" t="s">
        <v>52</v>
      </c>
      <c r="V115" t="s">
        <v>52</v>
      </c>
      <c r="W115" t="s">
        <v>52</v>
      </c>
      <c r="X115" t="s">
        <v>46</v>
      </c>
      <c r="Y115" t="s">
        <v>43</v>
      </c>
      <c r="Z115" t="s">
        <v>43</v>
      </c>
      <c r="AA115" t="s">
        <v>95</v>
      </c>
      <c r="AB115" t="s">
        <v>50</v>
      </c>
      <c r="AC115" t="s">
        <v>46</v>
      </c>
      <c r="AD115" t="s">
        <v>45</v>
      </c>
      <c r="AE115" t="s">
        <v>43</v>
      </c>
      <c r="AF115" t="s">
        <v>50</v>
      </c>
      <c r="AG115" t="s">
        <v>45</v>
      </c>
      <c r="AH115" t="s">
        <v>43</v>
      </c>
      <c r="AI115" t="s">
        <v>43</v>
      </c>
      <c r="AJ115" t="s">
        <v>43</v>
      </c>
      <c r="AK115" t="s">
        <v>45</v>
      </c>
    </row>
    <row r="116" spans="1:37" x14ac:dyDescent="0.25">
      <c r="A116" t="s">
        <v>288</v>
      </c>
      <c r="B116" t="s">
        <v>241</v>
      </c>
      <c r="C116" t="s">
        <v>49</v>
      </c>
      <c r="D116" t="s">
        <v>39</v>
      </c>
      <c r="E116" t="s">
        <v>60</v>
      </c>
      <c r="F116" t="s">
        <v>41</v>
      </c>
      <c r="G116" t="s">
        <v>61</v>
      </c>
      <c r="H116" t="s">
        <v>50</v>
      </c>
      <c r="I116" t="s">
        <v>43</v>
      </c>
      <c r="J116" t="s">
        <v>50</v>
      </c>
      <c r="K116" t="s">
        <v>50</v>
      </c>
      <c r="L116" t="s">
        <v>43</v>
      </c>
      <c r="M116" t="s">
        <v>50</v>
      </c>
      <c r="N116" t="s">
        <v>50</v>
      </c>
      <c r="O116" t="s">
        <v>122</v>
      </c>
      <c r="P116" t="s">
        <v>50</v>
      </c>
      <c r="Q116" t="s">
        <v>50</v>
      </c>
      <c r="R116" t="s">
        <v>50</v>
      </c>
      <c r="S116" t="s">
        <v>50</v>
      </c>
      <c r="T116" t="s">
        <v>50</v>
      </c>
      <c r="U116" t="s">
        <v>43</v>
      </c>
      <c r="V116" t="s">
        <v>50</v>
      </c>
      <c r="W116" t="s">
        <v>43</v>
      </c>
      <c r="X116" t="s">
        <v>50</v>
      </c>
      <c r="Y116" t="s">
        <v>50</v>
      </c>
      <c r="Z116" t="s">
        <v>45</v>
      </c>
      <c r="AB116" t="s">
        <v>45</v>
      </c>
      <c r="AC116" t="s">
        <v>45</v>
      </c>
      <c r="AD116" t="s">
        <v>45</v>
      </c>
      <c r="AE116" t="s">
        <v>50</v>
      </c>
      <c r="AF116" t="s">
        <v>50</v>
      </c>
      <c r="AG116" t="s">
        <v>45</v>
      </c>
      <c r="AH116" t="s">
        <v>43</v>
      </c>
      <c r="AI116" t="s">
        <v>50</v>
      </c>
      <c r="AJ116" t="s">
        <v>50</v>
      </c>
      <c r="AK116" t="s">
        <v>50</v>
      </c>
    </row>
    <row r="117" spans="1:37" x14ac:dyDescent="0.25">
      <c r="A117" t="s">
        <v>289</v>
      </c>
      <c r="B117" t="s">
        <v>241</v>
      </c>
      <c r="C117" t="s">
        <v>38</v>
      </c>
      <c r="D117" t="s">
        <v>39</v>
      </c>
      <c r="E117" t="s">
        <v>112</v>
      </c>
      <c r="F117" t="s">
        <v>56</v>
      </c>
      <c r="G117" t="s">
        <v>42</v>
      </c>
      <c r="H117" t="s">
        <v>50</v>
      </c>
      <c r="I117" t="s">
        <v>50</v>
      </c>
      <c r="J117" t="s">
        <v>50</v>
      </c>
      <c r="K117" t="s">
        <v>50</v>
      </c>
      <c r="L117" t="s">
        <v>50</v>
      </c>
      <c r="M117" t="s">
        <v>46</v>
      </c>
      <c r="N117" t="s">
        <v>43</v>
      </c>
      <c r="O117" t="s">
        <v>70</v>
      </c>
      <c r="P117" t="s">
        <v>50</v>
      </c>
      <c r="Q117" t="s">
        <v>50</v>
      </c>
      <c r="R117" t="s">
        <v>43</v>
      </c>
      <c r="S117" t="s">
        <v>43</v>
      </c>
      <c r="T117" t="s">
        <v>43</v>
      </c>
      <c r="U117" t="s">
        <v>45</v>
      </c>
      <c r="V117" t="s">
        <v>43</v>
      </c>
      <c r="W117" t="s">
        <v>46</v>
      </c>
      <c r="X117" t="s">
        <v>45</v>
      </c>
      <c r="Y117" t="s">
        <v>43</v>
      </c>
      <c r="Z117" t="s">
        <v>46</v>
      </c>
      <c r="AA117" t="s">
        <v>89</v>
      </c>
      <c r="AB117" t="s">
        <v>46</v>
      </c>
      <c r="AC117" t="s">
        <v>43</v>
      </c>
      <c r="AD117" t="s">
        <v>45</v>
      </c>
      <c r="AE117" t="s">
        <v>43</v>
      </c>
      <c r="AF117" t="s">
        <v>43</v>
      </c>
      <c r="AG117" t="s">
        <v>46</v>
      </c>
      <c r="AH117" t="s">
        <v>43</v>
      </c>
      <c r="AI117" t="s">
        <v>43</v>
      </c>
      <c r="AJ117" t="s">
        <v>43</v>
      </c>
      <c r="AK117" t="s">
        <v>43</v>
      </c>
    </row>
    <row r="118" spans="1:37" x14ac:dyDescent="0.25">
      <c r="A118" t="s">
        <v>290</v>
      </c>
      <c r="B118" t="s">
        <v>291</v>
      </c>
      <c r="C118" t="s">
        <v>49</v>
      </c>
      <c r="D118" t="s">
        <v>39</v>
      </c>
      <c r="E118" t="s">
        <v>40</v>
      </c>
      <c r="F118" t="s">
        <v>41</v>
      </c>
      <c r="G118" t="s">
        <v>42</v>
      </c>
      <c r="H118" t="s">
        <v>43</v>
      </c>
      <c r="I118" t="s">
        <v>50</v>
      </c>
      <c r="J118" t="s">
        <v>43</v>
      </c>
      <c r="K118" t="s">
        <v>43</v>
      </c>
      <c r="L118" t="s">
        <v>43</v>
      </c>
      <c r="M118" t="s">
        <v>43</v>
      </c>
      <c r="N118" t="s">
        <v>43</v>
      </c>
      <c r="O118" t="s">
        <v>90</v>
      </c>
      <c r="P118" t="s">
        <v>43</v>
      </c>
      <c r="Q118" t="s">
        <v>43</v>
      </c>
      <c r="R118" t="s">
        <v>43</v>
      </c>
      <c r="S118" t="s">
        <v>43</v>
      </c>
      <c r="T118" t="s">
        <v>45</v>
      </c>
      <c r="U118" t="s">
        <v>45</v>
      </c>
      <c r="V118" t="s">
        <v>52</v>
      </c>
      <c r="W118" t="s">
        <v>45</v>
      </c>
      <c r="X118" t="s">
        <v>45</v>
      </c>
      <c r="Y118" t="s">
        <v>46</v>
      </c>
      <c r="Z118" t="s">
        <v>43</v>
      </c>
      <c r="AA118" t="s">
        <v>95</v>
      </c>
      <c r="AB118" t="s">
        <v>43</v>
      </c>
      <c r="AC118" t="s">
        <v>46</v>
      </c>
      <c r="AD118" t="s">
        <v>45</v>
      </c>
      <c r="AE118" t="s">
        <v>43</v>
      </c>
      <c r="AF118" t="s">
        <v>50</v>
      </c>
      <c r="AG118" t="s">
        <v>45</v>
      </c>
      <c r="AH118" t="s">
        <v>50</v>
      </c>
      <c r="AI118" t="s">
        <v>50</v>
      </c>
      <c r="AJ118" t="s">
        <v>50</v>
      </c>
      <c r="AK118" t="s">
        <v>43</v>
      </c>
    </row>
    <row r="119" spans="1:37" x14ac:dyDescent="0.25">
      <c r="A119" t="s">
        <v>292</v>
      </c>
      <c r="B119" t="s">
        <v>293</v>
      </c>
      <c r="C119" t="s">
        <v>38</v>
      </c>
      <c r="D119" t="s">
        <v>39</v>
      </c>
      <c r="E119" t="s">
        <v>40</v>
      </c>
      <c r="F119" t="s">
        <v>41</v>
      </c>
      <c r="G119" t="s">
        <v>42</v>
      </c>
      <c r="H119" t="s">
        <v>43</v>
      </c>
      <c r="I119" t="s">
        <v>43</v>
      </c>
      <c r="J119" t="s">
        <v>43</v>
      </c>
      <c r="K119" t="s">
        <v>43</v>
      </c>
      <c r="L119" t="s">
        <v>43</v>
      </c>
      <c r="M119" t="s">
        <v>45</v>
      </c>
      <c r="N119" t="s">
        <v>43</v>
      </c>
      <c r="O119" t="s">
        <v>44</v>
      </c>
      <c r="P119" t="s">
        <v>46</v>
      </c>
      <c r="Q119" t="s">
        <v>46</v>
      </c>
      <c r="R119" t="s">
        <v>45</v>
      </c>
      <c r="S119" t="s">
        <v>46</v>
      </c>
      <c r="T119" t="s">
        <v>45</v>
      </c>
      <c r="U119" t="s">
        <v>45</v>
      </c>
      <c r="V119" t="s">
        <v>45</v>
      </c>
      <c r="W119" t="s">
        <v>45</v>
      </c>
      <c r="X119" t="s">
        <v>46</v>
      </c>
      <c r="Y119" t="s">
        <v>43</v>
      </c>
      <c r="Z119" t="s">
        <v>45</v>
      </c>
      <c r="AB119" t="s">
        <v>46</v>
      </c>
      <c r="AC119" t="s">
        <v>45</v>
      </c>
      <c r="AD119" t="s">
        <v>45</v>
      </c>
      <c r="AE119" t="s">
        <v>46</v>
      </c>
      <c r="AF119" t="s">
        <v>43</v>
      </c>
      <c r="AG119" t="s">
        <v>45</v>
      </c>
      <c r="AH119" t="s">
        <v>43</v>
      </c>
      <c r="AI119" t="s">
        <v>46</v>
      </c>
      <c r="AJ119" t="s">
        <v>46</v>
      </c>
      <c r="AK119" t="s">
        <v>46</v>
      </c>
    </row>
    <row r="120" spans="1:37" x14ac:dyDescent="0.25">
      <c r="A120" t="s">
        <v>294</v>
      </c>
      <c r="B120" t="s">
        <v>295</v>
      </c>
      <c r="C120" t="s">
        <v>38</v>
      </c>
      <c r="D120" t="s">
        <v>55</v>
      </c>
      <c r="E120" t="s">
        <v>65</v>
      </c>
      <c r="F120" t="s">
        <v>56</v>
      </c>
      <c r="G120" t="s">
        <v>42</v>
      </c>
      <c r="H120" t="s">
        <v>50</v>
      </c>
      <c r="I120" t="s">
        <v>50</v>
      </c>
      <c r="J120" t="s">
        <v>43</v>
      </c>
      <c r="K120" t="s">
        <v>50</v>
      </c>
      <c r="L120" t="s">
        <v>43</v>
      </c>
      <c r="M120" t="s">
        <v>43</v>
      </c>
      <c r="N120" t="s">
        <v>50</v>
      </c>
      <c r="O120" t="s">
        <v>70</v>
      </c>
      <c r="P120" t="s">
        <v>50</v>
      </c>
      <c r="Q120" t="s">
        <v>50</v>
      </c>
      <c r="R120" t="s">
        <v>50</v>
      </c>
      <c r="S120" t="s">
        <v>50</v>
      </c>
      <c r="T120" t="s">
        <v>43</v>
      </c>
      <c r="U120" t="s">
        <v>52</v>
      </c>
      <c r="V120" t="s">
        <v>46</v>
      </c>
      <c r="W120" t="s">
        <v>52</v>
      </c>
      <c r="X120" t="s">
        <v>52</v>
      </c>
      <c r="Y120" t="s">
        <v>46</v>
      </c>
      <c r="Z120" t="s">
        <v>45</v>
      </c>
      <c r="AB120" t="s">
        <v>43</v>
      </c>
      <c r="AC120" t="s">
        <v>50</v>
      </c>
      <c r="AD120" t="s">
        <v>52</v>
      </c>
      <c r="AE120" t="s">
        <v>46</v>
      </c>
      <c r="AF120" t="s">
        <v>50</v>
      </c>
      <c r="AG120" t="s">
        <v>50</v>
      </c>
      <c r="AH120" t="s">
        <v>50</v>
      </c>
      <c r="AI120" t="s">
        <v>50</v>
      </c>
      <c r="AJ120" t="s">
        <v>50</v>
      </c>
      <c r="AK120" t="s">
        <v>52</v>
      </c>
    </row>
    <row r="121" spans="1:37" x14ac:dyDescent="0.25">
      <c r="A121" t="s">
        <v>296</v>
      </c>
      <c r="B121" t="s">
        <v>297</v>
      </c>
      <c r="C121" t="s">
        <v>38</v>
      </c>
      <c r="D121" t="s">
        <v>88</v>
      </c>
      <c r="E121" t="s">
        <v>112</v>
      </c>
      <c r="F121" t="s">
        <v>73</v>
      </c>
      <c r="G121" t="s">
        <v>85</v>
      </c>
      <c r="H121" t="s">
        <v>50</v>
      </c>
      <c r="I121" t="s">
        <v>50</v>
      </c>
      <c r="J121" t="s">
        <v>43</v>
      </c>
      <c r="K121" t="s">
        <v>50</v>
      </c>
      <c r="L121" t="s">
        <v>50</v>
      </c>
      <c r="M121" t="s">
        <v>43</v>
      </c>
      <c r="N121" t="s">
        <v>43</v>
      </c>
      <c r="O121" t="s">
        <v>174</v>
      </c>
      <c r="P121" t="s">
        <v>43</v>
      </c>
      <c r="Q121" t="s">
        <v>50</v>
      </c>
      <c r="R121" t="s">
        <v>43</v>
      </c>
      <c r="S121" t="s">
        <v>43</v>
      </c>
      <c r="T121" t="s">
        <v>45</v>
      </c>
      <c r="U121" t="s">
        <v>52</v>
      </c>
      <c r="V121" t="s">
        <v>52</v>
      </c>
      <c r="W121" t="s">
        <v>52</v>
      </c>
      <c r="X121" t="s">
        <v>52</v>
      </c>
      <c r="Y121" t="s">
        <v>43</v>
      </c>
      <c r="Z121" t="s">
        <v>43</v>
      </c>
      <c r="AA121" t="s">
        <v>95</v>
      </c>
      <c r="AB121" t="s">
        <v>50</v>
      </c>
      <c r="AC121" t="s">
        <v>43</v>
      </c>
      <c r="AD121" t="s">
        <v>52</v>
      </c>
      <c r="AE121" t="s">
        <v>43</v>
      </c>
      <c r="AF121" t="s">
        <v>50</v>
      </c>
      <c r="AG121" t="s">
        <v>43</v>
      </c>
      <c r="AH121" t="s">
        <v>50</v>
      </c>
      <c r="AI121" t="s">
        <v>50</v>
      </c>
      <c r="AJ121" t="s">
        <v>50</v>
      </c>
      <c r="AK121" t="s">
        <v>43</v>
      </c>
    </row>
    <row r="122" spans="1:37" x14ac:dyDescent="0.25">
      <c r="A122" t="s">
        <v>298</v>
      </c>
      <c r="B122" t="s">
        <v>299</v>
      </c>
      <c r="C122" t="s">
        <v>38</v>
      </c>
      <c r="D122" t="s">
        <v>39</v>
      </c>
      <c r="E122" t="s">
        <v>40</v>
      </c>
      <c r="F122" t="s">
        <v>41</v>
      </c>
      <c r="G122" t="s">
        <v>42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45</v>
      </c>
      <c r="N122" t="s">
        <v>46</v>
      </c>
      <c r="O122" t="s">
        <v>137</v>
      </c>
      <c r="P122" t="s">
        <v>43</v>
      </c>
      <c r="Q122" t="s">
        <v>43</v>
      </c>
      <c r="R122" t="s">
        <v>43</v>
      </c>
      <c r="S122" t="s">
        <v>43</v>
      </c>
      <c r="T122" t="s">
        <v>46</v>
      </c>
      <c r="U122" t="s">
        <v>45</v>
      </c>
      <c r="V122" t="s">
        <v>46</v>
      </c>
      <c r="W122" t="s">
        <v>45</v>
      </c>
      <c r="X122" t="s">
        <v>45</v>
      </c>
      <c r="Y122" t="s">
        <v>43</v>
      </c>
      <c r="Z122" t="s">
        <v>45</v>
      </c>
      <c r="AB122" t="s">
        <v>46</v>
      </c>
      <c r="AC122" t="s">
        <v>43</v>
      </c>
      <c r="AD122" t="s">
        <v>45</v>
      </c>
      <c r="AE122" t="s">
        <v>43</v>
      </c>
      <c r="AF122" t="s">
        <v>43</v>
      </c>
      <c r="AG122" t="s">
        <v>45</v>
      </c>
      <c r="AH122" t="s">
        <v>43</v>
      </c>
      <c r="AI122" t="s">
        <v>46</v>
      </c>
      <c r="AJ122" t="s">
        <v>43</v>
      </c>
      <c r="AK122" t="s">
        <v>43</v>
      </c>
    </row>
    <row r="123" spans="1:37" x14ac:dyDescent="0.25">
      <c r="A123" t="s">
        <v>300</v>
      </c>
      <c r="B123" t="s">
        <v>301</v>
      </c>
      <c r="C123" t="s">
        <v>38</v>
      </c>
      <c r="D123" t="s">
        <v>39</v>
      </c>
      <c r="E123" t="s">
        <v>40</v>
      </c>
      <c r="F123" t="s">
        <v>56</v>
      </c>
      <c r="G123" t="s">
        <v>42</v>
      </c>
      <c r="H123" t="s">
        <v>50</v>
      </c>
      <c r="I123" t="s">
        <v>50</v>
      </c>
      <c r="J123" t="s">
        <v>50</v>
      </c>
      <c r="K123" t="s">
        <v>50</v>
      </c>
      <c r="L123" t="s">
        <v>50</v>
      </c>
      <c r="M123" t="s">
        <v>50</v>
      </c>
      <c r="N123" t="s">
        <v>43</v>
      </c>
      <c r="O123" t="s">
        <v>70</v>
      </c>
      <c r="P123" t="s">
        <v>50</v>
      </c>
      <c r="Q123" t="s">
        <v>50</v>
      </c>
      <c r="R123" t="s">
        <v>50</v>
      </c>
      <c r="S123" t="s">
        <v>50</v>
      </c>
      <c r="T123" t="s">
        <v>45</v>
      </c>
      <c r="U123" t="s">
        <v>45</v>
      </c>
      <c r="V123" t="s">
        <v>45</v>
      </c>
      <c r="W123" t="s">
        <v>45</v>
      </c>
      <c r="X123" t="s">
        <v>45</v>
      </c>
      <c r="Y123" t="s">
        <v>45</v>
      </c>
      <c r="Z123" t="s">
        <v>46</v>
      </c>
      <c r="AA123" t="s">
        <v>89</v>
      </c>
      <c r="AB123" t="s">
        <v>43</v>
      </c>
      <c r="AC123" t="s">
        <v>43</v>
      </c>
      <c r="AD123" t="s">
        <v>45</v>
      </c>
      <c r="AE123" t="s">
        <v>43</v>
      </c>
      <c r="AF123" t="s">
        <v>43</v>
      </c>
      <c r="AG123" t="s">
        <v>43</v>
      </c>
      <c r="AH123" t="s">
        <v>43</v>
      </c>
      <c r="AI123" t="s">
        <v>43</v>
      </c>
      <c r="AJ123" t="s">
        <v>43</v>
      </c>
      <c r="AK123" t="s">
        <v>43</v>
      </c>
    </row>
    <row r="124" spans="1:37" x14ac:dyDescent="0.25">
      <c r="A124" t="s">
        <v>302</v>
      </c>
      <c r="B124" t="s">
        <v>303</v>
      </c>
      <c r="C124" t="s">
        <v>49</v>
      </c>
      <c r="D124" t="s">
        <v>39</v>
      </c>
      <c r="E124" t="s">
        <v>40</v>
      </c>
      <c r="F124" t="s">
        <v>41</v>
      </c>
      <c r="G124" t="s">
        <v>42</v>
      </c>
      <c r="H124" t="s">
        <v>46</v>
      </c>
      <c r="I124" t="s">
        <v>50</v>
      </c>
      <c r="J124" t="s">
        <v>43</v>
      </c>
      <c r="K124" t="s">
        <v>50</v>
      </c>
      <c r="L124" t="s">
        <v>43</v>
      </c>
      <c r="M124" t="s">
        <v>46</v>
      </c>
      <c r="N124" t="s">
        <v>43</v>
      </c>
      <c r="O124" t="s">
        <v>304</v>
      </c>
      <c r="P124" t="s">
        <v>43</v>
      </c>
      <c r="Q124" t="s">
        <v>50</v>
      </c>
      <c r="R124" t="s">
        <v>46</v>
      </c>
      <c r="S124" t="s">
        <v>43</v>
      </c>
      <c r="T124" t="s">
        <v>45</v>
      </c>
      <c r="U124" t="s">
        <v>52</v>
      </c>
      <c r="V124" t="s">
        <v>52</v>
      </c>
      <c r="W124" t="s">
        <v>52</v>
      </c>
      <c r="X124" t="s">
        <v>52</v>
      </c>
      <c r="Y124" t="s">
        <v>45</v>
      </c>
      <c r="Z124" t="s">
        <v>45</v>
      </c>
      <c r="AB124" t="s">
        <v>43</v>
      </c>
      <c r="AC124" t="s">
        <v>50</v>
      </c>
      <c r="AD124" t="s">
        <v>52</v>
      </c>
      <c r="AE124" t="s">
        <v>43</v>
      </c>
      <c r="AF124" t="s">
        <v>43</v>
      </c>
      <c r="AG124" t="s">
        <v>43</v>
      </c>
      <c r="AH124" t="s">
        <v>50</v>
      </c>
      <c r="AI124" t="s">
        <v>50</v>
      </c>
      <c r="AJ124" t="s">
        <v>46</v>
      </c>
      <c r="AK124" t="s">
        <v>43</v>
      </c>
    </row>
    <row r="125" spans="1:37" x14ac:dyDescent="0.25">
      <c r="A125" t="s">
        <v>305</v>
      </c>
      <c r="B125" t="s">
        <v>136</v>
      </c>
      <c r="C125" t="s">
        <v>38</v>
      </c>
      <c r="D125" t="s">
        <v>39</v>
      </c>
      <c r="E125" t="s">
        <v>40</v>
      </c>
      <c r="F125" t="s">
        <v>41</v>
      </c>
      <c r="G125" t="s">
        <v>42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306</v>
      </c>
      <c r="P125" t="s">
        <v>43</v>
      </c>
      <c r="Q125" t="s">
        <v>46</v>
      </c>
      <c r="R125" t="s">
        <v>46</v>
      </c>
      <c r="S125" t="s">
        <v>43</v>
      </c>
      <c r="T125" t="s">
        <v>52</v>
      </c>
      <c r="U125" t="s">
        <v>52</v>
      </c>
      <c r="V125" t="s">
        <v>52</v>
      </c>
      <c r="W125" t="s">
        <v>52</v>
      </c>
      <c r="X125" t="s">
        <v>52</v>
      </c>
      <c r="Y125" t="s">
        <v>52</v>
      </c>
      <c r="Z125" t="s">
        <v>45</v>
      </c>
      <c r="AB125" t="s">
        <v>43</v>
      </c>
      <c r="AC125" t="s">
        <v>46</v>
      </c>
      <c r="AD125" t="s">
        <v>50</v>
      </c>
      <c r="AE125" t="s">
        <v>43</v>
      </c>
      <c r="AF125" t="s">
        <v>43</v>
      </c>
      <c r="AG125" t="s">
        <v>46</v>
      </c>
      <c r="AH125" t="s">
        <v>43</v>
      </c>
      <c r="AI125" t="s">
        <v>46</v>
      </c>
      <c r="AJ125" t="s">
        <v>43</v>
      </c>
      <c r="AK125" t="s">
        <v>46</v>
      </c>
    </row>
    <row r="126" spans="1:37" x14ac:dyDescent="0.25">
      <c r="A126" t="s">
        <v>307</v>
      </c>
      <c r="B126" t="s">
        <v>241</v>
      </c>
      <c r="C126" t="s">
        <v>49</v>
      </c>
      <c r="D126" t="s">
        <v>55</v>
      </c>
      <c r="E126" t="s">
        <v>60</v>
      </c>
      <c r="F126" t="s">
        <v>56</v>
      </c>
      <c r="G126" t="s">
        <v>61</v>
      </c>
      <c r="H126" t="s">
        <v>50</v>
      </c>
      <c r="I126" t="s">
        <v>43</v>
      </c>
      <c r="J126" t="s">
        <v>43</v>
      </c>
      <c r="K126" t="s">
        <v>43</v>
      </c>
      <c r="L126" t="s">
        <v>43</v>
      </c>
      <c r="M126" t="s">
        <v>46</v>
      </c>
      <c r="N126" t="s">
        <v>46</v>
      </c>
      <c r="O126" t="s">
        <v>98</v>
      </c>
      <c r="P126" t="s">
        <v>46</v>
      </c>
      <c r="Q126" t="s">
        <v>46</v>
      </c>
      <c r="R126" t="s">
        <v>46</v>
      </c>
      <c r="S126" t="s">
        <v>46</v>
      </c>
      <c r="T126" t="s">
        <v>43</v>
      </c>
      <c r="U126" t="s">
        <v>46</v>
      </c>
      <c r="V126" t="s">
        <v>46</v>
      </c>
      <c r="W126" t="s">
        <v>46</v>
      </c>
      <c r="X126" t="s">
        <v>46</v>
      </c>
      <c r="Y126" t="s">
        <v>50</v>
      </c>
      <c r="Z126" t="s">
        <v>46</v>
      </c>
      <c r="AB126" t="s">
        <v>46</v>
      </c>
      <c r="AC126" t="s">
        <v>46</v>
      </c>
      <c r="AD126" t="s">
        <v>46</v>
      </c>
      <c r="AE126" t="s">
        <v>43</v>
      </c>
      <c r="AF126" t="s">
        <v>52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</row>
    <row r="127" spans="1:37" x14ac:dyDescent="0.25">
      <c r="A127" t="s">
        <v>308</v>
      </c>
      <c r="B127" t="s">
        <v>241</v>
      </c>
      <c r="C127" t="s">
        <v>49</v>
      </c>
      <c r="D127" t="s">
        <v>88</v>
      </c>
      <c r="E127" t="s">
        <v>112</v>
      </c>
      <c r="F127" t="s">
        <v>73</v>
      </c>
      <c r="G127" t="s">
        <v>85</v>
      </c>
      <c r="H127" t="s">
        <v>43</v>
      </c>
      <c r="I127" t="s">
        <v>50</v>
      </c>
      <c r="J127" t="s">
        <v>43</v>
      </c>
      <c r="K127" t="s">
        <v>43</v>
      </c>
      <c r="L127" t="s">
        <v>43</v>
      </c>
      <c r="M127" t="s">
        <v>50</v>
      </c>
      <c r="N127" t="s">
        <v>43</v>
      </c>
      <c r="O127" t="s">
        <v>207</v>
      </c>
      <c r="P127" t="s">
        <v>43</v>
      </c>
      <c r="Q127" t="s">
        <v>46</v>
      </c>
      <c r="R127" t="s">
        <v>46</v>
      </c>
      <c r="S127" t="s">
        <v>43</v>
      </c>
      <c r="T127" t="s">
        <v>45</v>
      </c>
      <c r="U127" t="s">
        <v>46</v>
      </c>
      <c r="V127" t="s">
        <v>46</v>
      </c>
      <c r="W127" t="s">
        <v>45</v>
      </c>
      <c r="X127" t="s">
        <v>45</v>
      </c>
      <c r="Y127" t="s">
        <v>45</v>
      </c>
      <c r="Z127" t="s">
        <v>43</v>
      </c>
      <c r="AA127" t="s">
        <v>119</v>
      </c>
      <c r="AB127" t="s">
        <v>45</v>
      </c>
      <c r="AC127" t="s">
        <v>52</v>
      </c>
      <c r="AD127" t="s">
        <v>46</v>
      </c>
      <c r="AE127" t="s">
        <v>52</v>
      </c>
      <c r="AF127" t="s">
        <v>45</v>
      </c>
      <c r="AG127" t="s">
        <v>50</v>
      </c>
      <c r="AH127" t="s">
        <v>46</v>
      </c>
      <c r="AI127" t="s">
        <v>46</v>
      </c>
      <c r="AJ127" t="s">
        <v>50</v>
      </c>
      <c r="AK127" t="s">
        <v>46</v>
      </c>
    </row>
    <row r="128" spans="1:37" x14ac:dyDescent="0.25">
      <c r="A128" t="s">
        <v>309</v>
      </c>
      <c r="B128" t="s">
        <v>241</v>
      </c>
      <c r="C128" t="s">
        <v>38</v>
      </c>
      <c r="D128" t="s">
        <v>55</v>
      </c>
      <c r="E128" t="s">
        <v>112</v>
      </c>
      <c r="F128" t="s">
        <v>41</v>
      </c>
      <c r="G128" t="s">
        <v>42</v>
      </c>
      <c r="H128" t="s">
        <v>43</v>
      </c>
      <c r="I128" t="s">
        <v>50</v>
      </c>
      <c r="J128" t="s">
        <v>43</v>
      </c>
      <c r="K128" t="s">
        <v>50</v>
      </c>
      <c r="L128" t="s">
        <v>43</v>
      </c>
      <c r="M128" t="s">
        <v>45</v>
      </c>
      <c r="N128" t="s">
        <v>45</v>
      </c>
      <c r="P128" t="s">
        <v>45</v>
      </c>
      <c r="Q128" t="s">
        <v>43</v>
      </c>
      <c r="R128" t="s">
        <v>46</v>
      </c>
      <c r="S128" t="s">
        <v>43</v>
      </c>
      <c r="T128" t="s">
        <v>46</v>
      </c>
      <c r="U128" t="s">
        <v>46</v>
      </c>
      <c r="V128" t="s">
        <v>46</v>
      </c>
      <c r="W128" t="s">
        <v>46</v>
      </c>
      <c r="X128" t="s">
        <v>46</v>
      </c>
      <c r="Y128" t="s">
        <v>43</v>
      </c>
      <c r="Z128" t="s">
        <v>46</v>
      </c>
      <c r="AB128" t="s">
        <v>45</v>
      </c>
      <c r="AC128" t="s">
        <v>45</v>
      </c>
      <c r="AD128" t="s">
        <v>45</v>
      </c>
      <c r="AE128" t="s">
        <v>52</v>
      </c>
      <c r="AF128" t="s">
        <v>43</v>
      </c>
      <c r="AG128" t="s">
        <v>45</v>
      </c>
      <c r="AH128" t="s">
        <v>50</v>
      </c>
      <c r="AI128" t="s">
        <v>52</v>
      </c>
      <c r="AJ128" t="s">
        <v>46</v>
      </c>
      <c r="AK128" t="s">
        <v>46</v>
      </c>
    </row>
    <row r="129" spans="1:37" x14ac:dyDescent="0.25">
      <c r="A129" t="s">
        <v>310</v>
      </c>
      <c r="B129" t="s">
        <v>241</v>
      </c>
      <c r="C129" t="s">
        <v>49</v>
      </c>
      <c r="D129" t="s">
        <v>55</v>
      </c>
      <c r="E129" t="s">
        <v>112</v>
      </c>
      <c r="F129" t="s">
        <v>56</v>
      </c>
      <c r="G129" t="s">
        <v>42</v>
      </c>
      <c r="H129" t="s">
        <v>43</v>
      </c>
      <c r="I129" t="s">
        <v>43</v>
      </c>
      <c r="J129" t="s">
        <v>43</v>
      </c>
      <c r="K129" t="s">
        <v>46</v>
      </c>
      <c r="L129" t="s">
        <v>43</v>
      </c>
      <c r="M129" t="s">
        <v>46</v>
      </c>
      <c r="N129" t="s">
        <v>45</v>
      </c>
      <c r="O129" t="s">
        <v>51</v>
      </c>
      <c r="P129" t="s">
        <v>43</v>
      </c>
      <c r="Q129" t="s">
        <v>43</v>
      </c>
      <c r="R129" t="s">
        <v>43</v>
      </c>
      <c r="S129" t="s">
        <v>43</v>
      </c>
      <c r="T129" t="s">
        <v>46</v>
      </c>
      <c r="U129" t="s">
        <v>46</v>
      </c>
      <c r="V129" t="s">
        <v>46</v>
      </c>
      <c r="W129" t="s">
        <v>46</v>
      </c>
      <c r="X129" t="s">
        <v>45</v>
      </c>
      <c r="Y129" t="s">
        <v>45</v>
      </c>
      <c r="Z129" t="s">
        <v>45</v>
      </c>
      <c r="AB129" t="s">
        <v>45</v>
      </c>
      <c r="AC129" t="s">
        <v>43</v>
      </c>
      <c r="AD129" t="s">
        <v>45</v>
      </c>
      <c r="AE129" t="s">
        <v>43</v>
      </c>
      <c r="AF129" t="s">
        <v>46</v>
      </c>
      <c r="AG129" t="s">
        <v>45</v>
      </c>
      <c r="AH129" t="s">
        <v>46</v>
      </c>
      <c r="AI129" t="s">
        <v>46</v>
      </c>
      <c r="AJ129" t="s">
        <v>43</v>
      </c>
      <c r="AK129" t="s">
        <v>45</v>
      </c>
    </row>
    <row r="130" spans="1:37" x14ac:dyDescent="0.25">
      <c r="A130" t="s">
        <v>311</v>
      </c>
      <c r="B130" t="s">
        <v>241</v>
      </c>
      <c r="C130" t="s">
        <v>38</v>
      </c>
      <c r="D130" t="s">
        <v>39</v>
      </c>
      <c r="E130" t="s">
        <v>112</v>
      </c>
      <c r="F130" t="s">
        <v>56</v>
      </c>
      <c r="G130" t="s">
        <v>89</v>
      </c>
      <c r="H130" t="s">
        <v>43</v>
      </c>
      <c r="I130" t="s">
        <v>43</v>
      </c>
      <c r="J130" t="s">
        <v>43</v>
      </c>
      <c r="K130" t="s">
        <v>45</v>
      </c>
      <c r="L130" t="s">
        <v>43</v>
      </c>
      <c r="M130" t="s">
        <v>43</v>
      </c>
      <c r="N130" t="s">
        <v>43</v>
      </c>
      <c r="O130" t="s">
        <v>70</v>
      </c>
      <c r="P130" t="s">
        <v>43</v>
      </c>
      <c r="Q130" t="s">
        <v>43</v>
      </c>
      <c r="R130" t="s">
        <v>46</v>
      </c>
      <c r="S130" t="s">
        <v>46</v>
      </c>
      <c r="T130" t="s">
        <v>43</v>
      </c>
      <c r="U130" t="s">
        <v>45</v>
      </c>
      <c r="V130" t="s">
        <v>45</v>
      </c>
      <c r="W130" t="s">
        <v>45</v>
      </c>
      <c r="X130" t="s">
        <v>43</v>
      </c>
      <c r="Y130" t="s">
        <v>43</v>
      </c>
      <c r="Z130" t="s">
        <v>43</v>
      </c>
      <c r="AB130" t="s">
        <v>43</v>
      </c>
      <c r="AC130" t="s">
        <v>43</v>
      </c>
      <c r="AD130" t="s">
        <v>45</v>
      </c>
      <c r="AE130" t="s">
        <v>43</v>
      </c>
      <c r="AF130" t="s">
        <v>43</v>
      </c>
      <c r="AG130" t="s">
        <v>43</v>
      </c>
      <c r="AH130" t="s">
        <v>43</v>
      </c>
      <c r="AI130" t="s">
        <v>43</v>
      </c>
      <c r="AJ130" t="s">
        <v>43</v>
      </c>
      <c r="AK130" t="s">
        <v>43</v>
      </c>
    </row>
    <row r="131" spans="1:37" x14ac:dyDescent="0.25">
      <c r="A131" t="s">
        <v>312</v>
      </c>
      <c r="B131" t="s">
        <v>241</v>
      </c>
      <c r="C131" t="s">
        <v>49</v>
      </c>
      <c r="D131" t="s">
        <v>39</v>
      </c>
      <c r="E131" t="s">
        <v>112</v>
      </c>
      <c r="F131" t="s">
        <v>56</v>
      </c>
      <c r="G131" t="s">
        <v>89</v>
      </c>
      <c r="H131" t="s">
        <v>43</v>
      </c>
      <c r="I131" t="s">
        <v>43</v>
      </c>
      <c r="J131" t="s">
        <v>43</v>
      </c>
      <c r="K131" t="s">
        <v>45</v>
      </c>
      <c r="L131" t="s">
        <v>43</v>
      </c>
      <c r="M131" t="s">
        <v>43</v>
      </c>
      <c r="N131" t="s">
        <v>43</v>
      </c>
      <c r="O131" t="s">
        <v>70</v>
      </c>
      <c r="P131" t="s">
        <v>43</v>
      </c>
      <c r="Q131" t="s">
        <v>43</v>
      </c>
      <c r="R131" t="s">
        <v>46</v>
      </c>
      <c r="S131" t="s">
        <v>46</v>
      </c>
      <c r="T131" t="s">
        <v>43</v>
      </c>
      <c r="U131" t="s">
        <v>45</v>
      </c>
      <c r="V131" t="s">
        <v>45</v>
      </c>
      <c r="W131" t="s">
        <v>45</v>
      </c>
      <c r="X131" t="s">
        <v>43</v>
      </c>
      <c r="Y131" t="s">
        <v>43</v>
      </c>
      <c r="Z131" t="s">
        <v>43</v>
      </c>
      <c r="AB131" t="s">
        <v>43</v>
      </c>
      <c r="AC131" t="s">
        <v>43</v>
      </c>
      <c r="AD131" t="s">
        <v>45</v>
      </c>
      <c r="AE131" t="s">
        <v>43</v>
      </c>
      <c r="AF131" t="s">
        <v>43</v>
      </c>
      <c r="AG131" t="s">
        <v>43</v>
      </c>
      <c r="AH131" t="s">
        <v>43</v>
      </c>
      <c r="AI131" t="s">
        <v>43</v>
      </c>
      <c r="AJ131" t="s">
        <v>43</v>
      </c>
      <c r="AK131" t="s">
        <v>43</v>
      </c>
    </row>
    <row r="132" spans="1:37" x14ac:dyDescent="0.25">
      <c r="A132" t="s">
        <v>313</v>
      </c>
      <c r="B132" t="s">
        <v>241</v>
      </c>
      <c r="C132" t="s">
        <v>38</v>
      </c>
      <c r="D132" t="s">
        <v>39</v>
      </c>
      <c r="E132" t="s">
        <v>112</v>
      </c>
      <c r="F132" t="s">
        <v>56</v>
      </c>
      <c r="G132" t="s">
        <v>89</v>
      </c>
      <c r="H132" t="s">
        <v>43</v>
      </c>
      <c r="I132" t="s">
        <v>43</v>
      </c>
      <c r="J132" t="s">
        <v>43</v>
      </c>
      <c r="K132" t="s">
        <v>43</v>
      </c>
      <c r="L132" t="s">
        <v>46</v>
      </c>
      <c r="M132" t="s">
        <v>45</v>
      </c>
      <c r="N132" t="s">
        <v>46</v>
      </c>
      <c r="O132" t="s">
        <v>62</v>
      </c>
      <c r="P132" t="s">
        <v>43</v>
      </c>
      <c r="Q132" t="s">
        <v>43</v>
      </c>
      <c r="R132" t="s">
        <v>43</v>
      </c>
      <c r="S132" t="s">
        <v>43</v>
      </c>
      <c r="T132" t="s">
        <v>45</v>
      </c>
      <c r="U132" t="s">
        <v>46</v>
      </c>
      <c r="V132" t="s">
        <v>46</v>
      </c>
      <c r="W132" t="s">
        <v>52</v>
      </c>
      <c r="X132" t="s">
        <v>50</v>
      </c>
      <c r="Y132" t="s">
        <v>45</v>
      </c>
      <c r="Z132" t="s">
        <v>45</v>
      </c>
      <c r="AB132" t="s">
        <v>52</v>
      </c>
      <c r="AC132" t="s">
        <v>45</v>
      </c>
      <c r="AD132" t="s">
        <v>52</v>
      </c>
      <c r="AE132" t="s">
        <v>43</v>
      </c>
      <c r="AF132" t="s">
        <v>50</v>
      </c>
      <c r="AG132" t="s">
        <v>43</v>
      </c>
      <c r="AH132" t="s">
        <v>43</v>
      </c>
      <c r="AI132" t="s">
        <v>50</v>
      </c>
      <c r="AJ132" t="s">
        <v>43</v>
      </c>
      <c r="AK132" t="s">
        <v>45</v>
      </c>
    </row>
    <row r="133" spans="1:37" x14ac:dyDescent="0.25">
      <c r="A133" t="s">
        <v>314</v>
      </c>
      <c r="B133" t="s">
        <v>241</v>
      </c>
      <c r="C133" t="s">
        <v>49</v>
      </c>
      <c r="D133" t="s">
        <v>55</v>
      </c>
      <c r="E133" t="s">
        <v>125</v>
      </c>
      <c r="F133" t="s">
        <v>56</v>
      </c>
      <c r="G133" t="s">
        <v>61</v>
      </c>
      <c r="H133" t="s">
        <v>43</v>
      </c>
      <c r="I133" t="s">
        <v>43</v>
      </c>
      <c r="J133" t="s">
        <v>43</v>
      </c>
      <c r="K133" t="s">
        <v>46</v>
      </c>
      <c r="L133" t="s">
        <v>43</v>
      </c>
      <c r="M133" t="s">
        <v>45</v>
      </c>
      <c r="N133" t="s">
        <v>45</v>
      </c>
      <c r="O133" t="s">
        <v>70</v>
      </c>
      <c r="P133" t="s">
        <v>46</v>
      </c>
      <c r="Q133" t="s">
        <v>46</v>
      </c>
      <c r="R133" t="s">
        <v>45</v>
      </c>
      <c r="S133" t="s">
        <v>46</v>
      </c>
      <c r="T133" t="s">
        <v>43</v>
      </c>
      <c r="U133" t="s">
        <v>43</v>
      </c>
      <c r="V133" t="s">
        <v>43</v>
      </c>
      <c r="W133" t="s">
        <v>45</v>
      </c>
      <c r="X133" t="s">
        <v>45</v>
      </c>
      <c r="Y133" t="s">
        <v>45</v>
      </c>
      <c r="Z133" t="s">
        <v>46</v>
      </c>
      <c r="AA133" t="s">
        <v>70</v>
      </c>
      <c r="AB133" t="s">
        <v>45</v>
      </c>
      <c r="AC133" t="s">
        <v>46</v>
      </c>
      <c r="AD133" t="s">
        <v>45</v>
      </c>
      <c r="AE133" t="s">
        <v>45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</row>
    <row r="134" spans="1:37" x14ac:dyDescent="0.25">
      <c r="A134" t="s">
        <v>315</v>
      </c>
      <c r="B134" t="s">
        <v>241</v>
      </c>
      <c r="C134" t="s">
        <v>38</v>
      </c>
      <c r="D134" t="s">
        <v>39</v>
      </c>
      <c r="E134" t="s">
        <v>125</v>
      </c>
      <c r="F134" t="s">
        <v>41</v>
      </c>
      <c r="G134" t="s">
        <v>89</v>
      </c>
      <c r="H134" t="s">
        <v>43</v>
      </c>
      <c r="I134" t="s">
        <v>43</v>
      </c>
      <c r="J134" t="s">
        <v>43</v>
      </c>
      <c r="K134" t="s">
        <v>46</v>
      </c>
      <c r="L134" t="s">
        <v>43</v>
      </c>
      <c r="M134" t="s">
        <v>45</v>
      </c>
      <c r="N134" t="s">
        <v>45</v>
      </c>
      <c r="O134" t="s">
        <v>66</v>
      </c>
      <c r="P134" t="s">
        <v>43</v>
      </c>
      <c r="Q134" t="s">
        <v>43</v>
      </c>
      <c r="R134" t="s">
        <v>45</v>
      </c>
      <c r="S134" t="s">
        <v>46</v>
      </c>
      <c r="T134" t="s">
        <v>43</v>
      </c>
      <c r="U134" t="s">
        <v>43</v>
      </c>
      <c r="V134" t="s">
        <v>43</v>
      </c>
      <c r="W134" t="s">
        <v>45</v>
      </c>
      <c r="X134" t="s">
        <v>45</v>
      </c>
      <c r="Y134" t="s">
        <v>45</v>
      </c>
      <c r="Z134" t="s">
        <v>46</v>
      </c>
      <c r="AA134" t="s">
        <v>119</v>
      </c>
      <c r="AB134" t="s">
        <v>45</v>
      </c>
      <c r="AC134" t="s">
        <v>46</v>
      </c>
      <c r="AD134" t="s">
        <v>45</v>
      </c>
      <c r="AE134" t="s">
        <v>45</v>
      </c>
      <c r="AF134" t="s">
        <v>43</v>
      </c>
      <c r="AG134" t="s">
        <v>50</v>
      </c>
      <c r="AH134" t="s">
        <v>50</v>
      </c>
      <c r="AI134" t="s">
        <v>43</v>
      </c>
      <c r="AJ134" t="s">
        <v>50</v>
      </c>
      <c r="AK134" t="s">
        <v>43</v>
      </c>
    </row>
    <row r="135" spans="1:37" x14ac:dyDescent="0.25">
      <c r="A135" t="s">
        <v>316</v>
      </c>
      <c r="B135" t="s">
        <v>241</v>
      </c>
      <c r="C135" t="s">
        <v>49</v>
      </c>
      <c r="D135" t="s">
        <v>55</v>
      </c>
      <c r="E135" t="s">
        <v>112</v>
      </c>
      <c r="F135" t="s">
        <v>41</v>
      </c>
      <c r="G135" t="s">
        <v>89</v>
      </c>
      <c r="H135" t="s">
        <v>43</v>
      </c>
      <c r="I135" t="s">
        <v>43</v>
      </c>
      <c r="J135" t="s">
        <v>43</v>
      </c>
      <c r="K135" t="s">
        <v>45</v>
      </c>
      <c r="L135" t="s">
        <v>43</v>
      </c>
      <c r="M135" t="s">
        <v>43</v>
      </c>
      <c r="N135" t="s">
        <v>43</v>
      </c>
      <c r="O135" t="s">
        <v>70</v>
      </c>
      <c r="P135" t="s">
        <v>43</v>
      </c>
      <c r="Q135" t="s">
        <v>43</v>
      </c>
      <c r="R135" t="s">
        <v>43</v>
      </c>
      <c r="S135" t="s">
        <v>43</v>
      </c>
      <c r="T135" t="s">
        <v>43</v>
      </c>
      <c r="U135" t="s">
        <v>45</v>
      </c>
      <c r="V135" t="s">
        <v>45</v>
      </c>
      <c r="W135" t="s">
        <v>45</v>
      </c>
      <c r="X135" t="s">
        <v>43</v>
      </c>
      <c r="Y135" t="s">
        <v>43</v>
      </c>
      <c r="Z135" t="s">
        <v>43</v>
      </c>
      <c r="AB135" t="s">
        <v>43</v>
      </c>
      <c r="AC135" t="s">
        <v>43</v>
      </c>
      <c r="AD135" t="s">
        <v>45</v>
      </c>
      <c r="AE135" t="s">
        <v>43</v>
      </c>
      <c r="AF135" t="s">
        <v>43</v>
      </c>
      <c r="AG135" t="s">
        <v>43</v>
      </c>
      <c r="AH135" t="s">
        <v>43</v>
      </c>
      <c r="AI135" t="s">
        <v>43</v>
      </c>
      <c r="AJ135" t="s">
        <v>43</v>
      </c>
      <c r="AK135" t="s">
        <v>43</v>
      </c>
    </row>
    <row r="136" spans="1:37" x14ac:dyDescent="0.25">
      <c r="A136" t="s">
        <v>317</v>
      </c>
      <c r="B136" t="s">
        <v>241</v>
      </c>
      <c r="C136" t="s">
        <v>38</v>
      </c>
      <c r="D136" t="s">
        <v>55</v>
      </c>
      <c r="E136" t="s">
        <v>65</v>
      </c>
      <c r="F136" t="s">
        <v>79</v>
      </c>
      <c r="G136" t="s">
        <v>42</v>
      </c>
      <c r="H136" t="s">
        <v>50</v>
      </c>
      <c r="I136" t="s">
        <v>50</v>
      </c>
      <c r="J136" t="s">
        <v>43</v>
      </c>
      <c r="K136" t="s">
        <v>50</v>
      </c>
      <c r="L136" t="s">
        <v>43</v>
      </c>
      <c r="M136" t="s">
        <v>43</v>
      </c>
      <c r="N136" t="s">
        <v>43</v>
      </c>
      <c r="O136" t="s">
        <v>81</v>
      </c>
      <c r="P136" t="s">
        <v>50</v>
      </c>
      <c r="Q136" t="s">
        <v>50</v>
      </c>
      <c r="R136" t="s">
        <v>43</v>
      </c>
      <c r="S136" t="s">
        <v>45</v>
      </c>
      <c r="T136" t="s">
        <v>45</v>
      </c>
      <c r="U136" t="s">
        <v>45</v>
      </c>
      <c r="V136" t="s">
        <v>52</v>
      </c>
      <c r="W136" t="s">
        <v>52</v>
      </c>
      <c r="X136" t="s">
        <v>52</v>
      </c>
      <c r="Y136" t="s">
        <v>52</v>
      </c>
      <c r="Z136" t="s">
        <v>43</v>
      </c>
      <c r="AA136" t="s">
        <v>89</v>
      </c>
      <c r="AB136" t="s">
        <v>43</v>
      </c>
      <c r="AC136" t="s">
        <v>50</v>
      </c>
      <c r="AD136" t="s">
        <v>45</v>
      </c>
      <c r="AE136" t="s">
        <v>46</v>
      </c>
      <c r="AF136" t="s">
        <v>46</v>
      </c>
      <c r="AG136" t="s">
        <v>43</v>
      </c>
      <c r="AH136" t="s">
        <v>50</v>
      </c>
      <c r="AI136" t="s">
        <v>46</v>
      </c>
      <c r="AJ136" t="s">
        <v>50</v>
      </c>
      <c r="AK136" t="s">
        <v>43</v>
      </c>
    </row>
    <row r="137" spans="1:37" x14ac:dyDescent="0.25">
      <c r="A137" t="s">
        <v>318</v>
      </c>
      <c r="B137" t="s">
        <v>241</v>
      </c>
      <c r="C137" t="s">
        <v>38</v>
      </c>
      <c r="D137" t="s">
        <v>39</v>
      </c>
      <c r="E137" t="s">
        <v>125</v>
      </c>
      <c r="F137" t="s">
        <v>41</v>
      </c>
      <c r="G137" t="s">
        <v>89</v>
      </c>
      <c r="H137" t="s">
        <v>43</v>
      </c>
      <c r="I137" t="s">
        <v>43</v>
      </c>
      <c r="J137" t="s">
        <v>43</v>
      </c>
      <c r="K137" t="s">
        <v>46</v>
      </c>
      <c r="L137" t="s">
        <v>43</v>
      </c>
      <c r="M137" t="s">
        <v>45</v>
      </c>
      <c r="N137" t="s">
        <v>45</v>
      </c>
      <c r="O137" t="s">
        <v>66</v>
      </c>
      <c r="P137" t="s">
        <v>43</v>
      </c>
      <c r="Q137" t="s">
        <v>43</v>
      </c>
      <c r="R137" t="s">
        <v>45</v>
      </c>
      <c r="S137" t="s">
        <v>46</v>
      </c>
      <c r="T137" t="s">
        <v>43</v>
      </c>
      <c r="U137" t="s">
        <v>43</v>
      </c>
      <c r="V137" t="s">
        <v>43</v>
      </c>
      <c r="W137" t="s">
        <v>45</v>
      </c>
      <c r="X137" t="s">
        <v>45</v>
      </c>
      <c r="Y137" t="s">
        <v>45</v>
      </c>
      <c r="Z137" t="s">
        <v>46</v>
      </c>
      <c r="AA137" t="s">
        <v>119</v>
      </c>
      <c r="AB137" t="s">
        <v>45</v>
      </c>
      <c r="AC137" t="s">
        <v>46</v>
      </c>
      <c r="AD137" t="s">
        <v>45</v>
      </c>
      <c r="AE137" t="s">
        <v>45</v>
      </c>
      <c r="AF137" t="s">
        <v>43</v>
      </c>
      <c r="AG137" t="s">
        <v>50</v>
      </c>
      <c r="AH137" t="s">
        <v>50</v>
      </c>
      <c r="AI137" t="s">
        <v>43</v>
      </c>
      <c r="AJ137" t="s">
        <v>50</v>
      </c>
      <c r="AK137" t="s">
        <v>43</v>
      </c>
    </row>
    <row r="138" spans="1:37" x14ac:dyDescent="0.25">
      <c r="A138" t="s">
        <v>319</v>
      </c>
      <c r="B138" t="s">
        <v>241</v>
      </c>
      <c r="C138" t="s">
        <v>49</v>
      </c>
      <c r="D138" t="s">
        <v>88</v>
      </c>
      <c r="E138" t="s">
        <v>78</v>
      </c>
      <c r="F138" t="s">
        <v>102</v>
      </c>
      <c r="G138" t="s">
        <v>42</v>
      </c>
      <c r="H138" t="s">
        <v>50</v>
      </c>
      <c r="I138" t="s">
        <v>50</v>
      </c>
      <c r="J138" t="s">
        <v>46</v>
      </c>
      <c r="K138" t="s">
        <v>50</v>
      </c>
      <c r="L138" t="s">
        <v>50</v>
      </c>
      <c r="M138" t="s">
        <v>52</v>
      </c>
      <c r="N138" t="s">
        <v>52</v>
      </c>
      <c r="O138" t="s">
        <v>320</v>
      </c>
      <c r="P138" t="s">
        <v>50</v>
      </c>
      <c r="Q138" t="s">
        <v>43</v>
      </c>
      <c r="R138" t="s">
        <v>50</v>
      </c>
      <c r="S138" t="s">
        <v>50</v>
      </c>
      <c r="T138" t="s">
        <v>52</v>
      </c>
      <c r="U138" t="s">
        <v>50</v>
      </c>
      <c r="V138" t="s">
        <v>50</v>
      </c>
      <c r="W138" t="s">
        <v>50</v>
      </c>
      <c r="X138" t="s">
        <v>52</v>
      </c>
      <c r="Y138" t="s">
        <v>52</v>
      </c>
      <c r="Z138" t="s">
        <v>52</v>
      </c>
      <c r="AB138" t="s">
        <v>50</v>
      </c>
      <c r="AC138" t="s">
        <v>43</v>
      </c>
      <c r="AD138" t="s">
        <v>50</v>
      </c>
      <c r="AE138" t="s">
        <v>52</v>
      </c>
      <c r="AF138" t="s">
        <v>50</v>
      </c>
      <c r="AG138" t="s">
        <v>43</v>
      </c>
      <c r="AH138" t="s">
        <v>50</v>
      </c>
      <c r="AI138" t="s">
        <v>45</v>
      </c>
      <c r="AJ138" t="s">
        <v>50</v>
      </c>
      <c r="AK138" t="s">
        <v>50</v>
      </c>
    </row>
    <row r="139" spans="1:37" x14ac:dyDescent="0.25">
      <c r="A139" t="s">
        <v>321</v>
      </c>
      <c r="B139" t="s">
        <v>241</v>
      </c>
      <c r="C139" t="s">
        <v>38</v>
      </c>
      <c r="D139" t="s">
        <v>77</v>
      </c>
      <c r="E139" t="s">
        <v>78</v>
      </c>
      <c r="F139" t="s">
        <v>102</v>
      </c>
      <c r="G139" t="s">
        <v>85</v>
      </c>
      <c r="H139" t="s">
        <v>43</v>
      </c>
      <c r="I139" t="s">
        <v>50</v>
      </c>
      <c r="J139" t="s">
        <v>43</v>
      </c>
      <c r="K139" t="s">
        <v>43</v>
      </c>
      <c r="L139" t="s">
        <v>43</v>
      </c>
      <c r="M139" t="s">
        <v>50</v>
      </c>
      <c r="N139" t="s">
        <v>43</v>
      </c>
      <c r="O139" t="s">
        <v>90</v>
      </c>
      <c r="P139" t="s">
        <v>43</v>
      </c>
      <c r="Q139" t="s">
        <v>43</v>
      </c>
      <c r="R139" t="s">
        <v>52</v>
      </c>
      <c r="S139" t="s">
        <v>43</v>
      </c>
      <c r="T139" t="s">
        <v>45</v>
      </c>
      <c r="U139" t="s">
        <v>46</v>
      </c>
      <c r="V139" t="s">
        <v>46</v>
      </c>
      <c r="W139" t="s">
        <v>45</v>
      </c>
      <c r="X139" t="s">
        <v>45</v>
      </c>
      <c r="Y139" t="s">
        <v>43</v>
      </c>
      <c r="Z139" t="s">
        <v>43</v>
      </c>
      <c r="AA139" t="s">
        <v>128</v>
      </c>
      <c r="AB139" t="s">
        <v>46</v>
      </c>
      <c r="AC139" t="s">
        <v>43</v>
      </c>
      <c r="AD139" t="s">
        <v>46</v>
      </c>
      <c r="AE139" t="s">
        <v>46</v>
      </c>
      <c r="AF139" t="s">
        <v>46</v>
      </c>
      <c r="AG139" t="s">
        <v>43</v>
      </c>
      <c r="AH139" t="s">
        <v>43</v>
      </c>
      <c r="AI139" t="s">
        <v>46</v>
      </c>
      <c r="AJ139" t="s">
        <v>43</v>
      </c>
      <c r="AK139" t="s">
        <v>43</v>
      </c>
    </row>
    <row r="140" spans="1:37" x14ac:dyDescent="0.25">
      <c r="A140" t="s">
        <v>322</v>
      </c>
      <c r="B140" t="s">
        <v>241</v>
      </c>
      <c r="C140" t="s">
        <v>38</v>
      </c>
      <c r="D140" t="s">
        <v>39</v>
      </c>
      <c r="E140" t="s">
        <v>60</v>
      </c>
      <c r="F140" t="s">
        <v>41</v>
      </c>
      <c r="G140" t="s">
        <v>61</v>
      </c>
      <c r="H140" t="s">
        <v>43</v>
      </c>
      <c r="I140" t="s">
        <v>43</v>
      </c>
      <c r="J140" t="s">
        <v>45</v>
      </c>
      <c r="K140" t="s">
        <v>45</v>
      </c>
      <c r="L140" t="s">
        <v>52</v>
      </c>
      <c r="M140" t="s">
        <v>46</v>
      </c>
      <c r="N140" t="s">
        <v>43</v>
      </c>
      <c r="O140" t="s">
        <v>323</v>
      </c>
      <c r="P140" t="s">
        <v>43</v>
      </c>
      <c r="Q140" t="s">
        <v>50</v>
      </c>
      <c r="R140" t="s">
        <v>43</v>
      </c>
      <c r="S140" t="s">
        <v>43</v>
      </c>
      <c r="T140" t="s">
        <v>52</v>
      </c>
      <c r="U140" t="s">
        <v>50</v>
      </c>
      <c r="V140" t="s">
        <v>50</v>
      </c>
      <c r="W140" t="s">
        <v>45</v>
      </c>
      <c r="X140" t="s">
        <v>50</v>
      </c>
      <c r="Y140" t="s">
        <v>46</v>
      </c>
      <c r="Z140" t="s">
        <v>50</v>
      </c>
      <c r="AA140" t="s">
        <v>99</v>
      </c>
      <c r="AB140" t="s">
        <v>46</v>
      </c>
      <c r="AC140" t="s">
        <v>43</v>
      </c>
      <c r="AD140" t="s">
        <v>46</v>
      </c>
      <c r="AE140" t="s">
        <v>43</v>
      </c>
      <c r="AF140" t="s">
        <v>50</v>
      </c>
      <c r="AG140" t="s">
        <v>43</v>
      </c>
      <c r="AH140" t="s">
        <v>52</v>
      </c>
      <c r="AI140" t="s">
        <v>45</v>
      </c>
      <c r="AJ140" t="s">
        <v>50</v>
      </c>
      <c r="AK140" t="s">
        <v>50</v>
      </c>
    </row>
    <row r="141" spans="1:37" x14ac:dyDescent="0.25">
      <c r="A141" t="s">
        <v>324</v>
      </c>
      <c r="B141" t="s">
        <v>241</v>
      </c>
      <c r="C141" t="s">
        <v>38</v>
      </c>
      <c r="D141" t="s">
        <v>55</v>
      </c>
      <c r="E141" t="s">
        <v>65</v>
      </c>
      <c r="F141" t="s">
        <v>56</v>
      </c>
      <c r="G141" t="s">
        <v>85</v>
      </c>
      <c r="H141" t="s">
        <v>43</v>
      </c>
      <c r="I141" t="s">
        <v>50</v>
      </c>
      <c r="J141" t="s">
        <v>43</v>
      </c>
      <c r="K141" t="s">
        <v>43</v>
      </c>
      <c r="L141" t="s">
        <v>43</v>
      </c>
      <c r="M141" t="s">
        <v>50</v>
      </c>
      <c r="N141" t="s">
        <v>50</v>
      </c>
      <c r="O141" t="s">
        <v>325</v>
      </c>
      <c r="P141" t="s">
        <v>43</v>
      </c>
      <c r="Q141" t="s">
        <v>43</v>
      </c>
      <c r="R141" t="s">
        <v>43</v>
      </c>
      <c r="S141" t="s">
        <v>43</v>
      </c>
      <c r="T141" t="s">
        <v>52</v>
      </c>
      <c r="U141" t="s">
        <v>52</v>
      </c>
      <c r="V141" t="s">
        <v>52</v>
      </c>
      <c r="W141" t="s">
        <v>52</v>
      </c>
      <c r="X141" t="s">
        <v>45</v>
      </c>
      <c r="Y141" t="s">
        <v>43</v>
      </c>
      <c r="Z141" t="s">
        <v>43</v>
      </c>
      <c r="AA141" t="s">
        <v>95</v>
      </c>
      <c r="AB141" t="s">
        <v>50</v>
      </c>
      <c r="AC141" t="s">
        <v>43</v>
      </c>
      <c r="AD141" t="s">
        <v>52</v>
      </c>
      <c r="AE141" t="s">
        <v>43</v>
      </c>
      <c r="AF141" t="s">
        <v>50</v>
      </c>
      <c r="AG141" t="s">
        <v>43</v>
      </c>
      <c r="AH141" t="s">
        <v>50</v>
      </c>
      <c r="AI141" t="s">
        <v>50</v>
      </c>
      <c r="AJ141" t="s">
        <v>50</v>
      </c>
      <c r="AK141" t="s">
        <v>43</v>
      </c>
    </row>
    <row r="142" spans="1:37" x14ac:dyDescent="0.25">
      <c r="A142" t="s">
        <v>326</v>
      </c>
      <c r="B142" t="s">
        <v>241</v>
      </c>
      <c r="C142" t="s">
        <v>49</v>
      </c>
      <c r="D142" t="s">
        <v>55</v>
      </c>
      <c r="E142" t="s">
        <v>78</v>
      </c>
      <c r="F142" t="s">
        <v>56</v>
      </c>
      <c r="G142" t="s">
        <v>42</v>
      </c>
      <c r="H142" t="s">
        <v>50</v>
      </c>
      <c r="I142" t="s">
        <v>50</v>
      </c>
      <c r="J142" t="s">
        <v>50</v>
      </c>
      <c r="K142" t="s">
        <v>50</v>
      </c>
      <c r="L142" t="s">
        <v>43</v>
      </c>
      <c r="M142" t="s">
        <v>43</v>
      </c>
      <c r="N142" t="s">
        <v>43</v>
      </c>
      <c r="O142" t="s">
        <v>325</v>
      </c>
      <c r="P142" t="s">
        <v>43</v>
      </c>
      <c r="Q142" t="s">
        <v>43</v>
      </c>
      <c r="R142" t="s">
        <v>43</v>
      </c>
      <c r="S142" t="s">
        <v>43</v>
      </c>
      <c r="T142" t="s">
        <v>52</v>
      </c>
      <c r="U142" t="s">
        <v>52</v>
      </c>
      <c r="V142" t="s">
        <v>45</v>
      </c>
      <c r="W142" t="s">
        <v>52</v>
      </c>
      <c r="X142" t="s">
        <v>52</v>
      </c>
      <c r="Y142" t="s">
        <v>45</v>
      </c>
      <c r="Z142" t="s">
        <v>43</v>
      </c>
      <c r="AA142" t="s">
        <v>67</v>
      </c>
      <c r="AB142" t="s">
        <v>43</v>
      </c>
      <c r="AC142" t="s">
        <v>43</v>
      </c>
      <c r="AD142" t="s">
        <v>52</v>
      </c>
      <c r="AE142" t="s">
        <v>43</v>
      </c>
      <c r="AF142" t="s">
        <v>50</v>
      </c>
      <c r="AG142" t="s">
        <v>50</v>
      </c>
      <c r="AH142" t="s">
        <v>50</v>
      </c>
      <c r="AI142" t="s">
        <v>50</v>
      </c>
      <c r="AJ142" t="s">
        <v>50</v>
      </c>
      <c r="AK142" t="s">
        <v>45</v>
      </c>
    </row>
    <row r="143" spans="1:37" x14ac:dyDescent="0.25">
      <c r="A143" t="s">
        <v>327</v>
      </c>
      <c r="B143" t="s">
        <v>241</v>
      </c>
      <c r="C143" t="s">
        <v>49</v>
      </c>
      <c r="D143" t="s">
        <v>39</v>
      </c>
      <c r="E143" t="s">
        <v>78</v>
      </c>
      <c r="F143" t="s">
        <v>41</v>
      </c>
      <c r="G143" t="s">
        <v>42</v>
      </c>
      <c r="H143" t="s">
        <v>50</v>
      </c>
      <c r="I143" t="s">
        <v>43</v>
      </c>
      <c r="J143" t="s">
        <v>43</v>
      </c>
      <c r="K143" t="s">
        <v>50</v>
      </c>
      <c r="L143" t="s">
        <v>43</v>
      </c>
      <c r="M143" t="s">
        <v>43</v>
      </c>
      <c r="N143" t="s">
        <v>50</v>
      </c>
      <c r="O143" t="s">
        <v>44</v>
      </c>
      <c r="P143" t="s">
        <v>43</v>
      </c>
      <c r="Q143" t="s">
        <v>43</v>
      </c>
      <c r="R143" t="s">
        <v>46</v>
      </c>
      <c r="S143" t="s">
        <v>43</v>
      </c>
      <c r="T143" t="s">
        <v>52</v>
      </c>
      <c r="U143" t="s">
        <v>52</v>
      </c>
      <c r="V143" t="s">
        <v>52</v>
      </c>
      <c r="W143" t="s">
        <v>52</v>
      </c>
      <c r="X143" t="s">
        <v>46</v>
      </c>
      <c r="Y143" t="s">
        <v>45</v>
      </c>
      <c r="Z143" t="s">
        <v>43</v>
      </c>
      <c r="AA143" t="s">
        <v>67</v>
      </c>
      <c r="AB143" t="s">
        <v>50</v>
      </c>
      <c r="AC143" t="s">
        <v>43</v>
      </c>
      <c r="AD143" t="s">
        <v>52</v>
      </c>
      <c r="AE143" t="s">
        <v>43</v>
      </c>
      <c r="AF143" t="s">
        <v>50</v>
      </c>
      <c r="AG143" t="s">
        <v>43</v>
      </c>
      <c r="AH143" t="s">
        <v>50</v>
      </c>
      <c r="AI143" t="s">
        <v>50</v>
      </c>
      <c r="AJ143" t="s">
        <v>50</v>
      </c>
      <c r="AK143" t="s">
        <v>45</v>
      </c>
    </row>
    <row r="144" spans="1:37" x14ac:dyDescent="0.25">
      <c r="A144" t="s">
        <v>328</v>
      </c>
      <c r="B144" t="s">
        <v>241</v>
      </c>
      <c r="C144" t="s">
        <v>49</v>
      </c>
      <c r="D144" t="s">
        <v>39</v>
      </c>
      <c r="E144" t="s">
        <v>78</v>
      </c>
      <c r="F144" t="s">
        <v>41</v>
      </c>
      <c r="G144" t="s">
        <v>80</v>
      </c>
      <c r="H144" t="s">
        <v>50</v>
      </c>
      <c r="I144" t="s">
        <v>43</v>
      </c>
      <c r="J144" t="s">
        <v>43</v>
      </c>
      <c r="K144" t="s">
        <v>50</v>
      </c>
      <c r="L144" t="s">
        <v>43</v>
      </c>
      <c r="M144" t="s">
        <v>45</v>
      </c>
      <c r="N144" t="s">
        <v>43</v>
      </c>
      <c r="O144" t="s">
        <v>57</v>
      </c>
      <c r="P144" t="s">
        <v>43</v>
      </c>
      <c r="Q144" t="s">
        <v>43</v>
      </c>
      <c r="R144" t="s">
        <v>43</v>
      </c>
      <c r="S144" t="s">
        <v>43</v>
      </c>
      <c r="T144" t="s">
        <v>52</v>
      </c>
      <c r="U144" t="s">
        <v>52</v>
      </c>
      <c r="V144" t="s">
        <v>45</v>
      </c>
      <c r="W144" t="s">
        <v>52</v>
      </c>
      <c r="X144" t="s">
        <v>46</v>
      </c>
      <c r="Y144" t="s">
        <v>45</v>
      </c>
      <c r="Z144" t="s">
        <v>45</v>
      </c>
      <c r="AB144" t="s">
        <v>43</v>
      </c>
      <c r="AC144" t="s">
        <v>45</v>
      </c>
      <c r="AD144" t="s">
        <v>45</v>
      </c>
      <c r="AE144" t="s">
        <v>46</v>
      </c>
      <c r="AF144" t="s">
        <v>50</v>
      </c>
      <c r="AG144" t="s">
        <v>43</v>
      </c>
      <c r="AH144" t="s">
        <v>50</v>
      </c>
      <c r="AI144" t="s">
        <v>43</v>
      </c>
      <c r="AJ144" t="s">
        <v>50</v>
      </c>
      <c r="AK144" t="s">
        <v>43</v>
      </c>
    </row>
    <row r="145" spans="1:37" x14ac:dyDescent="0.25">
      <c r="A145" t="s">
        <v>329</v>
      </c>
      <c r="B145" t="s">
        <v>241</v>
      </c>
      <c r="C145" t="s">
        <v>38</v>
      </c>
      <c r="D145" t="s">
        <v>39</v>
      </c>
      <c r="E145" t="s">
        <v>65</v>
      </c>
      <c r="F145" t="s">
        <v>41</v>
      </c>
      <c r="G145" t="s">
        <v>42</v>
      </c>
      <c r="H145" t="s">
        <v>43</v>
      </c>
      <c r="I145" t="s">
        <v>50</v>
      </c>
      <c r="J145" t="s">
        <v>50</v>
      </c>
      <c r="K145" t="s">
        <v>50</v>
      </c>
      <c r="L145" t="s">
        <v>43</v>
      </c>
      <c r="M145" t="s">
        <v>43</v>
      </c>
      <c r="N145" t="s">
        <v>43</v>
      </c>
      <c r="O145" t="s">
        <v>158</v>
      </c>
      <c r="P145" t="s">
        <v>43</v>
      </c>
      <c r="Q145" t="s">
        <v>43</v>
      </c>
      <c r="R145" t="s">
        <v>43</v>
      </c>
      <c r="S145" t="s">
        <v>50</v>
      </c>
      <c r="T145" t="s">
        <v>45</v>
      </c>
      <c r="U145" t="s">
        <v>45</v>
      </c>
      <c r="V145" t="s">
        <v>52</v>
      </c>
      <c r="W145" t="s">
        <v>52</v>
      </c>
      <c r="X145" t="s">
        <v>45</v>
      </c>
      <c r="Y145" t="s">
        <v>43</v>
      </c>
      <c r="Z145" t="s">
        <v>45</v>
      </c>
      <c r="AB145" t="s">
        <v>50</v>
      </c>
      <c r="AC145" t="s">
        <v>45</v>
      </c>
      <c r="AD145" t="s">
        <v>52</v>
      </c>
      <c r="AE145" t="s">
        <v>43</v>
      </c>
      <c r="AF145" t="s">
        <v>50</v>
      </c>
      <c r="AG145" t="s">
        <v>43</v>
      </c>
      <c r="AH145" t="s">
        <v>50</v>
      </c>
      <c r="AI145" t="s">
        <v>50</v>
      </c>
      <c r="AJ145" t="s">
        <v>50</v>
      </c>
      <c r="AK145" t="s">
        <v>43</v>
      </c>
    </row>
    <row r="146" spans="1:37" x14ac:dyDescent="0.25">
      <c r="A146" t="s">
        <v>330</v>
      </c>
      <c r="B146" t="s">
        <v>331</v>
      </c>
      <c r="C146" t="s">
        <v>38</v>
      </c>
      <c r="D146" t="s">
        <v>39</v>
      </c>
      <c r="E146" t="s">
        <v>65</v>
      </c>
      <c r="F146" t="s">
        <v>41</v>
      </c>
      <c r="G146" t="s">
        <v>42</v>
      </c>
      <c r="H146" t="s">
        <v>50</v>
      </c>
      <c r="I146" t="s">
        <v>50</v>
      </c>
      <c r="J146" t="s">
        <v>43</v>
      </c>
      <c r="K146" t="s">
        <v>50</v>
      </c>
      <c r="L146" t="s">
        <v>43</v>
      </c>
      <c r="M146" t="s">
        <v>45</v>
      </c>
      <c r="N146" t="s">
        <v>46</v>
      </c>
      <c r="O146" t="s">
        <v>115</v>
      </c>
      <c r="P146" t="s">
        <v>43</v>
      </c>
      <c r="Q146" t="s">
        <v>43</v>
      </c>
      <c r="R146" t="s">
        <v>46</v>
      </c>
      <c r="S146" t="s">
        <v>46</v>
      </c>
      <c r="T146" t="s">
        <v>45</v>
      </c>
      <c r="U146" t="s">
        <v>46</v>
      </c>
      <c r="V146" t="s">
        <v>46</v>
      </c>
      <c r="W146" t="s">
        <v>45</v>
      </c>
      <c r="X146" t="s">
        <v>46</v>
      </c>
      <c r="Y146" t="s">
        <v>45</v>
      </c>
      <c r="Z146" t="s">
        <v>45</v>
      </c>
      <c r="AB146" t="s">
        <v>43</v>
      </c>
      <c r="AC146" t="s">
        <v>43</v>
      </c>
      <c r="AD146" t="s">
        <v>52</v>
      </c>
      <c r="AE146" t="s">
        <v>46</v>
      </c>
      <c r="AF146" t="s">
        <v>43</v>
      </c>
      <c r="AG146" t="s">
        <v>43</v>
      </c>
      <c r="AH146" t="s">
        <v>43</v>
      </c>
      <c r="AI146" t="s">
        <v>43</v>
      </c>
      <c r="AJ146" t="s">
        <v>46</v>
      </c>
      <c r="AK146" t="s">
        <v>43</v>
      </c>
    </row>
    <row r="147" spans="1:37" x14ac:dyDescent="0.25">
      <c r="A147" t="s">
        <v>332</v>
      </c>
      <c r="B147" t="s">
        <v>333</v>
      </c>
      <c r="C147" t="s">
        <v>49</v>
      </c>
      <c r="D147" t="s">
        <v>39</v>
      </c>
      <c r="E147" t="s">
        <v>40</v>
      </c>
      <c r="F147" t="s">
        <v>41</v>
      </c>
      <c r="G147" t="s">
        <v>42</v>
      </c>
      <c r="H147" t="s">
        <v>43</v>
      </c>
      <c r="I147" t="s">
        <v>50</v>
      </c>
      <c r="J147" t="s">
        <v>43</v>
      </c>
      <c r="K147" t="s">
        <v>50</v>
      </c>
      <c r="L147" t="s">
        <v>46</v>
      </c>
      <c r="M147" t="s">
        <v>46</v>
      </c>
      <c r="N147" t="s">
        <v>46</v>
      </c>
      <c r="O147" t="s">
        <v>104</v>
      </c>
      <c r="P147" t="s">
        <v>43</v>
      </c>
      <c r="Q147" t="s">
        <v>43</v>
      </c>
      <c r="R147" t="s">
        <v>46</v>
      </c>
      <c r="S147" t="s">
        <v>43</v>
      </c>
      <c r="T147" t="s">
        <v>46</v>
      </c>
      <c r="U147" t="s">
        <v>45</v>
      </c>
      <c r="V147" t="s">
        <v>52</v>
      </c>
      <c r="W147" t="s">
        <v>45</v>
      </c>
      <c r="X147" t="s">
        <v>45</v>
      </c>
      <c r="Y147" t="s">
        <v>46</v>
      </c>
      <c r="Z147" t="s">
        <v>45</v>
      </c>
      <c r="AB147" t="s">
        <v>46</v>
      </c>
      <c r="AC147" t="s">
        <v>43</v>
      </c>
      <c r="AD147" t="s">
        <v>45</v>
      </c>
      <c r="AE147" t="s">
        <v>45</v>
      </c>
      <c r="AF147" t="s">
        <v>43</v>
      </c>
      <c r="AG147" t="s">
        <v>43</v>
      </c>
      <c r="AH147" t="s">
        <v>43</v>
      </c>
      <c r="AI147" t="s">
        <v>46</v>
      </c>
      <c r="AJ147" t="s">
        <v>46</v>
      </c>
      <c r="AK147" t="s">
        <v>43</v>
      </c>
    </row>
    <row r="148" spans="1:37" x14ac:dyDescent="0.25">
      <c r="A148" t="s">
        <v>334</v>
      </c>
      <c r="B148" t="s">
        <v>335</v>
      </c>
      <c r="C148" t="s">
        <v>38</v>
      </c>
      <c r="D148" t="s">
        <v>55</v>
      </c>
      <c r="E148" t="s">
        <v>65</v>
      </c>
      <c r="F148" t="s">
        <v>56</v>
      </c>
      <c r="G148" t="s">
        <v>103</v>
      </c>
      <c r="H148" t="s">
        <v>43</v>
      </c>
      <c r="I148" t="s">
        <v>50</v>
      </c>
      <c r="J148" t="s">
        <v>50</v>
      </c>
      <c r="K148" t="s">
        <v>50</v>
      </c>
      <c r="L148" t="s">
        <v>50</v>
      </c>
      <c r="M148" t="s">
        <v>50</v>
      </c>
      <c r="N148" t="s">
        <v>50</v>
      </c>
      <c r="O148" t="s">
        <v>70</v>
      </c>
      <c r="P148" t="s">
        <v>50</v>
      </c>
      <c r="Q148" t="s">
        <v>50</v>
      </c>
      <c r="R148" t="s">
        <v>50</v>
      </c>
      <c r="S148" t="s">
        <v>50</v>
      </c>
      <c r="T148" t="s">
        <v>52</v>
      </c>
      <c r="U148" t="s">
        <v>52</v>
      </c>
      <c r="V148" t="s">
        <v>52</v>
      </c>
      <c r="W148" t="s">
        <v>52</v>
      </c>
      <c r="X148" t="s">
        <v>52</v>
      </c>
      <c r="Y148" t="s">
        <v>52</v>
      </c>
      <c r="Z148" t="s">
        <v>45</v>
      </c>
      <c r="AA148" t="s">
        <v>89</v>
      </c>
      <c r="AB148" t="s">
        <v>50</v>
      </c>
      <c r="AC148" t="s">
        <v>50</v>
      </c>
      <c r="AD148" t="s">
        <v>52</v>
      </c>
      <c r="AE148" t="s">
        <v>50</v>
      </c>
      <c r="AF148" t="s">
        <v>50</v>
      </c>
      <c r="AG148" t="s">
        <v>50</v>
      </c>
      <c r="AH148" t="s">
        <v>50</v>
      </c>
      <c r="AI148" t="s">
        <v>50</v>
      </c>
      <c r="AJ148" t="s">
        <v>50</v>
      </c>
      <c r="AK148" t="s">
        <v>43</v>
      </c>
    </row>
    <row r="149" spans="1:37" x14ac:dyDescent="0.25">
      <c r="A149" t="s">
        <v>336</v>
      </c>
      <c r="B149" t="s">
        <v>337</v>
      </c>
      <c r="C149" t="s">
        <v>38</v>
      </c>
      <c r="D149" t="s">
        <v>88</v>
      </c>
      <c r="E149" t="s">
        <v>40</v>
      </c>
      <c r="F149" t="s">
        <v>73</v>
      </c>
      <c r="G149" t="s">
        <v>42</v>
      </c>
      <c r="H149" t="s">
        <v>50</v>
      </c>
      <c r="I149" t="s">
        <v>50</v>
      </c>
      <c r="J149" t="s">
        <v>50</v>
      </c>
      <c r="K149" t="s">
        <v>50</v>
      </c>
      <c r="L149" t="s">
        <v>45</v>
      </c>
      <c r="M149" t="s">
        <v>52</v>
      </c>
      <c r="N149" t="s">
        <v>50</v>
      </c>
      <c r="O149" t="s">
        <v>70</v>
      </c>
      <c r="P149" t="s">
        <v>50</v>
      </c>
      <c r="Q149" t="s">
        <v>50</v>
      </c>
      <c r="R149" t="s">
        <v>50</v>
      </c>
      <c r="S149" t="s">
        <v>50</v>
      </c>
      <c r="T149" t="s">
        <v>52</v>
      </c>
      <c r="U149" t="s">
        <v>52</v>
      </c>
      <c r="V149" t="s">
        <v>52</v>
      </c>
      <c r="W149" t="s">
        <v>52</v>
      </c>
      <c r="X149" t="s">
        <v>52</v>
      </c>
      <c r="Y149" t="s">
        <v>43</v>
      </c>
      <c r="Z149" t="s">
        <v>50</v>
      </c>
      <c r="AA149" t="s">
        <v>95</v>
      </c>
      <c r="AB149" t="s">
        <v>50</v>
      </c>
      <c r="AC149" t="s">
        <v>50</v>
      </c>
      <c r="AD149" t="s">
        <v>52</v>
      </c>
      <c r="AE149" t="s">
        <v>52</v>
      </c>
      <c r="AF149" t="s">
        <v>50</v>
      </c>
      <c r="AG149" t="s">
        <v>50</v>
      </c>
      <c r="AH149" t="s">
        <v>50</v>
      </c>
      <c r="AI149" t="s">
        <v>50</v>
      </c>
      <c r="AJ149" t="s">
        <v>50</v>
      </c>
      <c r="AK149" t="s">
        <v>43</v>
      </c>
    </row>
    <row r="150" spans="1:37" x14ac:dyDescent="0.25">
      <c r="A150" t="s">
        <v>338</v>
      </c>
      <c r="B150" t="s">
        <v>241</v>
      </c>
      <c r="C150" t="s">
        <v>38</v>
      </c>
      <c r="D150" t="s">
        <v>39</v>
      </c>
      <c r="E150" t="s">
        <v>65</v>
      </c>
      <c r="F150" t="s">
        <v>41</v>
      </c>
      <c r="G150" t="s">
        <v>42</v>
      </c>
      <c r="H150" t="s">
        <v>43</v>
      </c>
      <c r="I150" t="s">
        <v>43</v>
      </c>
      <c r="J150" t="s">
        <v>43</v>
      </c>
      <c r="K150" t="s">
        <v>46</v>
      </c>
      <c r="L150" t="s">
        <v>43</v>
      </c>
      <c r="M150" t="s">
        <v>43</v>
      </c>
      <c r="N150" t="s">
        <v>43</v>
      </c>
      <c r="O150" t="s">
        <v>44</v>
      </c>
      <c r="P150" t="s">
        <v>43</v>
      </c>
      <c r="Q150" t="s">
        <v>43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 t="s">
        <v>43</v>
      </c>
      <c r="AA150" t="s">
        <v>174</v>
      </c>
      <c r="AB150" t="s">
        <v>43</v>
      </c>
      <c r="AC150" t="s">
        <v>43</v>
      </c>
      <c r="AD150" t="s">
        <v>45</v>
      </c>
      <c r="AE150" t="s">
        <v>43</v>
      </c>
      <c r="AF150" t="s">
        <v>43</v>
      </c>
      <c r="AG150" t="s">
        <v>46</v>
      </c>
      <c r="AH150" t="s">
        <v>43</v>
      </c>
      <c r="AI150" t="s">
        <v>43</v>
      </c>
      <c r="AJ150" t="s">
        <v>43</v>
      </c>
      <c r="AK150" t="s">
        <v>43</v>
      </c>
    </row>
    <row r="151" spans="1:37" x14ac:dyDescent="0.25">
      <c r="A151" t="s">
        <v>339</v>
      </c>
      <c r="B151" t="s">
        <v>241</v>
      </c>
      <c r="C151" t="s">
        <v>38</v>
      </c>
      <c r="D151" t="s">
        <v>55</v>
      </c>
      <c r="E151" t="s">
        <v>40</v>
      </c>
      <c r="F151" t="s">
        <v>56</v>
      </c>
      <c r="G151" t="s">
        <v>42</v>
      </c>
      <c r="H151" t="s">
        <v>43</v>
      </c>
      <c r="I151" t="s">
        <v>43</v>
      </c>
      <c r="J151" t="s">
        <v>50</v>
      </c>
      <c r="K151" t="s">
        <v>50</v>
      </c>
      <c r="L151" t="s">
        <v>50</v>
      </c>
      <c r="M151" t="s">
        <v>43</v>
      </c>
      <c r="N151" t="s">
        <v>50</v>
      </c>
      <c r="O151" t="s">
        <v>325</v>
      </c>
      <c r="P151" t="s">
        <v>50</v>
      </c>
      <c r="Q151" t="s">
        <v>50</v>
      </c>
      <c r="R151" t="s">
        <v>43</v>
      </c>
      <c r="S151" t="s">
        <v>50</v>
      </c>
      <c r="T151" t="s">
        <v>45</v>
      </c>
      <c r="U151" t="s">
        <v>45</v>
      </c>
      <c r="V151" t="s">
        <v>52</v>
      </c>
      <c r="W151" t="s">
        <v>45</v>
      </c>
      <c r="X151" t="s">
        <v>46</v>
      </c>
      <c r="Y151" t="s">
        <v>45</v>
      </c>
      <c r="Z151" t="s">
        <v>45</v>
      </c>
      <c r="AB151" t="s">
        <v>43</v>
      </c>
      <c r="AC151" t="s">
        <v>52</v>
      </c>
      <c r="AD151" t="s">
        <v>52</v>
      </c>
      <c r="AE151" t="s">
        <v>50</v>
      </c>
      <c r="AF151" t="s">
        <v>50</v>
      </c>
      <c r="AG151" t="s">
        <v>43</v>
      </c>
      <c r="AH151" t="s">
        <v>50</v>
      </c>
      <c r="AI151" t="s">
        <v>50</v>
      </c>
      <c r="AJ151" t="s">
        <v>43</v>
      </c>
      <c r="AK151" t="s">
        <v>52</v>
      </c>
    </row>
    <row r="152" spans="1:37" x14ac:dyDescent="0.25">
      <c r="A152" t="s">
        <v>340</v>
      </c>
      <c r="B152" t="s">
        <v>241</v>
      </c>
      <c r="C152" t="s">
        <v>49</v>
      </c>
      <c r="D152" t="s">
        <v>55</v>
      </c>
      <c r="E152" t="s">
        <v>78</v>
      </c>
      <c r="F152" t="s">
        <v>56</v>
      </c>
      <c r="G152" t="s">
        <v>80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52</v>
      </c>
      <c r="N152" t="s">
        <v>52</v>
      </c>
      <c r="O152" t="s">
        <v>107</v>
      </c>
      <c r="P152" t="s">
        <v>46</v>
      </c>
      <c r="Q152" t="s">
        <v>46</v>
      </c>
      <c r="R152" t="s">
        <v>46</v>
      </c>
      <c r="S152" t="s">
        <v>46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  <c r="AJ152" t="s">
        <v>45</v>
      </c>
      <c r="AK152" t="s">
        <v>45</v>
      </c>
    </row>
    <row r="153" spans="1:37" x14ac:dyDescent="0.25">
      <c r="A153" t="s">
        <v>341</v>
      </c>
      <c r="B153" t="s">
        <v>241</v>
      </c>
      <c r="C153" t="s">
        <v>49</v>
      </c>
      <c r="D153" t="s">
        <v>39</v>
      </c>
      <c r="E153" t="s">
        <v>78</v>
      </c>
      <c r="F153" t="s">
        <v>41</v>
      </c>
      <c r="G153" t="s">
        <v>42</v>
      </c>
      <c r="H153" t="s">
        <v>50</v>
      </c>
      <c r="I153" t="s">
        <v>50</v>
      </c>
      <c r="J153" t="s">
        <v>50</v>
      </c>
      <c r="K153" t="s">
        <v>50</v>
      </c>
      <c r="L153" t="s">
        <v>50</v>
      </c>
      <c r="M153" t="s">
        <v>52</v>
      </c>
      <c r="N153" t="s">
        <v>52</v>
      </c>
      <c r="O153" t="s">
        <v>107</v>
      </c>
      <c r="P153" t="s">
        <v>46</v>
      </c>
      <c r="Q153" t="s">
        <v>46</v>
      </c>
      <c r="R153" t="s">
        <v>46</v>
      </c>
      <c r="S153" t="s">
        <v>46</v>
      </c>
      <c r="T153" t="s">
        <v>52</v>
      </c>
      <c r="U153" t="s">
        <v>52</v>
      </c>
      <c r="V153" t="s">
        <v>50</v>
      </c>
      <c r="W153" t="s">
        <v>52</v>
      </c>
      <c r="X153" t="s">
        <v>52</v>
      </c>
      <c r="Y153" t="s">
        <v>52</v>
      </c>
      <c r="Z153" t="s">
        <v>46</v>
      </c>
      <c r="AB153" t="s">
        <v>52</v>
      </c>
      <c r="AC153" t="s">
        <v>52</v>
      </c>
      <c r="AD153" t="s">
        <v>52</v>
      </c>
      <c r="AE153" t="s">
        <v>52</v>
      </c>
      <c r="AF153" t="s">
        <v>46</v>
      </c>
      <c r="AG153" t="s">
        <v>52</v>
      </c>
      <c r="AH153" t="s">
        <v>43</v>
      </c>
      <c r="AI153" t="s">
        <v>52</v>
      </c>
      <c r="AJ153" t="s">
        <v>46</v>
      </c>
      <c r="AK153" t="s">
        <v>43</v>
      </c>
    </row>
    <row r="154" spans="1:37" x14ac:dyDescent="0.25">
      <c r="A154" t="s">
        <v>342</v>
      </c>
      <c r="B154" t="s">
        <v>241</v>
      </c>
      <c r="C154" t="s">
        <v>49</v>
      </c>
      <c r="D154" t="s">
        <v>39</v>
      </c>
      <c r="E154" t="s">
        <v>65</v>
      </c>
      <c r="F154" t="s">
        <v>41</v>
      </c>
      <c r="G154" t="s">
        <v>42</v>
      </c>
      <c r="H154" t="s">
        <v>50</v>
      </c>
      <c r="I154" t="s">
        <v>50</v>
      </c>
      <c r="J154" t="s">
        <v>50</v>
      </c>
      <c r="K154" t="s">
        <v>50</v>
      </c>
      <c r="L154" t="s">
        <v>50</v>
      </c>
      <c r="M154" t="s">
        <v>43</v>
      </c>
      <c r="N154" t="s">
        <v>43</v>
      </c>
      <c r="O154" t="s">
        <v>174</v>
      </c>
      <c r="P154" t="s">
        <v>43</v>
      </c>
      <c r="Q154" t="s">
        <v>43</v>
      </c>
      <c r="R154" t="s">
        <v>43</v>
      </c>
      <c r="S154" t="s">
        <v>43</v>
      </c>
      <c r="T154" t="s">
        <v>52</v>
      </c>
      <c r="U154" t="s">
        <v>45</v>
      </c>
      <c r="V154" t="s">
        <v>52</v>
      </c>
      <c r="W154" t="s">
        <v>52</v>
      </c>
      <c r="X154" t="s">
        <v>52</v>
      </c>
      <c r="Y154" t="s">
        <v>52</v>
      </c>
      <c r="Z154" t="s">
        <v>43</v>
      </c>
      <c r="AA154" t="s">
        <v>67</v>
      </c>
      <c r="AB154" t="s">
        <v>43</v>
      </c>
      <c r="AC154" t="s">
        <v>43</v>
      </c>
      <c r="AD154" t="s">
        <v>52</v>
      </c>
      <c r="AE154" t="s">
        <v>46</v>
      </c>
      <c r="AF154" t="s">
        <v>43</v>
      </c>
      <c r="AG154" t="s">
        <v>43</v>
      </c>
      <c r="AH154" t="s">
        <v>43</v>
      </c>
      <c r="AI154" t="s">
        <v>43</v>
      </c>
      <c r="AJ154" t="s">
        <v>50</v>
      </c>
      <c r="AK154" t="s">
        <v>45</v>
      </c>
    </row>
    <row r="155" spans="1:37" x14ac:dyDescent="0.25">
      <c r="A155" t="s">
        <v>343</v>
      </c>
      <c r="B155" t="s">
        <v>241</v>
      </c>
      <c r="C155" t="s">
        <v>49</v>
      </c>
      <c r="D155" t="s">
        <v>39</v>
      </c>
      <c r="E155" t="s">
        <v>65</v>
      </c>
      <c r="F155" t="s">
        <v>41</v>
      </c>
      <c r="G155" t="s">
        <v>42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174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  <c r="Z155" t="s">
        <v>43</v>
      </c>
      <c r="AA155" t="s">
        <v>95</v>
      </c>
      <c r="AB155" t="s">
        <v>43</v>
      </c>
      <c r="AC155" t="s">
        <v>43</v>
      </c>
      <c r="AD155" t="s">
        <v>45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</row>
    <row r="156" spans="1:37" x14ac:dyDescent="0.25">
      <c r="A156" t="s">
        <v>344</v>
      </c>
      <c r="B156" t="s">
        <v>241</v>
      </c>
      <c r="C156" t="s">
        <v>38</v>
      </c>
      <c r="D156" t="s">
        <v>39</v>
      </c>
      <c r="E156" t="s">
        <v>40</v>
      </c>
      <c r="F156" t="s">
        <v>41</v>
      </c>
      <c r="G156" t="s">
        <v>42</v>
      </c>
      <c r="H156" t="s">
        <v>43</v>
      </c>
      <c r="I156" t="s">
        <v>43</v>
      </c>
      <c r="J156" t="s">
        <v>43</v>
      </c>
      <c r="K156" t="s">
        <v>43</v>
      </c>
      <c r="L156" t="s">
        <v>43</v>
      </c>
      <c r="M156" t="s">
        <v>45</v>
      </c>
      <c r="N156" t="s">
        <v>43</v>
      </c>
      <c r="O156" t="s">
        <v>115</v>
      </c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45</v>
      </c>
      <c r="V156" t="s">
        <v>45</v>
      </c>
      <c r="W156" t="s">
        <v>45</v>
      </c>
      <c r="X156" t="s">
        <v>43</v>
      </c>
      <c r="Y156" t="s">
        <v>45</v>
      </c>
      <c r="Z156" t="s">
        <v>45</v>
      </c>
      <c r="AB156" t="s">
        <v>43</v>
      </c>
      <c r="AC156" t="s">
        <v>43</v>
      </c>
      <c r="AD156" t="s">
        <v>45</v>
      </c>
      <c r="AE156" t="s">
        <v>43</v>
      </c>
      <c r="AF156" t="s">
        <v>43</v>
      </c>
      <c r="AG156" t="s">
        <v>43</v>
      </c>
      <c r="AH156" t="s">
        <v>43</v>
      </c>
      <c r="AI156" t="s">
        <v>43</v>
      </c>
      <c r="AJ156" t="s">
        <v>43</v>
      </c>
      <c r="AK156" t="s">
        <v>45</v>
      </c>
    </row>
    <row r="157" spans="1:37" x14ac:dyDescent="0.25">
      <c r="A157" t="s">
        <v>345</v>
      </c>
      <c r="B157" t="s">
        <v>241</v>
      </c>
      <c r="C157" t="s">
        <v>49</v>
      </c>
      <c r="D157" t="s">
        <v>55</v>
      </c>
      <c r="E157" t="s">
        <v>112</v>
      </c>
      <c r="F157" t="s">
        <v>56</v>
      </c>
      <c r="G157" t="s">
        <v>42</v>
      </c>
      <c r="H157" t="s">
        <v>43</v>
      </c>
      <c r="I157" t="s">
        <v>50</v>
      </c>
      <c r="J157" t="s">
        <v>50</v>
      </c>
      <c r="K157" t="s">
        <v>50</v>
      </c>
      <c r="L157" t="s">
        <v>50</v>
      </c>
      <c r="M157" t="s">
        <v>50</v>
      </c>
      <c r="N157" t="s">
        <v>50</v>
      </c>
      <c r="O157" t="s">
        <v>325</v>
      </c>
      <c r="P157" t="s">
        <v>43</v>
      </c>
      <c r="Q157" t="s">
        <v>43</v>
      </c>
      <c r="R157" t="s">
        <v>43</v>
      </c>
      <c r="S157" t="s">
        <v>50</v>
      </c>
      <c r="T157" t="s">
        <v>52</v>
      </c>
      <c r="U157" t="s">
        <v>52</v>
      </c>
      <c r="V157" t="s">
        <v>52</v>
      </c>
      <c r="W157" t="s">
        <v>45</v>
      </c>
      <c r="X157" t="s">
        <v>45</v>
      </c>
      <c r="Y157" t="s">
        <v>45</v>
      </c>
      <c r="Z157" t="s">
        <v>45</v>
      </c>
      <c r="AB157" t="s">
        <v>43</v>
      </c>
      <c r="AC157" t="s">
        <v>43</v>
      </c>
      <c r="AD157" t="s">
        <v>52</v>
      </c>
      <c r="AE157" t="s">
        <v>45</v>
      </c>
      <c r="AF157" t="s">
        <v>50</v>
      </c>
      <c r="AG157" t="s">
        <v>43</v>
      </c>
      <c r="AH157" t="s">
        <v>43</v>
      </c>
      <c r="AI157" t="s">
        <v>50</v>
      </c>
      <c r="AJ157" t="s">
        <v>50</v>
      </c>
      <c r="AK157" t="s">
        <v>50</v>
      </c>
    </row>
    <row r="158" spans="1:37" x14ac:dyDescent="0.25">
      <c r="A158" t="s">
        <v>346</v>
      </c>
      <c r="B158" t="s">
        <v>241</v>
      </c>
      <c r="C158" t="s">
        <v>49</v>
      </c>
      <c r="D158" t="s">
        <v>39</v>
      </c>
      <c r="E158" t="s">
        <v>112</v>
      </c>
      <c r="F158" t="s">
        <v>56</v>
      </c>
      <c r="G158" t="s">
        <v>42</v>
      </c>
      <c r="H158" t="s">
        <v>50</v>
      </c>
      <c r="I158" t="s">
        <v>43</v>
      </c>
      <c r="J158" t="s">
        <v>50</v>
      </c>
      <c r="K158" t="s">
        <v>50</v>
      </c>
      <c r="L158" t="s">
        <v>50</v>
      </c>
      <c r="M158" t="s">
        <v>46</v>
      </c>
      <c r="N158" t="s">
        <v>45</v>
      </c>
      <c r="O158" t="s">
        <v>66</v>
      </c>
      <c r="P158" t="s">
        <v>50</v>
      </c>
      <c r="Q158" t="s">
        <v>43</v>
      </c>
      <c r="R158" t="s">
        <v>45</v>
      </c>
      <c r="S158" t="s">
        <v>46</v>
      </c>
      <c r="T158" t="s">
        <v>52</v>
      </c>
      <c r="U158" t="s">
        <v>46</v>
      </c>
      <c r="V158" t="s">
        <v>45</v>
      </c>
      <c r="W158" t="s">
        <v>52</v>
      </c>
      <c r="X158" t="s">
        <v>43</v>
      </c>
      <c r="Y158" t="s">
        <v>52</v>
      </c>
      <c r="Z158" t="s">
        <v>45</v>
      </c>
      <c r="AB158" t="s">
        <v>45</v>
      </c>
      <c r="AC158" t="s">
        <v>45</v>
      </c>
      <c r="AD158" t="s">
        <v>45</v>
      </c>
      <c r="AE158" t="s">
        <v>52</v>
      </c>
      <c r="AF158" t="s">
        <v>46</v>
      </c>
      <c r="AG158" t="s">
        <v>45</v>
      </c>
      <c r="AH158" t="s">
        <v>43</v>
      </c>
      <c r="AI158" t="s">
        <v>50</v>
      </c>
      <c r="AJ158" t="s">
        <v>43</v>
      </c>
      <c r="AK158" t="s">
        <v>43</v>
      </c>
    </row>
    <row r="159" spans="1:37" x14ac:dyDescent="0.25">
      <c r="A159" t="s">
        <v>347</v>
      </c>
      <c r="B159" t="s">
        <v>241</v>
      </c>
      <c r="C159" t="s">
        <v>38</v>
      </c>
      <c r="D159" t="s">
        <v>39</v>
      </c>
      <c r="E159" t="s">
        <v>60</v>
      </c>
      <c r="F159" t="s">
        <v>41</v>
      </c>
      <c r="G159" t="s">
        <v>61</v>
      </c>
      <c r="H159" t="s">
        <v>50</v>
      </c>
      <c r="I159" t="s">
        <v>50</v>
      </c>
      <c r="J159" t="s">
        <v>50</v>
      </c>
      <c r="K159" t="s">
        <v>50</v>
      </c>
      <c r="L159" t="s">
        <v>50</v>
      </c>
      <c r="M159" t="s">
        <v>46</v>
      </c>
      <c r="N159" t="s">
        <v>46</v>
      </c>
      <c r="O159" t="s">
        <v>90</v>
      </c>
      <c r="P159" t="s">
        <v>43</v>
      </c>
      <c r="Q159" t="s">
        <v>45</v>
      </c>
      <c r="R159" t="s">
        <v>43</v>
      </c>
      <c r="S159" t="s">
        <v>50</v>
      </c>
      <c r="T159" t="s">
        <v>50</v>
      </c>
      <c r="U159" t="s">
        <v>45</v>
      </c>
      <c r="V159" t="s">
        <v>45</v>
      </c>
      <c r="W159" t="s">
        <v>46</v>
      </c>
      <c r="X159" t="s">
        <v>45</v>
      </c>
      <c r="Y159" t="s">
        <v>43</v>
      </c>
      <c r="Z159" t="s">
        <v>46</v>
      </c>
      <c r="AA159" t="s">
        <v>119</v>
      </c>
      <c r="AB159" t="s">
        <v>46</v>
      </c>
      <c r="AC159" t="s">
        <v>45</v>
      </c>
      <c r="AD159" t="s">
        <v>52</v>
      </c>
      <c r="AE159" t="s">
        <v>50</v>
      </c>
      <c r="AF159" t="s">
        <v>43</v>
      </c>
      <c r="AG159" t="s">
        <v>45</v>
      </c>
      <c r="AH159" t="s">
        <v>50</v>
      </c>
      <c r="AI159" t="s">
        <v>50</v>
      </c>
      <c r="AJ159" t="s">
        <v>43</v>
      </c>
      <c r="AK159" t="s">
        <v>50</v>
      </c>
    </row>
    <row r="160" spans="1:37" x14ac:dyDescent="0.25">
      <c r="A160" t="s">
        <v>348</v>
      </c>
      <c r="B160" t="s">
        <v>241</v>
      </c>
      <c r="C160" t="s">
        <v>38</v>
      </c>
      <c r="D160" t="s">
        <v>39</v>
      </c>
      <c r="E160" t="s">
        <v>112</v>
      </c>
      <c r="F160" t="s">
        <v>41</v>
      </c>
      <c r="G160" t="s">
        <v>42</v>
      </c>
      <c r="H160" t="s">
        <v>43</v>
      </c>
      <c r="I160" t="s">
        <v>46</v>
      </c>
      <c r="J160" t="s">
        <v>50</v>
      </c>
      <c r="K160" t="s">
        <v>50</v>
      </c>
      <c r="L160" t="s">
        <v>43</v>
      </c>
      <c r="M160" t="s">
        <v>45</v>
      </c>
      <c r="N160" t="s">
        <v>45</v>
      </c>
      <c r="O160" t="s">
        <v>70</v>
      </c>
      <c r="P160" t="s">
        <v>50</v>
      </c>
      <c r="Q160" t="s">
        <v>46</v>
      </c>
      <c r="R160" t="s">
        <v>46</v>
      </c>
      <c r="S160" t="s">
        <v>50</v>
      </c>
      <c r="T160" t="s">
        <v>46</v>
      </c>
      <c r="U160" t="s">
        <v>43</v>
      </c>
      <c r="V160" t="s">
        <v>52</v>
      </c>
      <c r="W160" t="s">
        <v>45</v>
      </c>
      <c r="X160" t="s">
        <v>46</v>
      </c>
      <c r="Y160" t="s">
        <v>43</v>
      </c>
      <c r="Z160" t="s">
        <v>46</v>
      </c>
      <c r="AB160" t="s">
        <v>43</v>
      </c>
      <c r="AC160" t="s">
        <v>45</v>
      </c>
      <c r="AD160" t="s">
        <v>45</v>
      </c>
      <c r="AE160" t="s">
        <v>43</v>
      </c>
      <c r="AF160" t="s">
        <v>45</v>
      </c>
      <c r="AG160" t="s">
        <v>52</v>
      </c>
      <c r="AH160" t="s">
        <v>43</v>
      </c>
      <c r="AI160" t="s">
        <v>46</v>
      </c>
      <c r="AJ160" t="s">
        <v>46</v>
      </c>
      <c r="AK160" t="s">
        <v>45</v>
      </c>
    </row>
    <row r="161" spans="1:37" x14ac:dyDescent="0.25">
      <c r="A161" t="s">
        <v>349</v>
      </c>
      <c r="B161" t="s">
        <v>350</v>
      </c>
      <c r="C161" t="s">
        <v>38</v>
      </c>
      <c r="D161" t="s">
        <v>39</v>
      </c>
      <c r="E161" t="s">
        <v>112</v>
      </c>
      <c r="F161" t="s">
        <v>41</v>
      </c>
      <c r="G161" t="s">
        <v>42</v>
      </c>
      <c r="H161" t="s">
        <v>50</v>
      </c>
      <c r="I161" t="s">
        <v>43</v>
      </c>
      <c r="J161" t="s">
        <v>43</v>
      </c>
      <c r="K161" t="s">
        <v>43</v>
      </c>
      <c r="L161" t="s">
        <v>43</v>
      </c>
      <c r="M161" t="s">
        <v>46</v>
      </c>
      <c r="N161" t="s">
        <v>46</v>
      </c>
      <c r="O161" t="s">
        <v>94</v>
      </c>
      <c r="P161" t="s">
        <v>43</v>
      </c>
      <c r="Q161" t="s">
        <v>46</v>
      </c>
      <c r="R161" t="s">
        <v>43</v>
      </c>
      <c r="S161" t="s">
        <v>43</v>
      </c>
      <c r="T161" t="s">
        <v>45</v>
      </c>
      <c r="U161" t="s">
        <v>45</v>
      </c>
      <c r="V161" t="s">
        <v>52</v>
      </c>
      <c r="W161" t="s">
        <v>52</v>
      </c>
      <c r="X161" t="s">
        <v>52</v>
      </c>
      <c r="Y161" t="s">
        <v>45</v>
      </c>
      <c r="Z161" t="s">
        <v>45</v>
      </c>
      <c r="AB161" t="s">
        <v>46</v>
      </c>
      <c r="AC161" t="s">
        <v>45</v>
      </c>
      <c r="AD161" t="s">
        <v>45</v>
      </c>
      <c r="AE161" t="s">
        <v>45</v>
      </c>
      <c r="AF161" t="s">
        <v>50</v>
      </c>
      <c r="AG161" t="s">
        <v>46</v>
      </c>
      <c r="AH161" t="s">
        <v>43</v>
      </c>
      <c r="AI161" t="s">
        <v>43</v>
      </c>
      <c r="AJ161" t="s">
        <v>43</v>
      </c>
      <c r="AK161" t="s">
        <v>46</v>
      </c>
    </row>
    <row r="162" spans="1:37" x14ac:dyDescent="0.25">
      <c r="A162" t="s">
        <v>351</v>
      </c>
      <c r="B162" t="s">
        <v>352</v>
      </c>
      <c r="C162" t="s">
        <v>49</v>
      </c>
      <c r="D162" t="s">
        <v>39</v>
      </c>
      <c r="E162" t="s">
        <v>40</v>
      </c>
      <c r="F162" t="s">
        <v>41</v>
      </c>
      <c r="G162" t="s">
        <v>42</v>
      </c>
      <c r="H162" t="s">
        <v>43</v>
      </c>
      <c r="I162" t="s">
        <v>43</v>
      </c>
      <c r="J162" t="s">
        <v>43</v>
      </c>
      <c r="K162" t="s">
        <v>43</v>
      </c>
      <c r="L162" t="s">
        <v>43</v>
      </c>
      <c r="M162" t="s">
        <v>43</v>
      </c>
      <c r="N162" t="s">
        <v>43</v>
      </c>
      <c r="O162" t="s">
        <v>203</v>
      </c>
      <c r="P162" t="s">
        <v>43</v>
      </c>
      <c r="Q162" t="s">
        <v>43</v>
      </c>
      <c r="R162" t="s">
        <v>43</v>
      </c>
      <c r="S162" t="s">
        <v>43</v>
      </c>
      <c r="T162" t="s">
        <v>45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  <c r="Z162" t="s">
        <v>45</v>
      </c>
      <c r="AB162" t="s">
        <v>43</v>
      </c>
      <c r="AC162" t="s">
        <v>43</v>
      </c>
      <c r="AD162" t="s">
        <v>45</v>
      </c>
      <c r="AE162" t="s">
        <v>43</v>
      </c>
      <c r="AF162" t="s">
        <v>43</v>
      </c>
      <c r="AG162" t="s">
        <v>43</v>
      </c>
      <c r="AH162" t="s">
        <v>43</v>
      </c>
      <c r="AI162" t="s">
        <v>43</v>
      </c>
      <c r="AJ162" t="s">
        <v>43</v>
      </c>
      <c r="AK162" t="s">
        <v>46</v>
      </c>
    </row>
    <row r="163" spans="1:37" x14ac:dyDescent="0.25">
      <c r="A163" t="s">
        <v>353</v>
      </c>
      <c r="B163" t="s">
        <v>354</v>
      </c>
      <c r="C163" t="s">
        <v>49</v>
      </c>
      <c r="D163" t="s">
        <v>55</v>
      </c>
      <c r="E163" t="s">
        <v>40</v>
      </c>
      <c r="F163" t="s">
        <v>73</v>
      </c>
      <c r="G163" t="s">
        <v>103</v>
      </c>
      <c r="H163" t="s">
        <v>43</v>
      </c>
      <c r="I163" t="s">
        <v>43</v>
      </c>
      <c r="J163" t="s">
        <v>43</v>
      </c>
      <c r="K163" t="s">
        <v>50</v>
      </c>
      <c r="L163" t="s">
        <v>43</v>
      </c>
      <c r="M163" t="s">
        <v>45</v>
      </c>
      <c r="N163" t="s">
        <v>45</v>
      </c>
      <c r="O163" t="s">
        <v>107</v>
      </c>
      <c r="P163" t="s">
        <v>43</v>
      </c>
      <c r="Q163" t="s">
        <v>43</v>
      </c>
      <c r="R163" t="s">
        <v>46</v>
      </c>
      <c r="S163" t="s">
        <v>43</v>
      </c>
      <c r="T163" t="s">
        <v>52</v>
      </c>
      <c r="U163" t="s">
        <v>52</v>
      </c>
      <c r="V163" t="s">
        <v>52</v>
      </c>
      <c r="W163" t="s">
        <v>52</v>
      </c>
      <c r="X163" t="s">
        <v>45</v>
      </c>
      <c r="Y163" t="s">
        <v>52</v>
      </c>
      <c r="Z163" t="s">
        <v>45</v>
      </c>
      <c r="AB163" t="s">
        <v>46</v>
      </c>
      <c r="AC163" t="s">
        <v>46</v>
      </c>
      <c r="AD163" t="s">
        <v>46</v>
      </c>
      <c r="AE163" t="s">
        <v>46</v>
      </c>
      <c r="AF163" t="s">
        <v>43</v>
      </c>
      <c r="AG163" t="s">
        <v>46</v>
      </c>
      <c r="AH163" t="s">
        <v>43</v>
      </c>
      <c r="AI163" t="s">
        <v>45</v>
      </c>
      <c r="AJ163" t="s">
        <v>46</v>
      </c>
      <c r="AK163" t="s">
        <v>46</v>
      </c>
    </row>
    <row r="164" spans="1:37" x14ac:dyDescent="0.25">
      <c r="A164" t="s">
        <v>355</v>
      </c>
      <c r="B164" t="s">
        <v>356</v>
      </c>
      <c r="C164" t="s">
        <v>38</v>
      </c>
      <c r="D164" t="s">
        <v>55</v>
      </c>
      <c r="E164" t="s">
        <v>65</v>
      </c>
      <c r="F164" t="s">
        <v>56</v>
      </c>
      <c r="G164" t="s">
        <v>89</v>
      </c>
      <c r="H164" t="s">
        <v>50</v>
      </c>
      <c r="I164" t="s">
        <v>50</v>
      </c>
      <c r="J164" t="s">
        <v>43</v>
      </c>
      <c r="K164" t="s">
        <v>50</v>
      </c>
      <c r="L164" t="s">
        <v>43</v>
      </c>
      <c r="M164" t="s">
        <v>50</v>
      </c>
      <c r="N164" t="s">
        <v>50</v>
      </c>
      <c r="O164" t="s">
        <v>70</v>
      </c>
      <c r="P164" t="s">
        <v>50</v>
      </c>
      <c r="Q164" t="s">
        <v>50</v>
      </c>
      <c r="R164" t="s">
        <v>43</v>
      </c>
      <c r="S164" t="s">
        <v>43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43</v>
      </c>
      <c r="AA164" t="s">
        <v>95</v>
      </c>
      <c r="AB164" t="s">
        <v>50</v>
      </c>
      <c r="AC164" t="s">
        <v>43</v>
      </c>
      <c r="AD164" t="s">
        <v>45</v>
      </c>
      <c r="AE164" t="s">
        <v>43</v>
      </c>
      <c r="AF164" t="s">
        <v>43</v>
      </c>
      <c r="AG164" t="s">
        <v>43</v>
      </c>
      <c r="AH164" t="s">
        <v>43</v>
      </c>
      <c r="AI164" t="s">
        <v>50</v>
      </c>
      <c r="AJ164" t="s">
        <v>43</v>
      </c>
      <c r="AK164" t="s">
        <v>45</v>
      </c>
    </row>
    <row r="165" spans="1:37" x14ac:dyDescent="0.25">
      <c r="A165" t="s">
        <v>357</v>
      </c>
      <c r="B165" t="s">
        <v>358</v>
      </c>
      <c r="C165" t="s">
        <v>49</v>
      </c>
      <c r="D165" t="s">
        <v>39</v>
      </c>
      <c r="E165" t="s">
        <v>78</v>
      </c>
      <c r="F165" t="s">
        <v>41</v>
      </c>
      <c r="G165" t="s">
        <v>42</v>
      </c>
      <c r="H165" t="s">
        <v>43</v>
      </c>
      <c r="I165" t="s">
        <v>43</v>
      </c>
      <c r="J165" t="s">
        <v>43</v>
      </c>
      <c r="K165" t="s">
        <v>43</v>
      </c>
      <c r="L165" t="s">
        <v>43</v>
      </c>
      <c r="M165" t="s">
        <v>45</v>
      </c>
      <c r="N165" t="s">
        <v>45</v>
      </c>
      <c r="O165" t="s">
        <v>107</v>
      </c>
      <c r="P165" t="s">
        <v>43</v>
      </c>
      <c r="Q165" t="s">
        <v>43</v>
      </c>
      <c r="R165" t="s">
        <v>46</v>
      </c>
      <c r="S165" t="s">
        <v>43</v>
      </c>
      <c r="T165" t="s">
        <v>43</v>
      </c>
      <c r="U165" t="s">
        <v>45</v>
      </c>
      <c r="V165" t="s">
        <v>45</v>
      </c>
      <c r="W165" t="s">
        <v>45</v>
      </c>
      <c r="X165" t="s">
        <v>43</v>
      </c>
      <c r="Y165" t="s">
        <v>45</v>
      </c>
      <c r="Z165" t="s">
        <v>45</v>
      </c>
      <c r="AA165" t="s">
        <v>119</v>
      </c>
      <c r="AB165" t="s">
        <v>45</v>
      </c>
      <c r="AC165" t="s">
        <v>45</v>
      </c>
      <c r="AD165" t="s">
        <v>45</v>
      </c>
      <c r="AE165" t="s">
        <v>45</v>
      </c>
      <c r="AF165" t="s">
        <v>43</v>
      </c>
      <c r="AG165" t="s">
        <v>45</v>
      </c>
      <c r="AH165" t="s">
        <v>46</v>
      </c>
      <c r="AI165" t="s">
        <v>45</v>
      </c>
      <c r="AJ165" t="s">
        <v>43</v>
      </c>
      <c r="AK165" t="s">
        <v>43</v>
      </c>
    </row>
    <row r="166" spans="1:37" x14ac:dyDescent="0.25">
      <c r="A166" t="s">
        <v>359</v>
      </c>
      <c r="B166" t="s">
        <v>360</v>
      </c>
      <c r="C166" t="s">
        <v>49</v>
      </c>
      <c r="D166" t="s">
        <v>39</v>
      </c>
      <c r="E166" t="s">
        <v>78</v>
      </c>
      <c r="F166" t="s">
        <v>41</v>
      </c>
      <c r="G166" t="s">
        <v>42</v>
      </c>
      <c r="H166" t="s">
        <v>50</v>
      </c>
      <c r="I166" t="s">
        <v>50</v>
      </c>
      <c r="J166" t="s">
        <v>43</v>
      </c>
      <c r="K166" t="s">
        <v>43</v>
      </c>
      <c r="L166" t="s">
        <v>43</v>
      </c>
      <c r="M166" t="s">
        <v>43</v>
      </c>
      <c r="N166" t="s">
        <v>50</v>
      </c>
      <c r="O166" t="s">
        <v>239</v>
      </c>
      <c r="P166" t="s">
        <v>43</v>
      </c>
      <c r="Q166" t="s">
        <v>50</v>
      </c>
      <c r="R166" t="s">
        <v>46</v>
      </c>
      <c r="S166" t="s">
        <v>50</v>
      </c>
      <c r="T166" t="s">
        <v>46</v>
      </c>
      <c r="U166" t="s">
        <v>52</v>
      </c>
      <c r="V166" t="s">
        <v>52</v>
      </c>
      <c r="W166" t="s">
        <v>45</v>
      </c>
      <c r="X166" t="s">
        <v>52</v>
      </c>
      <c r="Y166" t="s">
        <v>43</v>
      </c>
      <c r="Z166" t="s">
        <v>50</v>
      </c>
      <c r="AA166" t="s">
        <v>89</v>
      </c>
      <c r="AB166" t="s">
        <v>52</v>
      </c>
      <c r="AC166" t="s">
        <v>50</v>
      </c>
      <c r="AD166" t="s">
        <v>52</v>
      </c>
      <c r="AE166" t="s">
        <v>50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46</v>
      </c>
    </row>
    <row r="167" spans="1:37" x14ac:dyDescent="0.25">
      <c r="A167" t="s">
        <v>361</v>
      </c>
      <c r="B167" t="s">
        <v>241</v>
      </c>
      <c r="C167" t="s">
        <v>49</v>
      </c>
      <c r="D167" t="s">
        <v>39</v>
      </c>
      <c r="E167" t="s">
        <v>65</v>
      </c>
      <c r="F167" t="s">
        <v>41</v>
      </c>
      <c r="G167" t="s">
        <v>42</v>
      </c>
      <c r="H167" t="s">
        <v>50</v>
      </c>
      <c r="I167" t="s">
        <v>43</v>
      </c>
      <c r="J167" t="s">
        <v>50</v>
      </c>
      <c r="K167" t="s">
        <v>50</v>
      </c>
      <c r="L167" t="s">
        <v>50</v>
      </c>
      <c r="M167" t="s">
        <v>43</v>
      </c>
      <c r="N167" t="s">
        <v>43</v>
      </c>
      <c r="O167" t="s">
        <v>174</v>
      </c>
      <c r="P167" t="s">
        <v>50</v>
      </c>
      <c r="Q167" t="s">
        <v>50</v>
      </c>
      <c r="R167" t="s">
        <v>43</v>
      </c>
      <c r="S167" t="s">
        <v>50</v>
      </c>
      <c r="T167" t="s">
        <v>45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  <c r="Z167" t="s">
        <v>52</v>
      </c>
      <c r="AB167" t="s">
        <v>43</v>
      </c>
      <c r="AC167" t="s">
        <v>50</v>
      </c>
      <c r="AD167" t="s">
        <v>52</v>
      </c>
      <c r="AE167" t="s">
        <v>50</v>
      </c>
      <c r="AF167" t="s">
        <v>50</v>
      </c>
      <c r="AG167" t="s">
        <v>43</v>
      </c>
      <c r="AH167" t="s">
        <v>43</v>
      </c>
      <c r="AI167" t="s">
        <v>43</v>
      </c>
      <c r="AJ167" t="s">
        <v>43</v>
      </c>
      <c r="AK167" t="s">
        <v>43</v>
      </c>
    </row>
    <row r="168" spans="1:37" x14ac:dyDescent="0.25">
      <c r="A168" t="s">
        <v>362</v>
      </c>
      <c r="B168" t="s">
        <v>241</v>
      </c>
      <c r="C168" t="s">
        <v>38</v>
      </c>
      <c r="D168" t="s">
        <v>55</v>
      </c>
      <c r="E168" t="s">
        <v>78</v>
      </c>
      <c r="F168" t="s">
        <v>56</v>
      </c>
      <c r="G168" t="s">
        <v>42</v>
      </c>
      <c r="H168" t="s">
        <v>43</v>
      </c>
      <c r="I168" t="s">
        <v>43</v>
      </c>
      <c r="J168" t="s">
        <v>50</v>
      </c>
      <c r="K168" t="s">
        <v>50</v>
      </c>
      <c r="L168" t="s">
        <v>50</v>
      </c>
      <c r="M168" t="s">
        <v>43</v>
      </c>
      <c r="N168" t="s">
        <v>43</v>
      </c>
      <c r="O168" t="s">
        <v>90</v>
      </c>
      <c r="P168" t="s">
        <v>50</v>
      </c>
      <c r="Q168" t="s">
        <v>43</v>
      </c>
      <c r="R168" t="s">
        <v>43</v>
      </c>
      <c r="S168" t="s">
        <v>43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B168" t="s">
        <v>43</v>
      </c>
      <c r="AC168" t="s">
        <v>43</v>
      </c>
      <c r="AD168" t="s">
        <v>52</v>
      </c>
      <c r="AE168" t="s">
        <v>43</v>
      </c>
      <c r="AF168" t="s">
        <v>43</v>
      </c>
      <c r="AG168" t="s">
        <v>43</v>
      </c>
      <c r="AH168" t="s">
        <v>50</v>
      </c>
      <c r="AI168" t="s">
        <v>43</v>
      </c>
      <c r="AJ168" t="s">
        <v>50</v>
      </c>
      <c r="AK168" t="s">
        <v>45</v>
      </c>
    </row>
    <row r="169" spans="1:37" x14ac:dyDescent="0.25">
      <c r="A169" t="s">
        <v>363</v>
      </c>
      <c r="B169" t="s">
        <v>241</v>
      </c>
      <c r="C169" t="s">
        <v>49</v>
      </c>
      <c r="D169" t="s">
        <v>39</v>
      </c>
      <c r="E169" t="s">
        <v>78</v>
      </c>
      <c r="F169" t="s">
        <v>41</v>
      </c>
      <c r="G169" t="s">
        <v>42</v>
      </c>
      <c r="H169" t="s">
        <v>43</v>
      </c>
      <c r="I169" t="s">
        <v>50</v>
      </c>
      <c r="J169" t="s">
        <v>50</v>
      </c>
      <c r="K169" t="s">
        <v>50</v>
      </c>
      <c r="L169" t="s">
        <v>50</v>
      </c>
      <c r="M169" t="s">
        <v>50</v>
      </c>
      <c r="N169" t="s">
        <v>50</v>
      </c>
      <c r="O169" t="s">
        <v>323</v>
      </c>
      <c r="P169" t="s">
        <v>50</v>
      </c>
      <c r="Q169" t="s">
        <v>43</v>
      </c>
      <c r="R169" t="s">
        <v>43</v>
      </c>
      <c r="S169" t="s">
        <v>50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52</v>
      </c>
      <c r="Z169" t="s">
        <v>43</v>
      </c>
      <c r="AA169" t="s">
        <v>119</v>
      </c>
      <c r="AB169" t="s">
        <v>50</v>
      </c>
      <c r="AC169" t="s">
        <v>50</v>
      </c>
      <c r="AD169" t="s">
        <v>50</v>
      </c>
      <c r="AE169" t="s">
        <v>50</v>
      </c>
      <c r="AF169" t="s">
        <v>50</v>
      </c>
      <c r="AG169" t="s">
        <v>43</v>
      </c>
      <c r="AH169" t="s">
        <v>43</v>
      </c>
      <c r="AI169" t="s">
        <v>43</v>
      </c>
      <c r="AJ169" t="s">
        <v>50</v>
      </c>
      <c r="AK169" t="s">
        <v>43</v>
      </c>
    </row>
    <row r="170" spans="1:37" x14ac:dyDescent="0.25">
      <c r="A170" t="s">
        <v>364</v>
      </c>
      <c r="B170" t="s">
        <v>241</v>
      </c>
      <c r="C170" t="s">
        <v>49</v>
      </c>
      <c r="D170" t="s">
        <v>55</v>
      </c>
      <c r="E170" t="s">
        <v>78</v>
      </c>
      <c r="F170" t="s">
        <v>56</v>
      </c>
      <c r="G170" t="s">
        <v>42</v>
      </c>
      <c r="H170" t="s">
        <v>50</v>
      </c>
      <c r="I170" t="s">
        <v>50</v>
      </c>
      <c r="J170" t="s">
        <v>50</v>
      </c>
      <c r="K170" t="s">
        <v>50</v>
      </c>
      <c r="L170" t="s">
        <v>50</v>
      </c>
      <c r="M170" t="s">
        <v>43</v>
      </c>
      <c r="N170" t="s">
        <v>43</v>
      </c>
      <c r="O170" t="s">
        <v>239</v>
      </c>
      <c r="P170" t="s">
        <v>50</v>
      </c>
      <c r="Q170" t="s">
        <v>43</v>
      </c>
      <c r="R170" t="s">
        <v>43</v>
      </c>
      <c r="S170" t="s">
        <v>50</v>
      </c>
      <c r="T170" t="s">
        <v>52</v>
      </c>
      <c r="U170" t="s">
        <v>52</v>
      </c>
      <c r="V170" t="s">
        <v>52</v>
      </c>
      <c r="W170" t="s">
        <v>52</v>
      </c>
      <c r="X170" t="s">
        <v>52</v>
      </c>
      <c r="Y170" t="s">
        <v>45</v>
      </c>
      <c r="Z170" t="s">
        <v>52</v>
      </c>
      <c r="AB170" t="s">
        <v>43</v>
      </c>
      <c r="AC170" t="s">
        <v>43</v>
      </c>
      <c r="AD170" t="s">
        <v>45</v>
      </c>
      <c r="AE170" t="s">
        <v>50</v>
      </c>
      <c r="AF170" t="s">
        <v>50</v>
      </c>
      <c r="AG170" t="s">
        <v>43</v>
      </c>
      <c r="AH170" t="s">
        <v>50</v>
      </c>
      <c r="AI170" t="s">
        <v>43</v>
      </c>
      <c r="AJ170" t="s">
        <v>43</v>
      </c>
      <c r="AK170" t="s">
        <v>45</v>
      </c>
    </row>
    <row r="171" spans="1:37" x14ac:dyDescent="0.25">
      <c r="A171" t="s">
        <v>365</v>
      </c>
      <c r="B171" t="s">
        <v>241</v>
      </c>
      <c r="C171" t="s">
        <v>49</v>
      </c>
      <c r="D171" t="s">
        <v>39</v>
      </c>
      <c r="E171" t="s">
        <v>78</v>
      </c>
      <c r="F171" t="s">
        <v>41</v>
      </c>
      <c r="G171" t="s">
        <v>80</v>
      </c>
      <c r="H171" t="s">
        <v>43</v>
      </c>
      <c r="I171" t="s">
        <v>43</v>
      </c>
      <c r="J171" t="s">
        <v>43</v>
      </c>
      <c r="K171" t="s">
        <v>43</v>
      </c>
      <c r="L171" t="s">
        <v>43</v>
      </c>
      <c r="M171" t="s">
        <v>43</v>
      </c>
      <c r="N171" t="s">
        <v>43</v>
      </c>
      <c r="O171" t="s">
        <v>115</v>
      </c>
      <c r="P171" t="s">
        <v>43</v>
      </c>
      <c r="Q171" t="s">
        <v>43</v>
      </c>
      <c r="R171" t="s">
        <v>43</v>
      </c>
      <c r="S171" t="s">
        <v>50</v>
      </c>
      <c r="T171" t="s">
        <v>52</v>
      </c>
      <c r="U171" t="s">
        <v>52</v>
      </c>
      <c r="V171" t="s">
        <v>52</v>
      </c>
      <c r="W171" t="s">
        <v>45</v>
      </c>
      <c r="X171" t="s">
        <v>52</v>
      </c>
      <c r="Y171" t="s">
        <v>43</v>
      </c>
      <c r="Z171" t="s">
        <v>43</v>
      </c>
      <c r="AA171" t="s">
        <v>95</v>
      </c>
      <c r="AB171" t="s">
        <v>43</v>
      </c>
      <c r="AC171" t="s">
        <v>45</v>
      </c>
      <c r="AD171" t="s">
        <v>52</v>
      </c>
      <c r="AE171" t="s">
        <v>43</v>
      </c>
      <c r="AF171" t="s">
        <v>50</v>
      </c>
      <c r="AG171" t="s">
        <v>50</v>
      </c>
      <c r="AH171" t="s">
        <v>50</v>
      </c>
      <c r="AI171" t="s">
        <v>43</v>
      </c>
      <c r="AJ171" t="s">
        <v>50</v>
      </c>
      <c r="AK171" t="s">
        <v>43</v>
      </c>
    </row>
    <row r="172" spans="1:37" x14ac:dyDescent="0.25">
      <c r="A172" t="s">
        <v>366</v>
      </c>
      <c r="B172" t="s">
        <v>241</v>
      </c>
      <c r="C172" t="s">
        <v>49</v>
      </c>
      <c r="D172" t="s">
        <v>39</v>
      </c>
      <c r="E172" t="s">
        <v>125</v>
      </c>
      <c r="F172" t="s">
        <v>41</v>
      </c>
      <c r="G172" t="s">
        <v>61</v>
      </c>
      <c r="H172" t="s">
        <v>50</v>
      </c>
      <c r="I172" t="s">
        <v>50</v>
      </c>
      <c r="J172" t="s">
        <v>50</v>
      </c>
      <c r="K172" t="s">
        <v>50</v>
      </c>
      <c r="L172" t="s">
        <v>50</v>
      </c>
      <c r="M172" t="s">
        <v>50</v>
      </c>
      <c r="N172" t="s">
        <v>50</v>
      </c>
      <c r="O172" t="s">
        <v>94</v>
      </c>
      <c r="P172" t="s">
        <v>50</v>
      </c>
      <c r="Q172" t="s">
        <v>50</v>
      </c>
      <c r="R172" t="s">
        <v>50</v>
      </c>
      <c r="S172" t="s">
        <v>50</v>
      </c>
      <c r="T172" t="s">
        <v>45</v>
      </c>
      <c r="U172" t="s">
        <v>52</v>
      </c>
      <c r="V172" t="s">
        <v>52</v>
      </c>
      <c r="W172" t="s">
        <v>52</v>
      </c>
      <c r="X172" t="s">
        <v>45</v>
      </c>
      <c r="Y172" t="s">
        <v>43</v>
      </c>
      <c r="Z172" t="s">
        <v>43</v>
      </c>
      <c r="AA172" t="s">
        <v>67</v>
      </c>
      <c r="AB172" t="s">
        <v>43</v>
      </c>
      <c r="AC172" t="s">
        <v>43</v>
      </c>
      <c r="AD172" t="s">
        <v>52</v>
      </c>
      <c r="AE172" t="s">
        <v>50</v>
      </c>
      <c r="AF172" t="s">
        <v>43</v>
      </c>
      <c r="AG172" t="s">
        <v>43</v>
      </c>
      <c r="AH172" t="s">
        <v>43</v>
      </c>
      <c r="AI172" t="s">
        <v>43</v>
      </c>
      <c r="AJ172" t="s">
        <v>43</v>
      </c>
      <c r="AK172" t="s">
        <v>45</v>
      </c>
    </row>
    <row r="173" spans="1:37" x14ac:dyDescent="0.25">
      <c r="A173" t="s">
        <v>367</v>
      </c>
      <c r="B173" t="s">
        <v>241</v>
      </c>
      <c r="C173" t="s">
        <v>49</v>
      </c>
      <c r="D173" t="s">
        <v>55</v>
      </c>
      <c r="E173" t="s">
        <v>125</v>
      </c>
      <c r="F173" t="s">
        <v>56</v>
      </c>
      <c r="G173" t="s">
        <v>61</v>
      </c>
      <c r="H173" t="s">
        <v>50</v>
      </c>
      <c r="I173" t="s">
        <v>43</v>
      </c>
      <c r="J173" t="s">
        <v>50</v>
      </c>
      <c r="K173" t="s">
        <v>50</v>
      </c>
      <c r="L173" t="s">
        <v>50</v>
      </c>
      <c r="M173" t="s">
        <v>43</v>
      </c>
      <c r="N173" t="s">
        <v>43</v>
      </c>
      <c r="O173" t="s">
        <v>51</v>
      </c>
      <c r="P173" t="s">
        <v>43</v>
      </c>
      <c r="Q173" t="s">
        <v>43</v>
      </c>
      <c r="R173" t="s">
        <v>43</v>
      </c>
      <c r="S173" t="s">
        <v>43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43</v>
      </c>
      <c r="AA173" t="s">
        <v>119</v>
      </c>
      <c r="AB173" t="s">
        <v>50</v>
      </c>
      <c r="AC173" t="s">
        <v>43</v>
      </c>
      <c r="AD173" t="s">
        <v>45</v>
      </c>
      <c r="AE173" t="s">
        <v>43</v>
      </c>
      <c r="AF173" t="s">
        <v>50</v>
      </c>
      <c r="AG173" t="s">
        <v>43</v>
      </c>
      <c r="AH173" t="s">
        <v>43</v>
      </c>
      <c r="AI173" t="s">
        <v>43</v>
      </c>
      <c r="AJ173" t="s">
        <v>43</v>
      </c>
      <c r="AK173" t="s">
        <v>52</v>
      </c>
    </row>
    <row r="174" spans="1:37" x14ac:dyDescent="0.25">
      <c r="A174" t="s">
        <v>368</v>
      </c>
      <c r="B174" t="s">
        <v>241</v>
      </c>
      <c r="C174" t="s">
        <v>49</v>
      </c>
      <c r="D174" t="s">
        <v>39</v>
      </c>
      <c r="E174" t="s">
        <v>78</v>
      </c>
      <c r="F174" t="s">
        <v>41</v>
      </c>
      <c r="G174" t="s">
        <v>80</v>
      </c>
      <c r="H174" t="s">
        <v>43</v>
      </c>
      <c r="I174" t="s">
        <v>43</v>
      </c>
      <c r="J174" t="s">
        <v>43</v>
      </c>
      <c r="K174" t="s">
        <v>43</v>
      </c>
      <c r="L174" t="s">
        <v>43</v>
      </c>
      <c r="M174" t="s">
        <v>43</v>
      </c>
      <c r="N174" t="s">
        <v>43</v>
      </c>
      <c r="O174" t="s">
        <v>44</v>
      </c>
      <c r="P174" t="s">
        <v>43</v>
      </c>
      <c r="Q174" t="s">
        <v>43</v>
      </c>
      <c r="R174" t="s">
        <v>43</v>
      </c>
      <c r="S174" t="s">
        <v>43</v>
      </c>
      <c r="T174" t="s">
        <v>52</v>
      </c>
      <c r="U174" t="s">
        <v>45</v>
      </c>
      <c r="V174" t="s">
        <v>52</v>
      </c>
      <c r="W174" t="s">
        <v>45</v>
      </c>
      <c r="X174" t="s">
        <v>52</v>
      </c>
      <c r="Y174" t="s">
        <v>45</v>
      </c>
      <c r="Z174" t="s">
        <v>45</v>
      </c>
      <c r="AB174" t="s">
        <v>43</v>
      </c>
      <c r="AC174" t="s">
        <v>52</v>
      </c>
      <c r="AD174" t="s">
        <v>52</v>
      </c>
      <c r="AE174" t="s">
        <v>43</v>
      </c>
      <c r="AF174" t="s">
        <v>50</v>
      </c>
      <c r="AG174" t="s">
        <v>43</v>
      </c>
      <c r="AH174" t="s">
        <v>50</v>
      </c>
      <c r="AI174" t="s">
        <v>50</v>
      </c>
      <c r="AJ174" t="s">
        <v>50</v>
      </c>
      <c r="AK174" t="s">
        <v>43</v>
      </c>
    </row>
    <row r="175" spans="1:37" x14ac:dyDescent="0.25">
      <c r="A175" t="s">
        <v>369</v>
      </c>
      <c r="B175" t="s">
        <v>241</v>
      </c>
      <c r="C175" t="s">
        <v>49</v>
      </c>
      <c r="D175" t="s">
        <v>39</v>
      </c>
      <c r="E175" t="s">
        <v>112</v>
      </c>
      <c r="F175" t="s">
        <v>41</v>
      </c>
      <c r="G175" t="s">
        <v>42</v>
      </c>
      <c r="H175" t="s">
        <v>50</v>
      </c>
      <c r="I175" t="s">
        <v>50</v>
      </c>
      <c r="J175" t="s">
        <v>50</v>
      </c>
      <c r="K175" t="s">
        <v>50</v>
      </c>
      <c r="L175" t="s">
        <v>50</v>
      </c>
      <c r="M175" t="s">
        <v>50</v>
      </c>
      <c r="N175" t="s">
        <v>43</v>
      </c>
      <c r="O175" t="s">
        <v>137</v>
      </c>
      <c r="P175" t="s">
        <v>50</v>
      </c>
      <c r="Q175" t="s">
        <v>43</v>
      </c>
      <c r="R175" t="s">
        <v>50</v>
      </c>
      <c r="S175" t="s">
        <v>50</v>
      </c>
      <c r="T175" t="s">
        <v>52</v>
      </c>
      <c r="U175" t="s">
        <v>52</v>
      </c>
      <c r="V175" t="s">
        <v>52</v>
      </c>
      <c r="W175" t="s">
        <v>52</v>
      </c>
      <c r="X175" t="s">
        <v>52</v>
      </c>
      <c r="Y175" t="s">
        <v>43</v>
      </c>
      <c r="Z175" t="s">
        <v>45</v>
      </c>
      <c r="AB175" t="s">
        <v>43</v>
      </c>
      <c r="AC175" t="s">
        <v>45</v>
      </c>
      <c r="AD175" t="s">
        <v>45</v>
      </c>
      <c r="AE175" t="s">
        <v>43</v>
      </c>
      <c r="AF175" t="s">
        <v>50</v>
      </c>
      <c r="AG175" t="s">
        <v>43</v>
      </c>
      <c r="AH175" t="s">
        <v>50</v>
      </c>
      <c r="AI175" t="s">
        <v>50</v>
      </c>
      <c r="AJ175" t="s">
        <v>43</v>
      </c>
      <c r="AK175" t="s">
        <v>50</v>
      </c>
    </row>
    <row r="176" spans="1:37" x14ac:dyDescent="0.25">
      <c r="A176" t="s">
        <v>370</v>
      </c>
      <c r="B176" t="s">
        <v>241</v>
      </c>
      <c r="C176" t="s">
        <v>49</v>
      </c>
      <c r="D176" t="s">
        <v>88</v>
      </c>
      <c r="E176" t="s">
        <v>78</v>
      </c>
      <c r="F176" t="s">
        <v>73</v>
      </c>
      <c r="G176" t="s">
        <v>42</v>
      </c>
      <c r="H176" t="s">
        <v>50</v>
      </c>
      <c r="I176" t="s">
        <v>50</v>
      </c>
      <c r="J176" t="s">
        <v>43</v>
      </c>
      <c r="K176" t="s">
        <v>43</v>
      </c>
      <c r="L176" t="s">
        <v>43</v>
      </c>
      <c r="M176" t="s">
        <v>46</v>
      </c>
      <c r="N176" t="s">
        <v>45</v>
      </c>
      <c r="O176" t="s">
        <v>90</v>
      </c>
      <c r="P176" t="s">
        <v>45</v>
      </c>
      <c r="Q176" t="s">
        <v>43</v>
      </c>
      <c r="R176" t="s">
        <v>43</v>
      </c>
      <c r="S176" t="s">
        <v>43</v>
      </c>
      <c r="T176" t="s">
        <v>43</v>
      </c>
      <c r="U176" t="s">
        <v>43</v>
      </c>
      <c r="V176" t="s">
        <v>46</v>
      </c>
      <c r="W176" t="s">
        <v>43</v>
      </c>
      <c r="X176" t="s">
        <v>43</v>
      </c>
      <c r="Y176" t="s">
        <v>43</v>
      </c>
      <c r="Z176" t="s">
        <v>43</v>
      </c>
      <c r="AA176" t="s">
        <v>371</v>
      </c>
      <c r="AB176" t="s">
        <v>43</v>
      </c>
      <c r="AC176" t="s">
        <v>46</v>
      </c>
      <c r="AD176" t="s">
        <v>43</v>
      </c>
      <c r="AE176" t="s">
        <v>43</v>
      </c>
      <c r="AF176" t="s">
        <v>45</v>
      </c>
      <c r="AG176" t="s">
        <v>43</v>
      </c>
      <c r="AH176" t="s">
        <v>43</v>
      </c>
      <c r="AI176" t="s">
        <v>45</v>
      </c>
      <c r="AJ176" t="s">
        <v>43</v>
      </c>
      <c r="AK176" t="s">
        <v>43</v>
      </c>
    </row>
    <row r="177" spans="1:37" x14ac:dyDescent="0.25">
      <c r="A177" t="s">
        <v>372</v>
      </c>
      <c r="B177" t="s">
        <v>241</v>
      </c>
      <c r="C177" t="s">
        <v>38</v>
      </c>
      <c r="D177" t="s">
        <v>55</v>
      </c>
      <c r="E177" t="s">
        <v>65</v>
      </c>
      <c r="F177" t="s">
        <v>56</v>
      </c>
      <c r="G177" t="s">
        <v>85</v>
      </c>
      <c r="H177" t="s">
        <v>50</v>
      </c>
      <c r="I177" t="s">
        <v>50</v>
      </c>
      <c r="J177" t="s">
        <v>50</v>
      </c>
      <c r="K177" t="s">
        <v>43</v>
      </c>
      <c r="L177" t="s">
        <v>43</v>
      </c>
      <c r="M177" t="s">
        <v>50</v>
      </c>
      <c r="N177" t="s">
        <v>50</v>
      </c>
      <c r="O177" t="s">
        <v>239</v>
      </c>
      <c r="P177" t="s">
        <v>43</v>
      </c>
      <c r="Q177" t="s">
        <v>50</v>
      </c>
      <c r="R177" t="s">
        <v>50</v>
      </c>
      <c r="S177" t="s">
        <v>50</v>
      </c>
      <c r="T177" t="s">
        <v>45</v>
      </c>
      <c r="U177" t="s">
        <v>52</v>
      </c>
      <c r="V177" t="s">
        <v>52</v>
      </c>
      <c r="W177" t="s">
        <v>52</v>
      </c>
      <c r="X177" t="s">
        <v>45</v>
      </c>
      <c r="Y177" t="s">
        <v>45</v>
      </c>
      <c r="Z177" t="s">
        <v>45</v>
      </c>
      <c r="AB177" t="s">
        <v>43</v>
      </c>
      <c r="AC177" t="s">
        <v>50</v>
      </c>
      <c r="AD177" t="s">
        <v>45</v>
      </c>
      <c r="AE177" t="s">
        <v>50</v>
      </c>
      <c r="AF177" t="s">
        <v>50</v>
      </c>
      <c r="AG177" t="s">
        <v>43</v>
      </c>
      <c r="AH177" t="s">
        <v>50</v>
      </c>
      <c r="AI177" t="s">
        <v>43</v>
      </c>
      <c r="AJ177" t="s">
        <v>43</v>
      </c>
      <c r="AK177" t="s">
        <v>45</v>
      </c>
    </row>
    <row r="178" spans="1:37" x14ac:dyDescent="0.25">
      <c r="A178" t="s">
        <v>373</v>
      </c>
      <c r="B178" t="s">
        <v>241</v>
      </c>
      <c r="C178" t="s">
        <v>49</v>
      </c>
      <c r="D178" t="s">
        <v>55</v>
      </c>
      <c r="E178" t="s">
        <v>78</v>
      </c>
      <c r="F178" t="s">
        <v>56</v>
      </c>
      <c r="G178" t="s">
        <v>80</v>
      </c>
      <c r="H178" t="s">
        <v>43</v>
      </c>
      <c r="I178" t="s">
        <v>50</v>
      </c>
      <c r="J178" t="s">
        <v>50</v>
      </c>
      <c r="K178" t="s">
        <v>50</v>
      </c>
      <c r="L178" t="s">
        <v>50</v>
      </c>
      <c r="M178" t="s">
        <v>43</v>
      </c>
      <c r="N178" t="s">
        <v>43</v>
      </c>
      <c r="O178" t="s">
        <v>94</v>
      </c>
      <c r="P178" t="s">
        <v>43</v>
      </c>
      <c r="Q178" t="s">
        <v>43</v>
      </c>
      <c r="R178" t="s">
        <v>43</v>
      </c>
      <c r="S178" t="s">
        <v>43</v>
      </c>
      <c r="T178" t="s">
        <v>45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  <c r="Z178" t="s">
        <v>43</v>
      </c>
      <c r="AA178" t="s">
        <v>67</v>
      </c>
      <c r="AB178" t="s">
        <v>43</v>
      </c>
      <c r="AC178" t="s">
        <v>43</v>
      </c>
      <c r="AD178" t="s">
        <v>50</v>
      </c>
      <c r="AE178" t="s">
        <v>43</v>
      </c>
      <c r="AF178" t="s">
        <v>50</v>
      </c>
      <c r="AG178" t="s">
        <v>43</v>
      </c>
      <c r="AH178" t="s">
        <v>50</v>
      </c>
      <c r="AI178" t="s">
        <v>50</v>
      </c>
      <c r="AJ178" t="s">
        <v>50</v>
      </c>
      <c r="AK178" t="s">
        <v>45</v>
      </c>
    </row>
    <row r="179" spans="1:37" x14ac:dyDescent="0.25">
      <c r="A179" t="s">
        <v>374</v>
      </c>
      <c r="B179" t="s">
        <v>241</v>
      </c>
      <c r="C179" t="s">
        <v>38</v>
      </c>
      <c r="D179" t="s">
        <v>88</v>
      </c>
      <c r="E179" t="s">
        <v>112</v>
      </c>
      <c r="F179" t="s">
        <v>73</v>
      </c>
      <c r="G179" t="s">
        <v>85</v>
      </c>
      <c r="H179" t="s">
        <v>50</v>
      </c>
      <c r="I179" t="s">
        <v>50</v>
      </c>
      <c r="J179" t="s">
        <v>50</v>
      </c>
      <c r="K179" t="s">
        <v>50</v>
      </c>
      <c r="L179" t="s">
        <v>50</v>
      </c>
      <c r="M179" t="s">
        <v>50</v>
      </c>
      <c r="N179" t="s">
        <v>50</v>
      </c>
      <c r="O179" t="s">
        <v>179</v>
      </c>
      <c r="P179" t="s">
        <v>43</v>
      </c>
      <c r="Q179" t="s">
        <v>43</v>
      </c>
      <c r="R179" t="s">
        <v>43</v>
      </c>
      <c r="S179" t="s">
        <v>43</v>
      </c>
      <c r="T179" t="s">
        <v>52</v>
      </c>
      <c r="U179" t="s">
        <v>52</v>
      </c>
      <c r="V179" t="s">
        <v>52</v>
      </c>
      <c r="W179" t="s">
        <v>52</v>
      </c>
      <c r="X179" t="s">
        <v>52</v>
      </c>
      <c r="Y179" t="s">
        <v>43</v>
      </c>
      <c r="Z179" t="s">
        <v>43</v>
      </c>
      <c r="AA179" t="s">
        <v>67</v>
      </c>
      <c r="AB179" t="s">
        <v>43</v>
      </c>
      <c r="AC179" t="s">
        <v>50</v>
      </c>
      <c r="AD179" t="s">
        <v>52</v>
      </c>
      <c r="AE179" t="s">
        <v>50</v>
      </c>
      <c r="AF179" t="s">
        <v>50</v>
      </c>
      <c r="AG179" t="s">
        <v>43</v>
      </c>
      <c r="AH179" t="s">
        <v>50</v>
      </c>
      <c r="AI179" t="s">
        <v>43</v>
      </c>
      <c r="AJ179" t="s">
        <v>50</v>
      </c>
      <c r="AK179" t="s">
        <v>43</v>
      </c>
    </row>
    <row r="180" spans="1:37" x14ac:dyDescent="0.25">
      <c r="A180" t="s">
        <v>375</v>
      </c>
      <c r="B180" t="s">
        <v>241</v>
      </c>
      <c r="C180" t="s">
        <v>49</v>
      </c>
      <c r="D180" t="s">
        <v>39</v>
      </c>
      <c r="E180" t="s">
        <v>65</v>
      </c>
      <c r="F180" t="s">
        <v>41</v>
      </c>
      <c r="G180" t="s">
        <v>42</v>
      </c>
      <c r="H180" t="s">
        <v>43</v>
      </c>
      <c r="I180" t="s">
        <v>50</v>
      </c>
      <c r="J180" t="s">
        <v>50</v>
      </c>
      <c r="K180" t="s">
        <v>50</v>
      </c>
      <c r="L180" t="s">
        <v>43</v>
      </c>
      <c r="M180" t="s">
        <v>43</v>
      </c>
      <c r="N180" t="s">
        <v>50</v>
      </c>
      <c r="O180" t="s">
        <v>66</v>
      </c>
      <c r="P180" t="s">
        <v>50</v>
      </c>
      <c r="Q180" t="s">
        <v>43</v>
      </c>
      <c r="R180" t="s">
        <v>43</v>
      </c>
      <c r="S180" t="s">
        <v>43</v>
      </c>
      <c r="T180" t="s">
        <v>45</v>
      </c>
      <c r="U180" t="s">
        <v>45</v>
      </c>
      <c r="V180" t="s">
        <v>52</v>
      </c>
      <c r="W180" t="s">
        <v>45</v>
      </c>
      <c r="X180" t="s">
        <v>45</v>
      </c>
      <c r="Y180" t="s">
        <v>43</v>
      </c>
      <c r="Z180" t="s">
        <v>43</v>
      </c>
      <c r="AA180" t="s">
        <v>67</v>
      </c>
      <c r="AB180" t="s">
        <v>43</v>
      </c>
      <c r="AC180" t="s">
        <v>45</v>
      </c>
      <c r="AD180" t="s">
        <v>52</v>
      </c>
      <c r="AE180" t="s">
        <v>43</v>
      </c>
      <c r="AF180" t="s">
        <v>43</v>
      </c>
      <c r="AG180" t="s">
        <v>43</v>
      </c>
      <c r="AH180" t="s">
        <v>43</v>
      </c>
      <c r="AI180" t="s">
        <v>50</v>
      </c>
      <c r="AJ180" t="s">
        <v>50</v>
      </c>
      <c r="AK180" t="s">
        <v>43</v>
      </c>
    </row>
    <row r="181" spans="1:37" x14ac:dyDescent="0.25">
      <c r="A181" t="s">
        <v>376</v>
      </c>
      <c r="B181" t="s">
        <v>241</v>
      </c>
      <c r="C181" t="s">
        <v>38</v>
      </c>
      <c r="D181" t="s">
        <v>88</v>
      </c>
      <c r="E181" t="s">
        <v>65</v>
      </c>
      <c r="F181" t="s">
        <v>73</v>
      </c>
      <c r="G181" t="s">
        <v>377</v>
      </c>
      <c r="H181" t="s">
        <v>50</v>
      </c>
      <c r="I181" t="s">
        <v>50</v>
      </c>
      <c r="J181" t="s">
        <v>43</v>
      </c>
      <c r="K181" t="s">
        <v>50</v>
      </c>
      <c r="L181" t="s">
        <v>43</v>
      </c>
      <c r="M181" t="s">
        <v>50</v>
      </c>
      <c r="N181" t="s">
        <v>43</v>
      </c>
      <c r="O181" t="s">
        <v>179</v>
      </c>
      <c r="P181" t="s">
        <v>43</v>
      </c>
      <c r="Q181" t="s">
        <v>43</v>
      </c>
      <c r="R181" t="s">
        <v>50</v>
      </c>
      <c r="S181" t="s">
        <v>50</v>
      </c>
      <c r="T181" t="s">
        <v>45</v>
      </c>
      <c r="U181" t="s">
        <v>52</v>
      </c>
      <c r="V181" t="s">
        <v>52</v>
      </c>
      <c r="W181" t="s">
        <v>45</v>
      </c>
      <c r="X181" t="s">
        <v>52</v>
      </c>
      <c r="Y181" t="s">
        <v>45</v>
      </c>
      <c r="Z181" t="s">
        <v>52</v>
      </c>
      <c r="AB181" t="s">
        <v>50</v>
      </c>
      <c r="AC181" t="s">
        <v>50</v>
      </c>
      <c r="AD181" t="s">
        <v>45</v>
      </c>
      <c r="AE181" t="s">
        <v>43</v>
      </c>
      <c r="AF181" t="s">
        <v>50</v>
      </c>
      <c r="AG181" t="s">
        <v>43</v>
      </c>
      <c r="AH181" t="s">
        <v>50</v>
      </c>
      <c r="AI181" t="s">
        <v>50</v>
      </c>
      <c r="AJ181" t="s">
        <v>43</v>
      </c>
      <c r="AK181" t="s">
        <v>45</v>
      </c>
    </row>
    <row r="182" spans="1:37" x14ac:dyDescent="0.25">
      <c r="A182" t="s">
        <v>378</v>
      </c>
      <c r="B182" t="s">
        <v>241</v>
      </c>
      <c r="C182" t="s">
        <v>38</v>
      </c>
      <c r="D182" t="s">
        <v>55</v>
      </c>
      <c r="E182" t="s">
        <v>65</v>
      </c>
      <c r="F182" t="s">
        <v>56</v>
      </c>
      <c r="G182" t="s">
        <v>85</v>
      </c>
      <c r="H182" t="s">
        <v>43</v>
      </c>
      <c r="I182" t="s">
        <v>43</v>
      </c>
      <c r="J182" t="s">
        <v>43</v>
      </c>
      <c r="K182" t="s">
        <v>43</v>
      </c>
      <c r="L182" t="s">
        <v>43</v>
      </c>
      <c r="M182" t="s">
        <v>43</v>
      </c>
      <c r="N182" t="s">
        <v>43</v>
      </c>
      <c r="O182" t="s">
        <v>325</v>
      </c>
      <c r="P182" t="s">
        <v>43</v>
      </c>
      <c r="Q182" t="s">
        <v>43</v>
      </c>
      <c r="R182" t="s">
        <v>43</v>
      </c>
      <c r="S182" t="s">
        <v>50</v>
      </c>
      <c r="T182" t="s">
        <v>52</v>
      </c>
      <c r="U182" t="s">
        <v>52</v>
      </c>
      <c r="V182" t="s">
        <v>52</v>
      </c>
      <c r="W182" t="s">
        <v>52</v>
      </c>
      <c r="X182" t="s">
        <v>52</v>
      </c>
      <c r="Y182" t="s">
        <v>52</v>
      </c>
      <c r="Z182" t="s">
        <v>45</v>
      </c>
      <c r="AB182" t="s">
        <v>50</v>
      </c>
      <c r="AC182" t="s">
        <v>43</v>
      </c>
      <c r="AD182" t="s">
        <v>52</v>
      </c>
      <c r="AE182" t="s">
        <v>43</v>
      </c>
      <c r="AF182" t="s">
        <v>50</v>
      </c>
      <c r="AG182" t="s">
        <v>50</v>
      </c>
      <c r="AH182" t="s">
        <v>50</v>
      </c>
      <c r="AI182" t="s">
        <v>50</v>
      </c>
      <c r="AJ182" t="s">
        <v>50</v>
      </c>
      <c r="AK182" t="s">
        <v>52</v>
      </c>
    </row>
    <row r="183" spans="1:37" x14ac:dyDescent="0.25">
      <c r="A183" t="s">
        <v>379</v>
      </c>
      <c r="B183" t="s">
        <v>241</v>
      </c>
      <c r="C183" t="s">
        <v>49</v>
      </c>
      <c r="D183" t="s">
        <v>55</v>
      </c>
      <c r="E183" t="s">
        <v>65</v>
      </c>
      <c r="F183" t="s">
        <v>56</v>
      </c>
      <c r="G183" t="s">
        <v>85</v>
      </c>
      <c r="H183" t="s">
        <v>50</v>
      </c>
      <c r="I183" t="s">
        <v>50</v>
      </c>
      <c r="J183" t="s">
        <v>43</v>
      </c>
      <c r="K183" t="s">
        <v>50</v>
      </c>
      <c r="L183" t="s">
        <v>43</v>
      </c>
      <c r="M183" t="s">
        <v>43</v>
      </c>
      <c r="N183" t="s">
        <v>43</v>
      </c>
      <c r="O183" t="s">
        <v>44</v>
      </c>
      <c r="P183" t="s">
        <v>50</v>
      </c>
      <c r="Q183" t="s">
        <v>46</v>
      </c>
      <c r="R183" t="s">
        <v>43</v>
      </c>
      <c r="S183" t="s">
        <v>43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43</v>
      </c>
      <c r="AA183" t="s">
        <v>91</v>
      </c>
      <c r="AB183" t="s">
        <v>50</v>
      </c>
      <c r="AC183" t="s">
        <v>43</v>
      </c>
      <c r="AD183" t="s">
        <v>45</v>
      </c>
      <c r="AE183" t="s">
        <v>43</v>
      </c>
      <c r="AF183" t="s">
        <v>50</v>
      </c>
      <c r="AG183" t="s">
        <v>43</v>
      </c>
      <c r="AH183" t="s">
        <v>50</v>
      </c>
      <c r="AI183" t="s">
        <v>50</v>
      </c>
      <c r="AJ183" t="s">
        <v>50</v>
      </c>
      <c r="AK183" t="s">
        <v>45</v>
      </c>
    </row>
    <row r="184" spans="1:37" x14ac:dyDescent="0.25">
      <c r="A184" t="s">
        <v>380</v>
      </c>
      <c r="B184" t="s">
        <v>241</v>
      </c>
      <c r="C184" t="s">
        <v>38</v>
      </c>
      <c r="D184" t="s">
        <v>55</v>
      </c>
      <c r="E184" t="s">
        <v>65</v>
      </c>
      <c r="F184" t="s">
        <v>56</v>
      </c>
      <c r="G184" t="s">
        <v>85</v>
      </c>
      <c r="H184" t="s">
        <v>50</v>
      </c>
      <c r="I184" t="s">
        <v>50</v>
      </c>
      <c r="J184" t="s">
        <v>50</v>
      </c>
      <c r="K184" t="s">
        <v>50</v>
      </c>
      <c r="L184" t="s">
        <v>43</v>
      </c>
      <c r="M184" t="s">
        <v>50</v>
      </c>
      <c r="N184" t="s">
        <v>50</v>
      </c>
      <c r="O184" t="s">
        <v>174</v>
      </c>
      <c r="P184" t="s">
        <v>50</v>
      </c>
      <c r="Q184" t="s">
        <v>43</v>
      </c>
      <c r="R184" t="s">
        <v>43</v>
      </c>
      <c r="S184" t="s">
        <v>43</v>
      </c>
      <c r="T184" t="s">
        <v>43</v>
      </c>
      <c r="U184" t="s">
        <v>52</v>
      </c>
      <c r="V184" t="s">
        <v>52</v>
      </c>
      <c r="W184" t="s">
        <v>52</v>
      </c>
      <c r="X184" t="s">
        <v>52</v>
      </c>
      <c r="Y184" t="s">
        <v>45</v>
      </c>
      <c r="Z184" t="s">
        <v>52</v>
      </c>
      <c r="AB184" t="s">
        <v>43</v>
      </c>
      <c r="AC184" t="s">
        <v>50</v>
      </c>
      <c r="AD184" t="s">
        <v>52</v>
      </c>
      <c r="AE184" t="s">
        <v>43</v>
      </c>
      <c r="AF184" t="s">
        <v>43</v>
      </c>
      <c r="AG184" t="s">
        <v>43</v>
      </c>
      <c r="AH184" t="s">
        <v>43</v>
      </c>
      <c r="AI184" t="s">
        <v>43</v>
      </c>
      <c r="AJ184" t="s">
        <v>43</v>
      </c>
      <c r="AK184" t="s">
        <v>43</v>
      </c>
    </row>
    <row r="185" spans="1:37" x14ac:dyDescent="0.25">
      <c r="A185" t="s">
        <v>381</v>
      </c>
      <c r="B185" t="s">
        <v>241</v>
      </c>
      <c r="C185" t="s">
        <v>38</v>
      </c>
      <c r="D185" t="s">
        <v>88</v>
      </c>
      <c r="E185" t="s">
        <v>65</v>
      </c>
      <c r="F185" t="s">
        <v>73</v>
      </c>
      <c r="G185" t="s">
        <v>377</v>
      </c>
      <c r="H185" t="s">
        <v>43</v>
      </c>
      <c r="I185" t="s">
        <v>43</v>
      </c>
      <c r="J185" t="s">
        <v>50</v>
      </c>
      <c r="K185" t="s">
        <v>50</v>
      </c>
      <c r="L185" t="s">
        <v>50</v>
      </c>
      <c r="M185" t="s">
        <v>50</v>
      </c>
      <c r="N185" t="s">
        <v>43</v>
      </c>
      <c r="O185" t="s">
        <v>179</v>
      </c>
      <c r="P185" t="s">
        <v>43</v>
      </c>
      <c r="Q185" t="s">
        <v>50</v>
      </c>
      <c r="R185" t="s">
        <v>50</v>
      </c>
      <c r="S185" t="s">
        <v>43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43</v>
      </c>
      <c r="AA185" t="s">
        <v>95</v>
      </c>
      <c r="AB185" t="s">
        <v>50</v>
      </c>
      <c r="AC185" t="s">
        <v>50</v>
      </c>
      <c r="AD185" t="s">
        <v>52</v>
      </c>
      <c r="AE185" t="s">
        <v>43</v>
      </c>
      <c r="AF185" t="s">
        <v>43</v>
      </c>
      <c r="AG185" t="s">
        <v>50</v>
      </c>
      <c r="AH185" t="s">
        <v>43</v>
      </c>
      <c r="AI185" t="s">
        <v>43</v>
      </c>
      <c r="AJ185" t="s">
        <v>43</v>
      </c>
      <c r="AK185" t="s">
        <v>52</v>
      </c>
    </row>
    <row r="186" spans="1:37" x14ac:dyDescent="0.25">
      <c r="A186" t="s">
        <v>382</v>
      </c>
      <c r="B186" t="s">
        <v>241</v>
      </c>
      <c r="C186" t="s">
        <v>49</v>
      </c>
      <c r="D186" t="s">
        <v>39</v>
      </c>
      <c r="E186" t="s">
        <v>65</v>
      </c>
      <c r="F186" t="s">
        <v>41</v>
      </c>
      <c r="G186" t="s">
        <v>42</v>
      </c>
      <c r="H186" t="s">
        <v>43</v>
      </c>
      <c r="I186" t="s">
        <v>43</v>
      </c>
      <c r="J186" t="s">
        <v>43</v>
      </c>
      <c r="K186" t="s">
        <v>43</v>
      </c>
      <c r="L186" t="s">
        <v>43</v>
      </c>
      <c r="M186" t="s">
        <v>43</v>
      </c>
      <c r="N186" t="s">
        <v>43</v>
      </c>
      <c r="O186" t="s">
        <v>70</v>
      </c>
      <c r="P186" t="s">
        <v>43</v>
      </c>
      <c r="Q186" t="s">
        <v>43</v>
      </c>
      <c r="R186" t="s">
        <v>43</v>
      </c>
      <c r="S186" t="s">
        <v>43</v>
      </c>
      <c r="T186" t="s">
        <v>50</v>
      </c>
      <c r="U186" t="s">
        <v>52</v>
      </c>
      <c r="V186" t="s">
        <v>45</v>
      </c>
      <c r="W186" t="s">
        <v>52</v>
      </c>
      <c r="X186" t="s">
        <v>52</v>
      </c>
      <c r="Y186" t="s">
        <v>43</v>
      </c>
      <c r="Z186" t="s">
        <v>43</v>
      </c>
      <c r="AA186" t="s">
        <v>67</v>
      </c>
      <c r="AB186" t="s">
        <v>50</v>
      </c>
      <c r="AC186" t="s">
        <v>45</v>
      </c>
      <c r="AD186" t="s">
        <v>52</v>
      </c>
      <c r="AE186" t="s">
        <v>43</v>
      </c>
      <c r="AF186" t="s">
        <v>43</v>
      </c>
      <c r="AG186" t="s">
        <v>50</v>
      </c>
      <c r="AH186" t="s">
        <v>50</v>
      </c>
      <c r="AI186" t="s">
        <v>50</v>
      </c>
      <c r="AJ186" t="s">
        <v>50</v>
      </c>
      <c r="AK186" t="s">
        <v>50</v>
      </c>
    </row>
    <row r="187" spans="1:37" x14ac:dyDescent="0.25">
      <c r="A187" t="s">
        <v>383</v>
      </c>
      <c r="B187" t="s">
        <v>241</v>
      </c>
      <c r="C187" t="s">
        <v>49</v>
      </c>
      <c r="D187" t="s">
        <v>55</v>
      </c>
      <c r="E187" t="s">
        <v>112</v>
      </c>
      <c r="F187" t="s">
        <v>56</v>
      </c>
      <c r="G187" t="s">
        <v>42</v>
      </c>
      <c r="H187" t="s">
        <v>50</v>
      </c>
      <c r="I187" t="s">
        <v>43</v>
      </c>
      <c r="J187" t="s">
        <v>43</v>
      </c>
      <c r="K187" t="s">
        <v>46</v>
      </c>
      <c r="L187" t="s">
        <v>43</v>
      </c>
      <c r="M187" t="s">
        <v>52</v>
      </c>
      <c r="N187" t="s">
        <v>52</v>
      </c>
      <c r="O187" t="s">
        <v>98</v>
      </c>
      <c r="P187" t="s">
        <v>43</v>
      </c>
      <c r="Q187" t="s">
        <v>43</v>
      </c>
      <c r="R187" t="s">
        <v>43</v>
      </c>
      <c r="S187" t="s">
        <v>46</v>
      </c>
      <c r="T187" t="s">
        <v>45</v>
      </c>
      <c r="U187" t="s">
        <v>52</v>
      </c>
      <c r="V187" t="s">
        <v>52</v>
      </c>
      <c r="W187" t="s">
        <v>52</v>
      </c>
      <c r="X187" t="s">
        <v>52</v>
      </c>
      <c r="Y187" t="s">
        <v>52</v>
      </c>
      <c r="Z187" t="s">
        <v>43</v>
      </c>
      <c r="AA187" t="s">
        <v>89</v>
      </c>
      <c r="AB187" t="s">
        <v>45</v>
      </c>
      <c r="AC187" t="s">
        <v>52</v>
      </c>
      <c r="AD187" t="s">
        <v>52</v>
      </c>
      <c r="AE187" t="s">
        <v>52</v>
      </c>
      <c r="AF187" t="s">
        <v>46</v>
      </c>
      <c r="AG187" t="s">
        <v>45</v>
      </c>
      <c r="AH187" t="s">
        <v>46</v>
      </c>
      <c r="AI187" t="s">
        <v>52</v>
      </c>
      <c r="AJ187" t="s">
        <v>46</v>
      </c>
      <c r="AK187" t="s">
        <v>46</v>
      </c>
    </row>
    <row r="188" spans="1:37" x14ac:dyDescent="0.25">
      <c r="A188" t="s">
        <v>384</v>
      </c>
      <c r="B188" t="s">
        <v>241</v>
      </c>
      <c r="C188" t="s">
        <v>38</v>
      </c>
      <c r="D188" t="s">
        <v>39</v>
      </c>
      <c r="E188" t="s">
        <v>125</v>
      </c>
      <c r="F188" t="s">
        <v>41</v>
      </c>
      <c r="G188" t="s">
        <v>61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45</v>
      </c>
      <c r="N188" t="s">
        <v>46</v>
      </c>
      <c r="O188" t="s">
        <v>98</v>
      </c>
      <c r="P188" t="s">
        <v>43</v>
      </c>
      <c r="Q188" t="s">
        <v>43</v>
      </c>
      <c r="R188" t="s">
        <v>43</v>
      </c>
      <c r="S188" t="s">
        <v>43</v>
      </c>
      <c r="T188" t="s">
        <v>52</v>
      </c>
      <c r="U188" t="s">
        <v>52</v>
      </c>
      <c r="V188" t="s">
        <v>45</v>
      </c>
      <c r="W188" t="s">
        <v>45</v>
      </c>
      <c r="X188" t="s">
        <v>52</v>
      </c>
      <c r="Y188" t="s">
        <v>52</v>
      </c>
      <c r="Z188" t="s">
        <v>50</v>
      </c>
      <c r="AA188" t="s">
        <v>67</v>
      </c>
      <c r="AB188" t="s">
        <v>45</v>
      </c>
      <c r="AC188" t="s">
        <v>45</v>
      </c>
      <c r="AD188" t="s">
        <v>52</v>
      </c>
      <c r="AE188" t="s">
        <v>50</v>
      </c>
      <c r="AF188" t="s">
        <v>43</v>
      </c>
      <c r="AG188" t="s">
        <v>46</v>
      </c>
      <c r="AH188" t="s">
        <v>43</v>
      </c>
      <c r="AI188" t="s">
        <v>52</v>
      </c>
      <c r="AJ188" t="s">
        <v>52</v>
      </c>
      <c r="AK188" t="s">
        <v>43</v>
      </c>
    </row>
    <row r="189" spans="1:37" x14ac:dyDescent="0.25">
      <c r="A189" t="s">
        <v>385</v>
      </c>
      <c r="B189" t="s">
        <v>241</v>
      </c>
      <c r="C189" t="s">
        <v>49</v>
      </c>
      <c r="D189" t="s">
        <v>77</v>
      </c>
      <c r="E189" t="s">
        <v>65</v>
      </c>
      <c r="F189" t="s">
        <v>102</v>
      </c>
      <c r="G189" t="s">
        <v>377</v>
      </c>
      <c r="H189" t="s">
        <v>50</v>
      </c>
      <c r="I189" t="s">
        <v>50</v>
      </c>
      <c r="J189" t="s">
        <v>50</v>
      </c>
      <c r="K189" t="s">
        <v>50</v>
      </c>
      <c r="L189" t="s">
        <v>50</v>
      </c>
      <c r="M189" t="s">
        <v>43</v>
      </c>
      <c r="N189" t="s">
        <v>43</v>
      </c>
      <c r="O189" t="s">
        <v>218</v>
      </c>
      <c r="P189" t="s">
        <v>50</v>
      </c>
      <c r="Q189" t="s">
        <v>50</v>
      </c>
      <c r="R189" t="s">
        <v>50</v>
      </c>
      <c r="S189" t="s">
        <v>43</v>
      </c>
      <c r="T189" t="s">
        <v>52</v>
      </c>
      <c r="U189" t="s">
        <v>52</v>
      </c>
      <c r="V189" t="s">
        <v>52</v>
      </c>
      <c r="W189" t="s">
        <v>52</v>
      </c>
      <c r="X189" t="s">
        <v>52</v>
      </c>
      <c r="Y189" t="s">
        <v>52</v>
      </c>
      <c r="Z189" t="s">
        <v>43</v>
      </c>
      <c r="AB189" t="s">
        <v>43</v>
      </c>
      <c r="AC189" t="s">
        <v>43</v>
      </c>
      <c r="AD189" t="s">
        <v>45</v>
      </c>
      <c r="AE189" t="s">
        <v>52</v>
      </c>
      <c r="AF189" t="s">
        <v>43</v>
      </c>
      <c r="AG189" t="s">
        <v>43</v>
      </c>
      <c r="AH189" t="s">
        <v>50</v>
      </c>
      <c r="AI189" t="s">
        <v>43</v>
      </c>
      <c r="AJ189" t="s">
        <v>46</v>
      </c>
      <c r="AK189" t="s">
        <v>46</v>
      </c>
    </row>
    <row r="190" spans="1:37" x14ac:dyDescent="0.25">
      <c r="A190" t="s">
        <v>386</v>
      </c>
      <c r="B190" t="s">
        <v>241</v>
      </c>
      <c r="C190" t="s">
        <v>49</v>
      </c>
      <c r="D190" t="s">
        <v>55</v>
      </c>
      <c r="E190" t="s">
        <v>112</v>
      </c>
      <c r="F190" t="s">
        <v>41</v>
      </c>
      <c r="G190" t="s">
        <v>42</v>
      </c>
      <c r="H190" t="s">
        <v>43</v>
      </c>
      <c r="I190" t="s">
        <v>43</v>
      </c>
      <c r="J190" t="s">
        <v>43</v>
      </c>
      <c r="K190" t="s">
        <v>50</v>
      </c>
      <c r="L190" t="s">
        <v>50</v>
      </c>
      <c r="M190" t="s">
        <v>52</v>
      </c>
      <c r="N190" t="s">
        <v>52</v>
      </c>
      <c r="O190" t="s">
        <v>62</v>
      </c>
      <c r="P190" t="s">
        <v>43</v>
      </c>
      <c r="Q190" t="s">
        <v>43</v>
      </c>
      <c r="R190" t="s">
        <v>43</v>
      </c>
      <c r="S190" t="s">
        <v>43</v>
      </c>
      <c r="T190" t="s">
        <v>45</v>
      </c>
      <c r="U190" t="s">
        <v>45</v>
      </c>
      <c r="V190" t="s">
        <v>52</v>
      </c>
      <c r="W190" t="s">
        <v>52</v>
      </c>
      <c r="X190" t="s">
        <v>52</v>
      </c>
      <c r="Y190" t="s">
        <v>52</v>
      </c>
      <c r="Z190" t="s">
        <v>52</v>
      </c>
      <c r="AB190" t="s">
        <v>45</v>
      </c>
      <c r="AC190" t="s">
        <v>52</v>
      </c>
      <c r="AD190" t="s">
        <v>52</v>
      </c>
      <c r="AE190" t="s">
        <v>52</v>
      </c>
      <c r="AF190" t="s">
        <v>43</v>
      </c>
      <c r="AG190" t="s">
        <v>45</v>
      </c>
      <c r="AH190" t="s">
        <v>43</v>
      </c>
      <c r="AI190" t="s">
        <v>52</v>
      </c>
      <c r="AJ190" t="s">
        <v>52</v>
      </c>
      <c r="AK190" t="s">
        <v>43</v>
      </c>
    </row>
    <row r="191" spans="1:37" x14ac:dyDescent="0.25">
      <c r="A191" t="s">
        <v>387</v>
      </c>
      <c r="B191" t="s">
        <v>241</v>
      </c>
      <c r="C191" t="s">
        <v>38</v>
      </c>
      <c r="D191" t="s">
        <v>55</v>
      </c>
      <c r="E191" t="s">
        <v>125</v>
      </c>
      <c r="F191" t="s">
        <v>56</v>
      </c>
      <c r="G191" t="s">
        <v>61</v>
      </c>
      <c r="H191" t="s">
        <v>50</v>
      </c>
      <c r="I191" t="s">
        <v>50</v>
      </c>
      <c r="J191" t="s">
        <v>43</v>
      </c>
      <c r="K191" t="s">
        <v>50</v>
      </c>
      <c r="L191" t="s">
        <v>43</v>
      </c>
      <c r="M191" t="s">
        <v>45</v>
      </c>
      <c r="N191" t="s">
        <v>45</v>
      </c>
      <c r="O191" t="s">
        <v>98</v>
      </c>
      <c r="P191" t="s">
        <v>43</v>
      </c>
      <c r="Q191" t="s">
        <v>43</v>
      </c>
      <c r="R191" t="s">
        <v>45</v>
      </c>
      <c r="S191" t="s">
        <v>45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B191" t="s">
        <v>45</v>
      </c>
      <c r="AC191" t="s">
        <v>45</v>
      </c>
      <c r="AD191" t="s">
        <v>45</v>
      </c>
      <c r="AE191" t="s">
        <v>45</v>
      </c>
      <c r="AF191" t="s">
        <v>43</v>
      </c>
      <c r="AG191" t="s">
        <v>43</v>
      </c>
      <c r="AH191" t="s">
        <v>43</v>
      </c>
      <c r="AI191" t="s">
        <v>45</v>
      </c>
      <c r="AJ191" t="s">
        <v>45</v>
      </c>
      <c r="AK191" t="s">
        <v>46</v>
      </c>
    </row>
    <row r="192" spans="1:37" x14ac:dyDescent="0.25">
      <c r="A192" t="s">
        <v>388</v>
      </c>
      <c r="B192" t="s">
        <v>241</v>
      </c>
      <c r="C192" t="s">
        <v>38</v>
      </c>
      <c r="D192" t="s">
        <v>88</v>
      </c>
      <c r="E192" t="s">
        <v>112</v>
      </c>
      <c r="F192" t="s">
        <v>79</v>
      </c>
      <c r="G192" t="s">
        <v>61</v>
      </c>
      <c r="H192" t="s">
        <v>50</v>
      </c>
      <c r="I192" t="s">
        <v>43</v>
      </c>
      <c r="J192" t="s">
        <v>46</v>
      </c>
      <c r="K192" t="s">
        <v>50</v>
      </c>
      <c r="L192" t="s">
        <v>46</v>
      </c>
      <c r="M192" t="s">
        <v>45</v>
      </c>
      <c r="N192" t="s">
        <v>45</v>
      </c>
      <c r="O192" t="s">
        <v>122</v>
      </c>
      <c r="P192" t="s">
        <v>50</v>
      </c>
      <c r="Q192" t="s">
        <v>50</v>
      </c>
      <c r="R192" t="s">
        <v>50</v>
      </c>
      <c r="S192" t="s">
        <v>43</v>
      </c>
      <c r="T192" t="s">
        <v>52</v>
      </c>
      <c r="U192" t="s">
        <v>46</v>
      </c>
      <c r="V192" t="s">
        <v>46</v>
      </c>
      <c r="W192" t="s">
        <v>52</v>
      </c>
      <c r="X192" t="s">
        <v>45</v>
      </c>
      <c r="Y192" t="s">
        <v>45</v>
      </c>
      <c r="Z192" t="s">
        <v>45</v>
      </c>
      <c r="AA192" t="s">
        <v>95</v>
      </c>
      <c r="AB192" t="s">
        <v>46</v>
      </c>
      <c r="AC192" t="s">
        <v>45</v>
      </c>
      <c r="AD192" t="s">
        <v>45</v>
      </c>
      <c r="AE192" t="s">
        <v>46</v>
      </c>
      <c r="AF192" t="s">
        <v>50</v>
      </c>
      <c r="AG192" t="s">
        <v>45</v>
      </c>
      <c r="AH192" t="s">
        <v>43</v>
      </c>
      <c r="AI192" t="s">
        <v>46</v>
      </c>
      <c r="AJ192" t="s">
        <v>46</v>
      </c>
      <c r="AK192" t="s">
        <v>46</v>
      </c>
    </row>
    <row r="193" spans="1:37" x14ac:dyDescent="0.25">
      <c r="A193" t="s">
        <v>389</v>
      </c>
      <c r="B193" t="s">
        <v>241</v>
      </c>
      <c r="C193" t="s">
        <v>38</v>
      </c>
      <c r="D193" t="s">
        <v>88</v>
      </c>
      <c r="E193" t="s">
        <v>65</v>
      </c>
      <c r="F193" t="s">
        <v>56</v>
      </c>
      <c r="G193" t="s">
        <v>89</v>
      </c>
      <c r="H193" t="s">
        <v>50</v>
      </c>
      <c r="I193" t="s">
        <v>50</v>
      </c>
      <c r="J193" t="s">
        <v>43</v>
      </c>
      <c r="K193" t="s">
        <v>50</v>
      </c>
      <c r="L193" t="s">
        <v>46</v>
      </c>
      <c r="M193" t="s">
        <v>45</v>
      </c>
      <c r="N193" t="s">
        <v>43</v>
      </c>
      <c r="O193" t="s">
        <v>390</v>
      </c>
      <c r="P193" t="s">
        <v>43</v>
      </c>
      <c r="Q193" t="s">
        <v>45</v>
      </c>
      <c r="R193" t="s">
        <v>43</v>
      </c>
      <c r="S193" t="s">
        <v>43</v>
      </c>
      <c r="T193" t="s">
        <v>52</v>
      </c>
      <c r="U193" t="s">
        <v>52</v>
      </c>
      <c r="V193" t="s">
        <v>46</v>
      </c>
      <c r="W193" t="s">
        <v>52</v>
      </c>
      <c r="X193" t="s">
        <v>46</v>
      </c>
      <c r="Y193" t="s">
        <v>45</v>
      </c>
      <c r="Z193" t="s">
        <v>43</v>
      </c>
      <c r="AA193" t="s">
        <v>391</v>
      </c>
      <c r="AB193" t="s">
        <v>43</v>
      </c>
      <c r="AC193" t="s">
        <v>43</v>
      </c>
      <c r="AD193" t="s">
        <v>52</v>
      </c>
      <c r="AE193" t="s">
        <v>45</v>
      </c>
      <c r="AF193" t="s">
        <v>46</v>
      </c>
      <c r="AG193" t="s">
        <v>45</v>
      </c>
      <c r="AH193" t="s">
        <v>43</v>
      </c>
      <c r="AI193" t="s">
        <v>43</v>
      </c>
      <c r="AJ193" t="s">
        <v>45</v>
      </c>
      <c r="AK193" t="s">
        <v>46</v>
      </c>
    </row>
    <row r="194" spans="1:37" x14ac:dyDescent="0.25">
      <c r="A194" t="s">
        <v>392</v>
      </c>
      <c r="B194" t="s">
        <v>241</v>
      </c>
      <c r="C194" t="s">
        <v>38</v>
      </c>
      <c r="D194" t="s">
        <v>88</v>
      </c>
      <c r="E194" t="s">
        <v>65</v>
      </c>
      <c r="F194" t="s">
        <v>73</v>
      </c>
      <c r="G194" t="s">
        <v>42</v>
      </c>
      <c r="H194" t="s">
        <v>46</v>
      </c>
      <c r="I194" t="s">
        <v>50</v>
      </c>
      <c r="J194" t="s">
        <v>43</v>
      </c>
      <c r="K194" t="s">
        <v>50</v>
      </c>
      <c r="L194" t="s">
        <v>43</v>
      </c>
      <c r="M194" t="s">
        <v>43</v>
      </c>
      <c r="N194" t="s">
        <v>43</v>
      </c>
      <c r="O194" t="s">
        <v>393</v>
      </c>
      <c r="P194" t="s">
        <v>50</v>
      </c>
      <c r="Q194" t="s">
        <v>43</v>
      </c>
      <c r="R194" t="s">
        <v>43</v>
      </c>
      <c r="S194" t="s">
        <v>46</v>
      </c>
      <c r="T194" t="s">
        <v>52</v>
      </c>
      <c r="U194" t="s">
        <v>52</v>
      </c>
      <c r="V194" t="s">
        <v>46</v>
      </c>
      <c r="W194" t="s">
        <v>45</v>
      </c>
      <c r="X194" t="s">
        <v>45</v>
      </c>
      <c r="Y194" t="s">
        <v>45</v>
      </c>
      <c r="Z194" t="s">
        <v>46</v>
      </c>
      <c r="AB194" t="s">
        <v>43</v>
      </c>
      <c r="AC194" t="s">
        <v>46</v>
      </c>
      <c r="AD194" t="s">
        <v>45</v>
      </c>
      <c r="AE194" t="s">
        <v>45</v>
      </c>
      <c r="AF194" t="s">
        <v>43</v>
      </c>
      <c r="AG194" t="s">
        <v>43</v>
      </c>
      <c r="AH194" t="s">
        <v>43</v>
      </c>
      <c r="AI194" t="s">
        <v>43</v>
      </c>
      <c r="AJ194" t="s">
        <v>45</v>
      </c>
      <c r="AK194" t="s">
        <v>46</v>
      </c>
    </row>
    <row r="195" spans="1:37" x14ac:dyDescent="0.25">
      <c r="A195" t="s">
        <v>394</v>
      </c>
      <c r="B195" t="s">
        <v>241</v>
      </c>
      <c r="C195" t="s">
        <v>38</v>
      </c>
      <c r="D195" t="s">
        <v>39</v>
      </c>
      <c r="E195" t="s">
        <v>78</v>
      </c>
      <c r="F195" t="s">
        <v>41</v>
      </c>
      <c r="G195" t="s">
        <v>80</v>
      </c>
      <c r="H195" t="s">
        <v>43</v>
      </c>
      <c r="I195" t="s">
        <v>43</v>
      </c>
      <c r="J195" t="s">
        <v>43</v>
      </c>
      <c r="K195" t="s">
        <v>43</v>
      </c>
      <c r="L195" t="s">
        <v>43</v>
      </c>
      <c r="M195" t="s">
        <v>45</v>
      </c>
      <c r="N195" t="s">
        <v>45</v>
      </c>
      <c r="O195" t="s">
        <v>107</v>
      </c>
      <c r="P195" t="s">
        <v>43</v>
      </c>
      <c r="Q195" t="s">
        <v>43</v>
      </c>
      <c r="R195" t="s">
        <v>43</v>
      </c>
      <c r="S195" t="s">
        <v>43</v>
      </c>
      <c r="T195" t="s">
        <v>43</v>
      </c>
      <c r="U195" t="s">
        <v>45</v>
      </c>
      <c r="V195" t="s">
        <v>46</v>
      </c>
      <c r="W195" t="s">
        <v>45</v>
      </c>
      <c r="X195" t="s">
        <v>45</v>
      </c>
      <c r="Y195" t="s">
        <v>45</v>
      </c>
      <c r="Z195" t="s">
        <v>45</v>
      </c>
      <c r="AB195" t="s">
        <v>43</v>
      </c>
      <c r="AC195" t="s">
        <v>45</v>
      </c>
      <c r="AD195" t="s">
        <v>45</v>
      </c>
      <c r="AE195" t="s">
        <v>45</v>
      </c>
      <c r="AF195" t="s">
        <v>43</v>
      </c>
      <c r="AG195" t="s">
        <v>43</v>
      </c>
      <c r="AH195" t="s">
        <v>43</v>
      </c>
      <c r="AI195" t="s">
        <v>43</v>
      </c>
      <c r="AJ195" t="s">
        <v>45</v>
      </c>
      <c r="AK195" t="s">
        <v>43</v>
      </c>
    </row>
    <row r="196" spans="1:37" x14ac:dyDescent="0.25">
      <c r="A196" t="s">
        <v>395</v>
      </c>
      <c r="B196" t="s">
        <v>241</v>
      </c>
      <c r="C196" t="s">
        <v>38</v>
      </c>
      <c r="D196" t="s">
        <v>39</v>
      </c>
      <c r="E196" t="s">
        <v>78</v>
      </c>
      <c r="F196" t="s">
        <v>41</v>
      </c>
      <c r="G196" t="s">
        <v>80</v>
      </c>
      <c r="H196" t="s">
        <v>43</v>
      </c>
      <c r="I196" t="s">
        <v>43</v>
      </c>
      <c r="J196" t="s">
        <v>43</v>
      </c>
      <c r="K196" t="s">
        <v>43</v>
      </c>
      <c r="L196" t="s">
        <v>43</v>
      </c>
      <c r="M196" t="s">
        <v>43</v>
      </c>
      <c r="N196" t="s">
        <v>43</v>
      </c>
      <c r="O196" t="s">
        <v>51</v>
      </c>
      <c r="P196" t="s">
        <v>43</v>
      </c>
      <c r="Q196" t="s">
        <v>43</v>
      </c>
      <c r="R196" t="s">
        <v>43</v>
      </c>
      <c r="S196" t="s">
        <v>43</v>
      </c>
      <c r="T196" t="s">
        <v>52</v>
      </c>
      <c r="U196" t="s">
        <v>52</v>
      </c>
      <c r="V196" t="s">
        <v>45</v>
      </c>
      <c r="W196" t="s">
        <v>45</v>
      </c>
      <c r="X196" t="s">
        <v>45</v>
      </c>
      <c r="Y196" t="s">
        <v>50</v>
      </c>
      <c r="Z196" t="s">
        <v>50</v>
      </c>
      <c r="AA196" t="s">
        <v>67</v>
      </c>
      <c r="AB196" t="s">
        <v>43</v>
      </c>
      <c r="AC196" t="s">
        <v>52</v>
      </c>
      <c r="AD196" t="s">
        <v>52</v>
      </c>
      <c r="AE196" t="s">
        <v>43</v>
      </c>
      <c r="AF196" t="s">
        <v>50</v>
      </c>
      <c r="AG196" t="s">
        <v>50</v>
      </c>
      <c r="AH196" t="s">
        <v>50</v>
      </c>
      <c r="AI196" t="s">
        <v>50</v>
      </c>
      <c r="AJ196" t="s">
        <v>50</v>
      </c>
      <c r="AK196" t="s">
        <v>45</v>
      </c>
    </row>
    <row r="197" spans="1:37" x14ac:dyDescent="0.25">
      <c r="A197" t="s">
        <v>396</v>
      </c>
      <c r="B197" t="s">
        <v>241</v>
      </c>
      <c r="C197" t="s">
        <v>38</v>
      </c>
      <c r="D197" t="s">
        <v>39</v>
      </c>
      <c r="E197" t="s">
        <v>65</v>
      </c>
      <c r="F197" t="s">
        <v>41</v>
      </c>
      <c r="G197" t="s">
        <v>42</v>
      </c>
      <c r="H197" t="s">
        <v>50</v>
      </c>
      <c r="I197" t="s">
        <v>50</v>
      </c>
      <c r="J197" t="s">
        <v>50</v>
      </c>
      <c r="K197" t="s">
        <v>50</v>
      </c>
      <c r="L197" t="s">
        <v>43</v>
      </c>
      <c r="M197" t="s">
        <v>43</v>
      </c>
      <c r="N197" t="s">
        <v>43</v>
      </c>
      <c r="O197" t="s">
        <v>94</v>
      </c>
      <c r="P197" t="s">
        <v>43</v>
      </c>
      <c r="Q197" t="s">
        <v>43</v>
      </c>
      <c r="R197" t="s">
        <v>43</v>
      </c>
      <c r="S197" t="s">
        <v>43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B197" t="s">
        <v>43</v>
      </c>
      <c r="AC197" t="s">
        <v>43</v>
      </c>
      <c r="AD197" t="s">
        <v>52</v>
      </c>
      <c r="AE197" t="s">
        <v>50</v>
      </c>
      <c r="AF197" t="s">
        <v>50</v>
      </c>
      <c r="AG197" t="s">
        <v>50</v>
      </c>
      <c r="AH197" t="s">
        <v>50</v>
      </c>
      <c r="AI197" t="s">
        <v>50</v>
      </c>
      <c r="AJ197" t="s">
        <v>43</v>
      </c>
      <c r="AK197" t="s">
        <v>43</v>
      </c>
    </row>
    <row r="198" spans="1:37" x14ac:dyDescent="0.25">
      <c r="A198" t="s">
        <v>397</v>
      </c>
      <c r="B198" t="s">
        <v>241</v>
      </c>
      <c r="C198" t="s">
        <v>49</v>
      </c>
      <c r="D198" t="s">
        <v>39</v>
      </c>
      <c r="E198" t="s">
        <v>65</v>
      </c>
      <c r="F198" t="s">
        <v>41</v>
      </c>
      <c r="G198" t="s">
        <v>42</v>
      </c>
      <c r="H198" t="s">
        <v>43</v>
      </c>
      <c r="I198" t="s">
        <v>43</v>
      </c>
      <c r="J198" t="s">
        <v>43</v>
      </c>
      <c r="K198" t="s">
        <v>43</v>
      </c>
      <c r="L198" t="s">
        <v>43</v>
      </c>
      <c r="M198" t="s">
        <v>43</v>
      </c>
      <c r="N198" t="s">
        <v>43</v>
      </c>
      <c r="O198" t="s">
        <v>90</v>
      </c>
      <c r="P198" t="s">
        <v>50</v>
      </c>
      <c r="Q198" t="s">
        <v>50</v>
      </c>
      <c r="R198" t="s">
        <v>43</v>
      </c>
      <c r="S198" t="s">
        <v>43</v>
      </c>
      <c r="T198" t="s">
        <v>43</v>
      </c>
      <c r="U198" t="s">
        <v>52</v>
      </c>
      <c r="V198" t="s">
        <v>52</v>
      </c>
      <c r="W198" t="s">
        <v>52</v>
      </c>
      <c r="X198" t="s">
        <v>45</v>
      </c>
      <c r="Y198" t="s">
        <v>45</v>
      </c>
      <c r="Z198" t="s">
        <v>43</v>
      </c>
      <c r="AA198" t="s">
        <v>67</v>
      </c>
      <c r="AB198" t="s">
        <v>50</v>
      </c>
      <c r="AC198" t="s">
        <v>50</v>
      </c>
      <c r="AD198" t="s">
        <v>45</v>
      </c>
      <c r="AE198" t="s">
        <v>43</v>
      </c>
      <c r="AF198" t="s">
        <v>43</v>
      </c>
      <c r="AG198" t="s">
        <v>43</v>
      </c>
      <c r="AH198" t="s">
        <v>43</v>
      </c>
      <c r="AI198" t="s">
        <v>43</v>
      </c>
      <c r="AJ198" t="s">
        <v>43</v>
      </c>
      <c r="AK198" t="s">
        <v>52</v>
      </c>
    </row>
    <row r="199" spans="1:37" x14ac:dyDescent="0.25">
      <c r="A199" t="s">
        <v>398</v>
      </c>
      <c r="B199" t="s">
        <v>241</v>
      </c>
      <c r="C199" t="s">
        <v>38</v>
      </c>
      <c r="D199" t="s">
        <v>55</v>
      </c>
      <c r="E199" t="s">
        <v>65</v>
      </c>
      <c r="F199" t="s">
        <v>56</v>
      </c>
      <c r="G199" t="s">
        <v>85</v>
      </c>
      <c r="H199" t="s">
        <v>50</v>
      </c>
      <c r="I199" t="s">
        <v>43</v>
      </c>
      <c r="J199" t="s">
        <v>43</v>
      </c>
      <c r="K199" t="s">
        <v>46</v>
      </c>
      <c r="L199" t="s">
        <v>50</v>
      </c>
      <c r="M199" t="s">
        <v>50</v>
      </c>
      <c r="N199" t="s">
        <v>50</v>
      </c>
      <c r="O199" t="s">
        <v>174</v>
      </c>
      <c r="P199" t="s">
        <v>43</v>
      </c>
      <c r="Q199" t="s">
        <v>43</v>
      </c>
      <c r="R199" t="s">
        <v>43</v>
      </c>
      <c r="S199" t="s">
        <v>43</v>
      </c>
      <c r="T199" t="s">
        <v>52</v>
      </c>
      <c r="U199" t="s">
        <v>52</v>
      </c>
      <c r="V199" t="s">
        <v>52</v>
      </c>
      <c r="W199" t="s">
        <v>52</v>
      </c>
      <c r="X199" t="s">
        <v>52</v>
      </c>
      <c r="Y199" t="s">
        <v>52</v>
      </c>
      <c r="Z199" t="s">
        <v>43</v>
      </c>
      <c r="AA199" t="s">
        <v>119</v>
      </c>
      <c r="AB199" t="s">
        <v>43</v>
      </c>
      <c r="AC199" t="s">
        <v>43</v>
      </c>
      <c r="AD199" t="s">
        <v>52</v>
      </c>
      <c r="AE199" t="s">
        <v>43</v>
      </c>
      <c r="AF199" t="s">
        <v>50</v>
      </c>
      <c r="AG199" t="s">
        <v>43</v>
      </c>
      <c r="AH199" t="s">
        <v>43</v>
      </c>
      <c r="AI199" t="s">
        <v>43</v>
      </c>
      <c r="AJ199" t="s">
        <v>43</v>
      </c>
      <c r="AK199" t="s">
        <v>52</v>
      </c>
    </row>
    <row r="200" spans="1:37" x14ac:dyDescent="0.25">
      <c r="A200" t="s">
        <v>399</v>
      </c>
      <c r="B200" t="s">
        <v>241</v>
      </c>
      <c r="C200" t="s">
        <v>49</v>
      </c>
      <c r="D200" t="s">
        <v>55</v>
      </c>
      <c r="E200" t="s">
        <v>65</v>
      </c>
      <c r="F200" t="s">
        <v>41</v>
      </c>
      <c r="G200" t="s">
        <v>42</v>
      </c>
      <c r="H200" t="s">
        <v>50</v>
      </c>
      <c r="I200" t="s">
        <v>50</v>
      </c>
      <c r="J200" t="s">
        <v>50</v>
      </c>
      <c r="K200" t="s">
        <v>50</v>
      </c>
      <c r="L200" t="s">
        <v>43</v>
      </c>
      <c r="M200" t="s">
        <v>43</v>
      </c>
      <c r="N200" t="s">
        <v>50</v>
      </c>
      <c r="O200" t="s">
        <v>70</v>
      </c>
      <c r="P200" t="s">
        <v>43</v>
      </c>
      <c r="Q200" t="s">
        <v>43</v>
      </c>
      <c r="R200" t="s">
        <v>43</v>
      </c>
      <c r="S200" t="s">
        <v>43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43</v>
      </c>
      <c r="Z200" t="s">
        <v>45</v>
      </c>
      <c r="AB200" t="s">
        <v>43</v>
      </c>
      <c r="AC200" t="s">
        <v>52</v>
      </c>
      <c r="AD200" t="s">
        <v>52</v>
      </c>
      <c r="AE200" t="s">
        <v>46</v>
      </c>
      <c r="AF200" t="s">
        <v>50</v>
      </c>
      <c r="AG200" t="s">
        <v>50</v>
      </c>
      <c r="AH200" t="s">
        <v>50</v>
      </c>
      <c r="AI200" t="s">
        <v>43</v>
      </c>
      <c r="AJ200" t="s">
        <v>50</v>
      </c>
      <c r="AK200" t="s">
        <v>50</v>
      </c>
    </row>
    <row r="201" spans="1:37" x14ac:dyDescent="0.25">
      <c r="A201" t="s">
        <v>400</v>
      </c>
      <c r="B201" t="s">
        <v>241</v>
      </c>
      <c r="C201" t="s">
        <v>38</v>
      </c>
      <c r="D201" t="s">
        <v>39</v>
      </c>
      <c r="E201" t="s">
        <v>65</v>
      </c>
      <c r="F201" t="s">
        <v>41</v>
      </c>
      <c r="G201" t="s">
        <v>42</v>
      </c>
      <c r="H201" t="s">
        <v>43</v>
      </c>
      <c r="I201" t="s">
        <v>50</v>
      </c>
      <c r="J201" t="s">
        <v>50</v>
      </c>
      <c r="K201" t="s">
        <v>50</v>
      </c>
      <c r="L201" t="s">
        <v>50</v>
      </c>
      <c r="M201" t="s">
        <v>50</v>
      </c>
      <c r="N201" t="s">
        <v>50</v>
      </c>
      <c r="O201" t="s">
        <v>90</v>
      </c>
      <c r="P201" t="s">
        <v>50</v>
      </c>
      <c r="Q201" t="s">
        <v>43</v>
      </c>
      <c r="R201" t="s">
        <v>43</v>
      </c>
      <c r="S201" t="s">
        <v>43</v>
      </c>
      <c r="T201" t="s">
        <v>45</v>
      </c>
      <c r="U201" t="s">
        <v>45</v>
      </c>
      <c r="V201" t="s">
        <v>45</v>
      </c>
      <c r="W201" t="s">
        <v>52</v>
      </c>
      <c r="X201" t="s">
        <v>45</v>
      </c>
      <c r="Y201" t="s">
        <v>52</v>
      </c>
      <c r="Z201" t="s">
        <v>43</v>
      </c>
      <c r="AA201" t="s">
        <v>119</v>
      </c>
      <c r="AB201" t="s">
        <v>43</v>
      </c>
      <c r="AC201" t="s">
        <v>50</v>
      </c>
      <c r="AD201" t="s">
        <v>52</v>
      </c>
      <c r="AE201" t="s">
        <v>43</v>
      </c>
      <c r="AF201" t="s">
        <v>43</v>
      </c>
      <c r="AG201" t="s">
        <v>50</v>
      </c>
      <c r="AH201" t="s">
        <v>50</v>
      </c>
      <c r="AI201" t="s">
        <v>43</v>
      </c>
      <c r="AJ201" t="s">
        <v>43</v>
      </c>
      <c r="AK201" t="s">
        <v>50</v>
      </c>
    </row>
    <row r="202" spans="1:37" x14ac:dyDescent="0.25">
      <c r="A202" t="s">
        <v>401</v>
      </c>
      <c r="B202" t="s">
        <v>402</v>
      </c>
      <c r="C202" t="s">
        <v>49</v>
      </c>
      <c r="D202" t="s">
        <v>55</v>
      </c>
      <c r="E202" t="s">
        <v>78</v>
      </c>
      <c r="F202" t="s">
        <v>56</v>
      </c>
      <c r="G202" t="s">
        <v>42</v>
      </c>
      <c r="H202" t="s">
        <v>43</v>
      </c>
      <c r="I202" t="s">
        <v>43</v>
      </c>
      <c r="J202" t="s">
        <v>43</v>
      </c>
      <c r="K202" t="s">
        <v>43</v>
      </c>
      <c r="L202" t="s">
        <v>43</v>
      </c>
      <c r="M202" t="s">
        <v>46</v>
      </c>
      <c r="N202" t="s">
        <v>43</v>
      </c>
      <c r="O202" t="s">
        <v>174</v>
      </c>
      <c r="P202" t="s">
        <v>43</v>
      </c>
      <c r="Q202" t="s">
        <v>45</v>
      </c>
      <c r="R202" t="s">
        <v>46</v>
      </c>
      <c r="S202" t="s">
        <v>43</v>
      </c>
      <c r="T202" t="s">
        <v>45</v>
      </c>
      <c r="U202" t="s">
        <v>45</v>
      </c>
      <c r="V202" t="s">
        <v>45</v>
      </c>
      <c r="W202" t="s">
        <v>46</v>
      </c>
      <c r="X202" t="s">
        <v>52</v>
      </c>
      <c r="Y202" t="s">
        <v>52</v>
      </c>
      <c r="Z202" t="s">
        <v>52</v>
      </c>
      <c r="AB202" t="s">
        <v>46</v>
      </c>
      <c r="AC202" t="s">
        <v>43</v>
      </c>
      <c r="AD202" t="s">
        <v>52</v>
      </c>
      <c r="AE202" t="s">
        <v>52</v>
      </c>
      <c r="AF202" t="s">
        <v>43</v>
      </c>
      <c r="AG202" t="s">
        <v>50</v>
      </c>
      <c r="AH202" t="s">
        <v>50</v>
      </c>
      <c r="AI202" t="s">
        <v>50</v>
      </c>
      <c r="AJ202" t="s">
        <v>43</v>
      </c>
      <c r="AK202" t="s">
        <v>46</v>
      </c>
    </row>
    <row r="203" spans="1:37" x14ac:dyDescent="0.25">
      <c r="A203" t="s">
        <v>403</v>
      </c>
      <c r="B203" t="s">
        <v>241</v>
      </c>
      <c r="C203" t="s">
        <v>49</v>
      </c>
      <c r="D203" t="s">
        <v>55</v>
      </c>
      <c r="E203" t="s">
        <v>78</v>
      </c>
      <c r="F203" t="s">
        <v>56</v>
      </c>
      <c r="G203" t="s">
        <v>42</v>
      </c>
      <c r="H203" t="s">
        <v>43</v>
      </c>
      <c r="I203" t="s">
        <v>43</v>
      </c>
      <c r="J203" t="s">
        <v>43</v>
      </c>
      <c r="K203" t="s">
        <v>50</v>
      </c>
      <c r="L203" t="s">
        <v>50</v>
      </c>
      <c r="M203" t="s">
        <v>43</v>
      </c>
      <c r="N203" t="s">
        <v>43</v>
      </c>
      <c r="O203" t="s">
        <v>118</v>
      </c>
      <c r="P203" t="s">
        <v>43</v>
      </c>
      <c r="Q203" t="s">
        <v>43</v>
      </c>
      <c r="R203" t="s">
        <v>43</v>
      </c>
      <c r="S203" t="s">
        <v>43</v>
      </c>
      <c r="T203" t="s">
        <v>52</v>
      </c>
      <c r="U203" t="s">
        <v>52</v>
      </c>
      <c r="V203" t="s">
        <v>52</v>
      </c>
      <c r="W203" t="s">
        <v>52</v>
      </c>
      <c r="X203" t="s">
        <v>52</v>
      </c>
      <c r="Y203" t="s">
        <v>43</v>
      </c>
      <c r="Z203" t="s">
        <v>43</v>
      </c>
      <c r="AA203" t="s">
        <v>67</v>
      </c>
      <c r="AB203" t="s">
        <v>50</v>
      </c>
      <c r="AC203" t="s">
        <v>43</v>
      </c>
      <c r="AD203" t="s">
        <v>52</v>
      </c>
      <c r="AE203" t="s">
        <v>50</v>
      </c>
      <c r="AF203" t="s">
        <v>43</v>
      </c>
      <c r="AG203" t="s">
        <v>43</v>
      </c>
      <c r="AH203" t="s">
        <v>50</v>
      </c>
      <c r="AI203" t="s">
        <v>50</v>
      </c>
      <c r="AJ203" t="s">
        <v>50</v>
      </c>
      <c r="AK203" t="s">
        <v>52</v>
      </c>
    </row>
    <row r="204" spans="1:37" x14ac:dyDescent="0.25">
      <c r="A204" t="s">
        <v>404</v>
      </c>
      <c r="B204" t="s">
        <v>241</v>
      </c>
      <c r="C204" t="s">
        <v>49</v>
      </c>
      <c r="D204" t="s">
        <v>88</v>
      </c>
      <c r="E204" t="s">
        <v>78</v>
      </c>
      <c r="F204" t="s">
        <v>79</v>
      </c>
      <c r="G204" t="s">
        <v>80</v>
      </c>
      <c r="H204" t="s">
        <v>50</v>
      </c>
      <c r="I204" t="s">
        <v>50</v>
      </c>
      <c r="J204" t="s">
        <v>50</v>
      </c>
      <c r="K204" t="s">
        <v>50</v>
      </c>
      <c r="L204" t="s">
        <v>50</v>
      </c>
      <c r="M204" t="s">
        <v>50</v>
      </c>
      <c r="N204" t="s">
        <v>50</v>
      </c>
      <c r="O204" t="s">
        <v>325</v>
      </c>
      <c r="P204" t="s">
        <v>43</v>
      </c>
      <c r="Q204" t="s">
        <v>43</v>
      </c>
      <c r="R204" t="s">
        <v>43</v>
      </c>
      <c r="S204" t="s">
        <v>50</v>
      </c>
      <c r="T204" t="s">
        <v>52</v>
      </c>
      <c r="U204" t="s">
        <v>52</v>
      </c>
      <c r="V204" t="s">
        <v>52</v>
      </c>
      <c r="W204" t="s">
        <v>52</v>
      </c>
      <c r="X204" t="s">
        <v>52</v>
      </c>
      <c r="Y204" t="s">
        <v>52</v>
      </c>
      <c r="Z204" t="s">
        <v>43</v>
      </c>
      <c r="AA204" t="s">
        <v>67</v>
      </c>
      <c r="AB204" t="s">
        <v>50</v>
      </c>
      <c r="AC204" t="s">
        <v>50</v>
      </c>
      <c r="AD204" t="s">
        <v>45</v>
      </c>
      <c r="AE204" t="s">
        <v>50</v>
      </c>
      <c r="AF204" t="s">
        <v>50</v>
      </c>
      <c r="AG204" t="s">
        <v>43</v>
      </c>
      <c r="AH204" t="s">
        <v>43</v>
      </c>
      <c r="AI204" t="s">
        <v>50</v>
      </c>
      <c r="AJ204" t="s">
        <v>50</v>
      </c>
      <c r="AK204" t="s">
        <v>50</v>
      </c>
    </row>
    <row r="205" spans="1:37" x14ac:dyDescent="0.25">
      <c r="A205" t="s">
        <v>405</v>
      </c>
      <c r="B205" t="s">
        <v>241</v>
      </c>
      <c r="C205" t="s">
        <v>38</v>
      </c>
      <c r="D205" t="s">
        <v>55</v>
      </c>
      <c r="E205" t="s">
        <v>78</v>
      </c>
      <c r="F205" t="s">
        <v>56</v>
      </c>
      <c r="G205" t="s">
        <v>42</v>
      </c>
      <c r="H205" t="s">
        <v>50</v>
      </c>
      <c r="I205" t="s">
        <v>50</v>
      </c>
      <c r="J205" t="s">
        <v>50</v>
      </c>
      <c r="K205" t="s">
        <v>43</v>
      </c>
      <c r="L205" t="s">
        <v>43</v>
      </c>
      <c r="M205" t="s">
        <v>43</v>
      </c>
      <c r="N205" t="s">
        <v>43</v>
      </c>
      <c r="O205" t="s">
        <v>323</v>
      </c>
      <c r="P205" t="s">
        <v>50</v>
      </c>
      <c r="Q205" t="s">
        <v>50</v>
      </c>
      <c r="R205" t="s">
        <v>43</v>
      </c>
      <c r="S205" t="s">
        <v>43</v>
      </c>
      <c r="T205" t="s">
        <v>45</v>
      </c>
      <c r="U205" t="s">
        <v>45</v>
      </c>
      <c r="V205" t="s">
        <v>45</v>
      </c>
      <c r="W205" t="s">
        <v>45</v>
      </c>
      <c r="X205" t="s">
        <v>45</v>
      </c>
      <c r="Y205" t="s">
        <v>43</v>
      </c>
      <c r="Z205" t="s">
        <v>43</v>
      </c>
      <c r="AA205" t="s">
        <v>67</v>
      </c>
      <c r="AB205" t="s">
        <v>43</v>
      </c>
      <c r="AC205" t="s">
        <v>43</v>
      </c>
      <c r="AD205" t="s">
        <v>52</v>
      </c>
      <c r="AE205" t="s">
        <v>50</v>
      </c>
      <c r="AF205" t="s">
        <v>43</v>
      </c>
      <c r="AG205" t="s">
        <v>43</v>
      </c>
      <c r="AH205" t="s">
        <v>43</v>
      </c>
      <c r="AI205" t="s">
        <v>43</v>
      </c>
      <c r="AJ205" t="s">
        <v>43</v>
      </c>
      <c r="AK205" t="s">
        <v>52</v>
      </c>
    </row>
    <row r="206" spans="1:37" x14ac:dyDescent="0.25">
      <c r="A206" t="s">
        <v>406</v>
      </c>
      <c r="B206" t="s">
        <v>241</v>
      </c>
      <c r="C206" t="s">
        <v>49</v>
      </c>
      <c r="D206" t="s">
        <v>39</v>
      </c>
      <c r="E206" t="s">
        <v>112</v>
      </c>
      <c r="F206" t="s">
        <v>41</v>
      </c>
      <c r="G206" t="s">
        <v>42</v>
      </c>
      <c r="H206" t="s">
        <v>50</v>
      </c>
      <c r="I206" t="s">
        <v>43</v>
      </c>
      <c r="J206" t="s">
        <v>43</v>
      </c>
      <c r="K206" t="s">
        <v>43</v>
      </c>
      <c r="L206" t="s">
        <v>43</v>
      </c>
      <c r="M206" t="s">
        <v>43</v>
      </c>
      <c r="N206" t="s">
        <v>43</v>
      </c>
      <c r="O206" t="s">
        <v>51</v>
      </c>
      <c r="P206" t="s">
        <v>43</v>
      </c>
      <c r="Q206" t="s">
        <v>43</v>
      </c>
      <c r="R206" t="s">
        <v>43</v>
      </c>
      <c r="S206" t="s">
        <v>43</v>
      </c>
      <c r="T206" t="s">
        <v>45</v>
      </c>
      <c r="U206" t="s">
        <v>52</v>
      </c>
      <c r="V206" t="s">
        <v>45</v>
      </c>
      <c r="W206" t="s">
        <v>52</v>
      </c>
      <c r="X206" t="s">
        <v>52</v>
      </c>
      <c r="Y206" t="s">
        <v>52</v>
      </c>
      <c r="Z206" t="s">
        <v>43</v>
      </c>
      <c r="AA206" t="s">
        <v>67</v>
      </c>
      <c r="AB206" t="s">
        <v>50</v>
      </c>
      <c r="AC206" t="s">
        <v>50</v>
      </c>
      <c r="AD206" t="s">
        <v>50</v>
      </c>
      <c r="AE206" t="s">
        <v>50</v>
      </c>
      <c r="AF206" t="s">
        <v>50</v>
      </c>
      <c r="AG206" t="s">
        <v>43</v>
      </c>
      <c r="AH206" t="s">
        <v>50</v>
      </c>
      <c r="AI206" t="s">
        <v>50</v>
      </c>
      <c r="AJ206" t="s">
        <v>50</v>
      </c>
      <c r="AK206" t="s">
        <v>52</v>
      </c>
    </row>
    <row r="207" spans="1:37" x14ac:dyDescent="0.25">
      <c r="A207" t="s">
        <v>407</v>
      </c>
      <c r="B207" t="s">
        <v>241</v>
      </c>
      <c r="C207" t="s">
        <v>38</v>
      </c>
      <c r="D207" t="s">
        <v>55</v>
      </c>
      <c r="E207" t="s">
        <v>112</v>
      </c>
      <c r="F207" t="s">
        <v>56</v>
      </c>
      <c r="G207" t="s">
        <v>85</v>
      </c>
      <c r="H207" t="s">
        <v>43</v>
      </c>
      <c r="I207" t="s">
        <v>43</v>
      </c>
      <c r="J207" t="s">
        <v>50</v>
      </c>
      <c r="K207" t="s">
        <v>50</v>
      </c>
      <c r="L207" t="s">
        <v>50</v>
      </c>
      <c r="M207" t="s">
        <v>43</v>
      </c>
      <c r="N207" t="s">
        <v>43</v>
      </c>
      <c r="O207" t="s">
        <v>325</v>
      </c>
      <c r="P207" t="s">
        <v>50</v>
      </c>
      <c r="Q207" t="s">
        <v>43</v>
      </c>
      <c r="R207" t="s">
        <v>50</v>
      </c>
      <c r="S207" t="s">
        <v>50</v>
      </c>
      <c r="T207" t="s">
        <v>52</v>
      </c>
      <c r="U207" t="s">
        <v>52</v>
      </c>
      <c r="V207" t="s">
        <v>52</v>
      </c>
      <c r="W207" t="s">
        <v>45</v>
      </c>
      <c r="X207" t="s">
        <v>52</v>
      </c>
      <c r="Y207" t="s">
        <v>43</v>
      </c>
      <c r="Z207" t="s">
        <v>43</v>
      </c>
      <c r="AA207" t="s">
        <v>119</v>
      </c>
      <c r="AB207" t="s">
        <v>43</v>
      </c>
      <c r="AC207" t="s">
        <v>50</v>
      </c>
      <c r="AD207" t="s">
        <v>52</v>
      </c>
      <c r="AE207" t="s">
        <v>50</v>
      </c>
      <c r="AF207" t="s">
        <v>50</v>
      </c>
      <c r="AG207" t="s">
        <v>50</v>
      </c>
      <c r="AH207" t="s">
        <v>43</v>
      </c>
      <c r="AI207" t="s">
        <v>43</v>
      </c>
      <c r="AJ207" t="s">
        <v>43</v>
      </c>
      <c r="AK207" t="s">
        <v>43</v>
      </c>
    </row>
    <row r="208" spans="1:37" x14ac:dyDescent="0.25">
      <c r="A208" t="s">
        <v>408</v>
      </c>
      <c r="B208" t="s">
        <v>241</v>
      </c>
      <c r="C208" t="s">
        <v>49</v>
      </c>
      <c r="D208" t="s">
        <v>39</v>
      </c>
      <c r="E208" t="s">
        <v>112</v>
      </c>
      <c r="F208" t="s">
        <v>41</v>
      </c>
      <c r="G208" t="s">
        <v>42</v>
      </c>
      <c r="H208" t="s">
        <v>50</v>
      </c>
      <c r="I208" t="s">
        <v>50</v>
      </c>
      <c r="J208" t="s">
        <v>50</v>
      </c>
      <c r="K208" t="s">
        <v>50</v>
      </c>
      <c r="L208" t="s">
        <v>50</v>
      </c>
      <c r="M208" t="s">
        <v>50</v>
      </c>
      <c r="N208" t="s">
        <v>50</v>
      </c>
      <c r="O208" t="s">
        <v>207</v>
      </c>
      <c r="P208" t="s">
        <v>43</v>
      </c>
      <c r="Q208" t="s">
        <v>43</v>
      </c>
      <c r="R208" t="s">
        <v>43</v>
      </c>
      <c r="S208" t="s">
        <v>43</v>
      </c>
      <c r="T208" t="s">
        <v>45</v>
      </c>
      <c r="U208" t="s">
        <v>45</v>
      </c>
      <c r="V208" t="s">
        <v>45</v>
      </c>
      <c r="W208" t="s">
        <v>52</v>
      </c>
      <c r="X208" t="s">
        <v>52</v>
      </c>
      <c r="Y208" t="s">
        <v>52</v>
      </c>
      <c r="Z208" t="s">
        <v>52</v>
      </c>
      <c r="AB208" t="s">
        <v>50</v>
      </c>
      <c r="AC208" t="s">
        <v>43</v>
      </c>
      <c r="AD208" t="s">
        <v>46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43</v>
      </c>
    </row>
    <row r="209" spans="1:37" x14ac:dyDescent="0.25">
      <c r="A209" t="s">
        <v>409</v>
      </c>
      <c r="B209" t="s">
        <v>241</v>
      </c>
      <c r="C209" t="s">
        <v>49</v>
      </c>
      <c r="D209" t="s">
        <v>39</v>
      </c>
      <c r="E209" t="s">
        <v>112</v>
      </c>
      <c r="F209" t="s">
        <v>41</v>
      </c>
      <c r="G209" t="s">
        <v>42</v>
      </c>
      <c r="H209" t="s">
        <v>43</v>
      </c>
      <c r="I209" t="s">
        <v>43</v>
      </c>
      <c r="J209" t="s">
        <v>43</v>
      </c>
      <c r="K209" t="s">
        <v>43</v>
      </c>
      <c r="L209" t="s">
        <v>43</v>
      </c>
      <c r="M209" t="s">
        <v>43</v>
      </c>
      <c r="N209" t="s">
        <v>43</v>
      </c>
      <c r="O209" t="s">
        <v>44</v>
      </c>
      <c r="P209" t="s">
        <v>43</v>
      </c>
      <c r="Q209" t="s">
        <v>43</v>
      </c>
      <c r="R209" t="s">
        <v>43</v>
      </c>
      <c r="S209" t="s">
        <v>43</v>
      </c>
      <c r="T209" t="s">
        <v>50</v>
      </c>
      <c r="U209" t="s">
        <v>52</v>
      </c>
      <c r="V209" t="s">
        <v>52</v>
      </c>
      <c r="W209" t="s">
        <v>52</v>
      </c>
      <c r="X209" t="s">
        <v>52</v>
      </c>
      <c r="Y209" t="s">
        <v>43</v>
      </c>
      <c r="Z209" t="s">
        <v>43</v>
      </c>
      <c r="AA209" t="s">
        <v>410</v>
      </c>
      <c r="AB209" t="s">
        <v>50</v>
      </c>
      <c r="AC209" t="s">
        <v>43</v>
      </c>
      <c r="AD209" t="s">
        <v>52</v>
      </c>
      <c r="AE209" t="s">
        <v>50</v>
      </c>
      <c r="AF209" t="s">
        <v>50</v>
      </c>
      <c r="AG209" t="s">
        <v>50</v>
      </c>
      <c r="AH209" t="s">
        <v>50</v>
      </c>
      <c r="AI209" t="s">
        <v>50</v>
      </c>
      <c r="AJ209" t="s">
        <v>50</v>
      </c>
      <c r="AK209" t="s">
        <v>43</v>
      </c>
    </row>
    <row r="210" spans="1:37" x14ac:dyDescent="0.25">
      <c r="A210" t="s">
        <v>411</v>
      </c>
      <c r="B210" t="s">
        <v>241</v>
      </c>
      <c r="C210" t="s">
        <v>38</v>
      </c>
      <c r="D210" t="s">
        <v>39</v>
      </c>
      <c r="E210" t="s">
        <v>112</v>
      </c>
      <c r="F210" t="s">
        <v>56</v>
      </c>
      <c r="G210" t="s">
        <v>85</v>
      </c>
      <c r="H210" t="s">
        <v>50</v>
      </c>
      <c r="I210" t="s">
        <v>50</v>
      </c>
      <c r="J210" t="s">
        <v>50</v>
      </c>
      <c r="K210" t="s">
        <v>50</v>
      </c>
      <c r="L210" t="s">
        <v>50</v>
      </c>
      <c r="M210" t="s">
        <v>43</v>
      </c>
      <c r="N210" t="s">
        <v>43</v>
      </c>
      <c r="O210" t="s">
        <v>174</v>
      </c>
      <c r="P210" t="s">
        <v>43</v>
      </c>
      <c r="Q210" t="s">
        <v>43</v>
      </c>
      <c r="R210" t="s">
        <v>43</v>
      </c>
      <c r="S210" t="s">
        <v>43</v>
      </c>
      <c r="T210" t="s">
        <v>52</v>
      </c>
      <c r="U210" t="s">
        <v>52</v>
      </c>
      <c r="V210" t="s">
        <v>52</v>
      </c>
      <c r="W210" t="s">
        <v>52</v>
      </c>
      <c r="X210" t="s">
        <v>52</v>
      </c>
      <c r="Y210" t="s">
        <v>52</v>
      </c>
      <c r="Z210" t="s">
        <v>52</v>
      </c>
      <c r="AB210" t="s">
        <v>50</v>
      </c>
      <c r="AC210" t="s">
        <v>43</v>
      </c>
      <c r="AD210" t="s">
        <v>45</v>
      </c>
      <c r="AE210" t="s">
        <v>50</v>
      </c>
      <c r="AF210" t="s">
        <v>50</v>
      </c>
      <c r="AG210" t="s">
        <v>43</v>
      </c>
      <c r="AH210" t="s">
        <v>43</v>
      </c>
      <c r="AI210" t="s">
        <v>43</v>
      </c>
      <c r="AJ210" t="s">
        <v>43</v>
      </c>
      <c r="AK210" t="s">
        <v>52</v>
      </c>
    </row>
    <row r="211" spans="1:37" x14ac:dyDescent="0.25">
      <c r="A211" t="s">
        <v>412</v>
      </c>
      <c r="B211" t="s">
        <v>241</v>
      </c>
      <c r="C211" t="s">
        <v>38</v>
      </c>
      <c r="D211" t="s">
        <v>39</v>
      </c>
      <c r="E211" t="s">
        <v>60</v>
      </c>
      <c r="F211" t="s">
        <v>41</v>
      </c>
      <c r="G211" t="s">
        <v>61</v>
      </c>
      <c r="H211" t="s">
        <v>43</v>
      </c>
      <c r="I211" t="s">
        <v>43</v>
      </c>
      <c r="J211" t="s">
        <v>50</v>
      </c>
      <c r="K211" t="s">
        <v>43</v>
      </c>
      <c r="L211" t="s">
        <v>43</v>
      </c>
      <c r="M211" t="s">
        <v>43</v>
      </c>
      <c r="N211" t="s">
        <v>50</v>
      </c>
      <c r="O211" t="s">
        <v>137</v>
      </c>
      <c r="P211" t="s">
        <v>50</v>
      </c>
      <c r="Q211" t="s">
        <v>43</v>
      </c>
      <c r="R211" t="s">
        <v>43</v>
      </c>
      <c r="S211" t="s">
        <v>43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43</v>
      </c>
      <c r="Z211" t="s">
        <v>43</v>
      </c>
      <c r="AA211" t="s">
        <v>95</v>
      </c>
      <c r="AB211" t="s">
        <v>43</v>
      </c>
      <c r="AC211" t="s">
        <v>43</v>
      </c>
      <c r="AD211" t="s">
        <v>45</v>
      </c>
      <c r="AE211" t="s">
        <v>50</v>
      </c>
      <c r="AF211" t="s">
        <v>43</v>
      </c>
      <c r="AG211" t="s">
        <v>50</v>
      </c>
      <c r="AH211" t="s">
        <v>50</v>
      </c>
      <c r="AI211" t="s">
        <v>43</v>
      </c>
      <c r="AJ211" t="s">
        <v>43</v>
      </c>
      <c r="AK211" t="s">
        <v>43</v>
      </c>
    </row>
    <row r="212" spans="1:37" x14ac:dyDescent="0.25">
      <c r="A212" t="s">
        <v>413</v>
      </c>
      <c r="B212" t="s">
        <v>414</v>
      </c>
      <c r="C212" t="s">
        <v>49</v>
      </c>
      <c r="D212" t="s">
        <v>39</v>
      </c>
      <c r="E212" t="s">
        <v>60</v>
      </c>
      <c r="F212" t="s">
        <v>41</v>
      </c>
      <c r="G212" t="s">
        <v>61</v>
      </c>
      <c r="H212" t="s">
        <v>50</v>
      </c>
      <c r="I212" t="s">
        <v>50</v>
      </c>
      <c r="J212" t="s">
        <v>50</v>
      </c>
      <c r="K212" t="s">
        <v>43</v>
      </c>
      <c r="L212" t="s">
        <v>43</v>
      </c>
      <c r="M212" t="s">
        <v>43</v>
      </c>
      <c r="N212" t="s">
        <v>43</v>
      </c>
      <c r="O212" t="s">
        <v>51</v>
      </c>
      <c r="P212" t="s">
        <v>50</v>
      </c>
      <c r="Q212" t="s">
        <v>50</v>
      </c>
      <c r="R212" t="s">
        <v>50</v>
      </c>
      <c r="S212" t="s">
        <v>50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43</v>
      </c>
      <c r="Z212" t="s">
        <v>50</v>
      </c>
      <c r="AA212" t="s">
        <v>95</v>
      </c>
      <c r="AB212" t="s">
        <v>43</v>
      </c>
      <c r="AC212" t="s">
        <v>52</v>
      </c>
      <c r="AD212" t="s">
        <v>52</v>
      </c>
      <c r="AE212" t="s">
        <v>50</v>
      </c>
      <c r="AF212" t="s">
        <v>50</v>
      </c>
      <c r="AG212" t="s">
        <v>43</v>
      </c>
      <c r="AH212" t="s">
        <v>50</v>
      </c>
      <c r="AI212" t="s">
        <v>50</v>
      </c>
      <c r="AJ212" t="s">
        <v>50</v>
      </c>
      <c r="AK212" t="s">
        <v>45</v>
      </c>
    </row>
    <row r="213" spans="1:37" x14ac:dyDescent="0.25">
      <c r="A213" t="s">
        <v>415</v>
      </c>
      <c r="B213" t="s">
        <v>414</v>
      </c>
      <c r="C213" t="s">
        <v>38</v>
      </c>
      <c r="D213" t="s">
        <v>39</v>
      </c>
      <c r="E213" t="s">
        <v>40</v>
      </c>
      <c r="F213" t="s">
        <v>41</v>
      </c>
      <c r="G213" t="s">
        <v>42</v>
      </c>
      <c r="H213" t="s">
        <v>50</v>
      </c>
      <c r="I213" t="s">
        <v>50</v>
      </c>
      <c r="J213" t="s">
        <v>50</v>
      </c>
      <c r="K213" t="s">
        <v>43</v>
      </c>
      <c r="L213" t="s">
        <v>43</v>
      </c>
      <c r="M213" t="s">
        <v>43</v>
      </c>
      <c r="N213" t="s">
        <v>43</v>
      </c>
      <c r="O213" t="s">
        <v>44</v>
      </c>
      <c r="P213" t="s">
        <v>43</v>
      </c>
      <c r="Q213" t="s">
        <v>50</v>
      </c>
      <c r="R213" t="s">
        <v>50</v>
      </c>
      <c r="S213" t="s">
        <v>43</v>
      </c>
      <c r="T213" t="s">
        <v>52</v>
      </c>
      <c r="U213" t="s">
        <v>52</v>
      </c>
      <c r="V213" t="s">
        <v>52</v>
      </c>
      <c r="W213" t="s">
        <v>52</v>
      </c>
      <c r="X213" t="s">
        <v>52</v>
      </c>
      <c r="Y213" t="s">
        <v>52</v>
      </c>
      <c r="Z213" t="s">
        <v>50</v>
      </c>
      <c r="AA213" t="s">
        <v>67</v>
      </c>
      <c r="AB213" t="s">
        <v>43</v>
      </c>
      <c r="AC213" t="s">
        <v>52</v>
      </c>
      <c r="AD213" t="s">
        <v>52</v>
      </c>
      <c r="AE213" t="s">
        <v>43</v>
      </c>
      <c r="AF213" t="s">
        <v>43</v>
      </c>
      <c r="AG213" t="s">
        <v>43</v>
      </c>
      <c r="AH213" t="s">
        <v>43</v>
      </c>
      <c r="AI213" t="s">
        <v>43</v>
      </c>
      <c r="AJ213" t="s">
        <v>43</v>
      </c>
      <c r="AK213" t="s">
        <v>43</v>
      </c>
    </row>
    <row r="214" spans="1:37" x14ac:dyDescent="0.25">
      <c r="A214" t="s">
        <v>416</v>
      </c>
      <c r="B214" t="s">
        <v>414</v>
      </c>
      <c r="C214" t="s">
        <v>38</v>
      </c>
      <c r="D214" t="s">
        <v>55</v>
      </c>
      <c r="E214" t="s">
        <v>78</v>
      </c>
      <c r="F214" t="s">
        <v>56</v>
      </c>
      <c r="G214" t="s">
        <v>80</v>
      </c>
      <c r="H214" t="s">
        <v>43</v>
      </c>
      <c r="I214" t="s">
        <v>50</v>
      </c>
      <c r="J214" t="s">
        <v>50</v>
      </c>
      <c r="K214" t="s">
        <v>50</v>
      </c>
      <c r="L214" t="s">
        <v>43</v>
      </c>
      <c r="M214" t="s">
        <v>43</v>
      </c>
      <c r="N214" t="s">
        <v>43</v>
      </c>
      <c r="O214" t="s">
        <v>393</v>
      </c>
      <c r="P214" t="s">
        <v>43</v>
      </c>
      <c r="Q214" t="s">
        <v>50</v>
      </c>
      <c r="R214" t="s">
        <v>50</v>
      </c>
      <c r="S214" t="s">
        <v>43</v>
      </c>
      <c r="T214" t="s">
        <v>52</v>
      </c>
      <c r="U214" t="s">
        <v>45</v>
      </c>
      <c r="V214" t="s">
        <v>45</v>
      </c>
      <c r="W214" t="s">
        <v>52</v>
      </c>
      <c r="X214" t="s">
        <v>52</v>
      </c>
      <c r="Y214" t="s">
        <v>43</v>
      </c>
      <c r="Z214" t="s">
        <v>43</v>
      </c>
      <c r="AA214" t="s">
        <v>410</v>
      </c>
      <c r="AB214" t="s">
        <v>43</v>
      </c>
      <c r="AC214" t="s">
        <v>43</v>
      </c>
      <c r="AD214" t="s">
        <v>45</v>
      </c>
      <c r="AE214" t="s">
        <v>43</v>
      </c>
      <c r="AF214" t="s">
        <v>43</v>
      </c>
      <c r="AG214" t="s">
        <v>43</v>
      </c>
      <c r="AH214" t="s">
        <v>50</v>
      </c>
      <c r="AI214" t="s">
        <v>43</v>
      </c>
      <c r="AJ214" t="s">
        <v>50</v>
      </c>
      <c r="AK214" t="s">
        <v>45</v>
      </c>
    </row>
    <row r="215" spans="1:37" x14ac:dyDescent="0.25">
      <c r="A215" t="s">
        <v>417</v>
      </c>
      <c r="B215" t="s">
        <v>414</v>
      </c>
      <c r="C215" t="s">
        <v>49</v>
      </c>
      <c r="D215" t="s">
        <v>88</v>
      </c>
      <c r="E215" t="s">
        <v>78</v>
      </c>
      <c r="F215" t="s">
        <v>73</v>
      </c>
      <c r="G215" t="s">
        <v>85</v>
      </c>
      <c r="H215" t="s">
        <v>43</v>
      </c>
      <c r="I215" t="s">
        <v>43</v>
      </c>
      <c r="J215" t="s">
        <v>43</v>
      </c>
      <c r="K215" t="s">
        <v>43</v>
      </c>
      <c r="L215" t="s">
        <v>43</v>
      </c>
      <c r="M215" t="s">
        <v>43</v>
      </c>
      <c r="N215" t="s">
        <v>43</v>
      </c>
      <c r="O215" t="s">
        <v>325</v>
      </c>
      <c r="P215" t="s">
        <v>43</v>
      </c>
      <c r="Q215" t="s">
        <v>43</v>
      </c>
      <c r="R215" t="s">
        <v>43</v>
      </c>
      <c r="S215" t="s">
        <v>43</v>
      </c>
      <c r="T215" t="s">
        <v>45</v>
      </c>
      <c r="U215" t="s">
        <v>45</v>
      </c>
      <c r="V215" t="s">
        <v>45</v>
      </c>
      <c r="W215" t="s">
        <v>45</v>
      </c>
      <c r="X215" t="s">
        <v>45</v>
      </c>
      <c r="Y215" t="s">
        <v>52</v>
      </c>
      <c r="Z215" t="s">
        <v>43</v>
      </c>
      <c r="AA215" t="s">
        <v>67</v>
      </c>
      <c r="AB215" t="s">
        <v>50</v>
      </c>
      <c r="AC215" t="s">
        <v>50</v>
      </c>
      <c r="AD215" t="s">
        <v>52</v>
      </c>
      <c r="AE215" t="s">
        <v>50</v>
      </c>
      <c r="AF215" t="s">
        <v>50</v>
      </c>
      <c r="AG215" t="s">
        <v>50</v>
      </c>
      <c r="AH215" t="s">
        <v>50</v>
      </c>
      <c r="AI215" t="s">
        <v>50</v>
      </c>
      <c r="AJ215" t="s">
        <v>50</v>
      </c>
      <c r="AK215" t="s">
        <v>52</v>
      </c>
    </row>
    <row r="216" spans="1:37" x14ac:dyDescent="0.25">
      <c r="A216" t="s">
        <v>418</v>
      </c>
      <c r="B216" t="s">
        <v>414</v>
      </c>
      <c r="C216" t="s">
        <v>49</v>
      </c>
      <c r="D216" t="s">
        <v>39</v>
      </c>
      <c r="E216" t="s">
        <v>78</v>
      </c>
      <c r="F216" t="s">
        <v>41</v>
      </c>
      <c r="G216" t="s">
        <v>42</v>
      </c>
      <c r="H216" t="s">
        <v>43</v>
      </c>
      <c r="I216" t="s">
        <v>43</v>
      </c>
      <c r="J216" t="s">
        <v>50</v>
      </c>
      <c r="K216" t="s">
        <v>50</v>
      </c>
      <c r="L216" t="s">
        <v>43</v>
      </c>
      <c r="M216" t="s">
        <v>43</v>
      </c>
      <c r="N216" t="s">
        <v>50</v>
      </c>
      <c r="O216" t="s">
        <v>44</v>
      </c>
      <c r="P216" t="s">
        <v>50</v>
      </c>
      <c r="Q216" t="s">
        <v>50</v>
      </c>
      <c r="R216" t="s">
        <v>43</v>
      </c>
      <c r="S216" t="s">
        <v>43</v>
      </c>
      <c r="T216" t="s">
        <v>52</v>
      </c>
      <c r="U216" t="s">
        <v>52</v>
      </c>
      <c r="V216" t="s">
        <v>52</v>
      </c>
      <c r="W216" t="s">
        <v>52</v>
      </c>
      <c r="X216" t="s">
        <v>45</v>
      </c>
      <c r="Y216" t="s">
        <v>52</v>
      </c>
      <c r="Z216" t="s">
        <v>52</v>
      </c>
      <c r="AB216" t="s">
        <v>50</v>
      </c>
      <c r="AC216" t="s">
        <v>45</v>
      </c>
      <c r="AD216" t="s">
        <v>52</v>
      </c>
      <c r="AE216" t="s">
        <v>43</v>
      </c>
      <c r="AF216" t="s">
        <v>50</v>
      </c>
      <c r="AG216" t="s">
        <v>50</v>
      </c>
      <c r="AH216" t="s">
        <v>43</v>
      </c>
      <c r="AI216" t="s">
        <v>43</v>
      </c>
      <c r="AJ216" t="s">
        <v>50</v>
      </c>
      <c r="AK216" t="s">
        <v>52</v>
      </c>
    </row>
    <row r="217" spans="1:37" x14ac:dyDescent="0.25">
      <c r="A217" t="s">
        <v>419</v>
      </c>
      <c r="B217" t="s">
        <v>414</v>
      </c>
      <c r="C217" t="s">
        <v>49</v>
      </c>
      <c r="D217" t="s">
        <v>55</v>
      </c>
      <c r="E217" t="s">
        <v>78</v>
      </c>
      <c r="F217" t="s">
        <v>56</v>
      </c>
      <c r="G217" t="s">
        <v>80</v>
      </c>
      <c r="H217" t="s">
        <v>50</v>
      </c>
      <c r="I217" t="s">
        <v>50</v>
      </c>
      <c r="J217" t="s">
        <v>50</v>
      </c>
      <c r="K217" t="s">
        <v>50</v>
      </c>
      <c r="L217" t="s">
        <v>50</v>
      </c>
      <c r="M217" t="s">
        <v>50</v>
      </c>
      <c r="N217" t="s">
        <v>50</v>
      </c>
      <c r="O217" t="s">
        <v>325</v>
      </c>
      <c r="P217" t="s">
        <v>50</v>
      </c>
      <c r="Q217" t="s">
        <v>43</v>
      </c>
      <c r="R217" t="s">
        <v>43</v>
      </c>
      <c r="S217" t="s">
        <v>50</v>
      </c>
      <c r="T217" t="s">
        <v>45</v>
      </c>
      <c r="U217" t="s">
        <v>52</v>
      </c>
      <c r="V217" t="s">
        <v>52</v>
      </c>
      <c r="W217" t="s">
        <v>45</v>
      </c>
      <c r="X217" t="s">
        <v>45</v>
      </c>
      <c r="Y217" t="s">
        <v>45</v>
      </c>
      <c r="Z217" t="s">
        <v>45</v>
      </c>
      <c r="AB217" t="s">
        <v>43</v>
      </c>
      <c r="AC217" t="s">
        <v>43</v>
      </c>
      <c r="AD217" t="s">
        <v>52</v>
      </c>
      <c r="AE217" t="s">
        <v>50</v>
      </c>
      <c r="AF217" t="s">
        <v>50</v>
      </c>
      <c r="AG217" t="s">
        <v>43</v>
      </c>
      <c r="AH217" t="s">
        <v>43</v>
      </c>
      <c r="AI217" t="s">
        <v>50</v>
      </c>
      <c r="AJ217" t="s">
        <v>43</v>
      </c>
      <c r="AK217" t="s">
        <v>45</v>
      </c>
    </row>
    <row r="218" spans="1:37" x14ac:dyDescent="0.25">
      <c r="A218" t="s">
        <v>420</v>
      </c>
      <c r="B218" t="s">
        <v>414</v>
      </c>
      <c r="C218" t="s">
        <v>49</v>
      </c>
      <c r="D218" t="s">
        <v>39</v>
      </c>
      <c r="E218" t="s">
        <v>78</v>
      </c>
      <c r="F218" t="s">
        <v>41</v>
      </c>
      <c r="G218" t="s">
        <v>42</v>
      </c>
      <c r="H218" t="s">
        <v>43</v>
      </c>
      <c r="I218" t="s">
        <v>50</v>
      </c>
      <c r="J218" t="s">
        <v>50</v>
      </c>
      <c r="K218" t="s">
        <v>50</v>
      </c>
      <c r="L218" t="s">
        <v>50</v>
      </c>
      <c r="M218" t="s">
        <v>43</v>
      </c>
      <c r="N218" t="s">
        <v>43</v>
      </c>
      <c r="O218" t="s">
        <v>44</v>
      </c>
      <c r="P218" t="s">
        <v>43</v>
      </c>
      <c r="Q218" t="s">
        <v>43</v>
      </c>
      <c r="R218" t="s">
        <v>43</v>
      </c>
      <c r="S218" t="s">
        <v>43</v>
      </c>
      <c r="T218" t="s">
        <v>52</v>
      </c>
      <c r="U218" t="s">
        <v>52</v>
      </c>
      <c r="V218" t="s">
        <v>52</v>
      </c>
      <c r="W218" t="s">
        <v>52</v>
      </c>
      <c r="X218" t="s">
        <v>52</v>
      </c>
      <c r="Y218" t="s">
        <v>45</v>
      </c>
      <c r="Z218" t="s">
        <v>52</v>
      </c>
      <c r="AB218" t="s">
        <v>50</v>
      </c>
      <c r="AC218" t="s">
        <v>50</v>
      </c>
      <c r="AD218" t="s">
        <v>52</v>
      </c>
      <c r="AE218" t="s">
        <v>43</v>
      </c>
      <c r="AF218" t="s">
        <v>50</v>
      </c>
      <c r="AG218" t="s">
        <v>50</v>
      </c>
      <c r="AH218" t="s">
        <v>50</v>
      </c>
      <c r="AI218" t="s">
        <v>50</v>
      </c>
      <c r="AJ218" t="s">
        <v>50</v>
      </c>
      <c r="AK218" t="s">
        <v>43</v>
      </c>
    </row>
    <row r="219" spans="1:37" x14ac:dyDescent="0.25">
      <c r="A219" t="s">
        <v>421</v>
      </c>
      <c r="B219" t="s">
        <v>241</v>
      </c>
      <c r="C219" t="s">
        <v>49</v>
      </c>
      <c r="D219" t="s">
        <v>55</v>
      </c>
      <c r="E219" t="s">
        <v>78</v>
      </c>
      <c r="F219" t="s">
        <v>56</v>
      </c>
      <c r="G219" t="s">
        <v>80</v>
      </c>
      <c r="H219" t="s">
        <v>50</v>
      </c>
      <c r="I219" t="s">
        <v>50</v>
      </c>
      <c r="J219" t="s">
        <v>50</v>
      </c>
      <c r="K219" t="s">
        <v>50</v>
      </c>
      <c r="L219" t="s">
        <v>50</v>
      </c>
      <c r="M219" t="s">
        <v>43</v>
      </c>
      <c r="N219" t="s">
        <v>43</v>
      </c>
      <c r="P219" t="s">
        <v>43</v>
      </c>
      <c r="Q219" t="s">
        <v>50</v>
      </c>
      <c r="R219" t="s">
        <v>50</v>
      </c>
      <c r="S219" t="s">
        <v>43</v>
      </c>
      <c r="T219" t="s">
        <v>52</v>
      </c>
      <c r="U219" t="s">
        <v>45</v>
      </c>
      <c r="V219" t="s">
        <v>52</v>
      </c>
      <c r="W219" t="s">
        <v>52</v>
      </c>
      <c r="X219" t="s">
        <v>52</v>
      </c>
      <c r="Y219" t="s">
        <v>50</v>
      </c>
      <c r="Z219" t="s">
        <v>45</v>
      </c>
      <c r="AB219" t="s">
        <v>43</v>
      </c>
      <c r="AC219" t="s">
        <v>50</v>
      </c>
      <c r="AD219" t="s">
        <v>52</v>
      </c>
      <c r="AE219" t="s">
        <v>43</v>
      </c>
      <c r="AF219" t="s">
        <v>43</v>
      </c>
      <c r="AG219" t="s">
        <v>43</v>
      </c>
      <c r="AH219" t="s">
        <v>43</v>
      </c>
      <c r="AI219" t="s">
        <v>50</v>
      </c>
      <c r="AJ219" t="s">
        <v>50</v>
      </c>
      <c r="AK219" t="s">
        <v>52</v>
      </c>
    </row>
    <row r="220" spans="1:37" x14ac:dyDescent="0.25">
      <c r="A220" t="s">
        <v>422</v>
      </c>
      <c r="B220" t="s">
        <v>241</v>
      </c>
      <c r="C220" t="s">
        <v>49</v>
      </c>
      <c r="D220" t="s">
        <v>55</v>
      </c>
      <c r="E220" t="s">
        <v>78</v>
      </c>
      <c r="F220" t="s">
        <v>56</v>
      </c>
      <c r="G220" t="s">
        <v>80</v>
      </c>
      <c r="H220" t="s">
        <v>43</v>
      </c>
      <c r="I220" t="s">
        <v>43</v>
      </c>
      <c r="J220" t="s">
        <v>43</v>
      </c>
      <c r="K220" t="s">
        <v>43</v>
      </c>
      <c r="L220" t="s">
        <v>50</v>
      </c>
      <c r="M220" t="s">
        <v>43</v>
      </c>
      <c r="N220" t="s">
        <v>43</v>
      </c>
      <c r="O220" t="s">
        <v>323</v>
      </c>
      <c r="P220" t="s">
        <v>50</v>
      </c>
      <c r="Q220" t="s">
        <v>50</v>
      </c>
      <c r="R220" t="s">
        <v>43</v>
      </c>
      <c r="S220" t="s">
        <v>50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43</v>
      </c>
      <c r="Z220" t="s">
        <v>50</v>
      </c>
      <c r="AA220" t="s">
        <v>67</v>
      </c>
      <c r="AB220" t="s">
        <v>43</v>
      </c>
      <c r="AC220" t="s">
        <v>45</v>
      </c>
      <c r="AD220" t="s">
        <v>45</v>
      </c>
      <c r="AE220" t="s">
        <v>43</v>
      </c>
      <c r="AF220" t="s">
        <v>43</v>
      </c>
      <c r="AG220" t="s">
        <v>43</v>
      </c>
      <c r="AH220" t="s">
        <v>43</v>
      </c>
      <c r="AI220" t="s">
        <v>43</v>
      </c>
      <c r="AJ220" t="s">
        <v>43</v>
      </c>
      <c r="AK220" t="s">
        <v>43</v>
      </c>
    </row>
    <row r="221" spans="1:37" x14ac:dyDescent="0.25">
      <c r="A221" t="s">
        <v>423</v>
      </c>
      <c r="B221" t="s">
        <v>241</v>
      </c>
      <c r="C221" t="s">
        <v>49</v>
      </c>
      <c r="D221" t="s">
        <v>39</v>
      </c>
      <c r="E221" t="s">
        <v>78</v>
      </c>
      <c r="F221" t="s">
        <v>41</v>
      </c>
      <c r="G221" t="s">
        <v>42</v>
      </c>
      <c r="H221" t="s">
        <v>43</v>
      </c>
      <c r="I221" t="s">
        <v>43</v>
      </c>
      <c r="J221" t="s">
        <v>43</v>
      </c>
      <c r="K221" t="s">
        <v>43</v>
      </c>
      <c r="L221" t="s">
        <v>43</v>
      </c>
      <c r="M221" t="s">
        <v>50</v>
      </c>
      <c r="N221" t="s">
        <v>50</v>
      </c>
      <c r="O221" t="s">
        <v>207</v>
      </c>
      <c r="P221" t="s">
        <v>43</v>
      </c>
      <c r="Q221" t="s">
        <v>43</v>
      </c>
      <c r="R221" t="s">
        <v>43</v>
      </c>
      <c r="S221" t="s">
        <v>43</v>
      </c>
      <c r="T221" t="s">
        <v>52</v>
      </c>
      <c r="U221" t="s">
        <v>52</v>
      </c>
      <c r="V221" t="s">
        <v>52</v>
      </c>
      <c r="W221" t="s">
        <v>52</v>
      </c>
      <c r="X221" t="s">
        <v>43</v>
      </c>
      <c r="Y221" t="s">
        <v>52</v>
      </c>
      <c r="Z221" t="s">
        <v>43</v>
      </c>
      <c r="AA221" t="s">
        <v>67</v>
      </c>
      <c r="AB221" t="s">
        <v>50</v>
      </c>
      <c r="AC221" t="s">
        <v>43</v>
      </c>
      <c r="AD221" t="s">
        <v>45</v>
      </c>
      <c r="AE221" t="s">
        <v>52</v>
      </c>
      <c r="AF221" t="s">
        <v>50</v>
      </c>
      <c r="AG221" t="s">
        <v>50</v>
      </c>
      <c r="AH221" t="s">
        <v>43</v>
      </c>
      <c r="AI221" t="s">
        <v>43</v>
      </c>
      <c r="AJ221" t="s">
        <v>50</v>
      </c>
      <c r="AK221" t="s">
        <v>43</v>
      </c>
    </row>
    <row r="222" spans="1:37" x14ac:dyDescent="0.25">
      <c r="A222" t="s">
        <v>424</v>
      </c>
      <c r="B222" t="s">
        <v>241</v>
      </c>
      <c r="C222" t="s">
        <v>38</v>
      </c>
      <c r="D222" t="s">
        <v>55</v>
      </c>
      <c r="E222" t="s">
        <v>65</v>
      </c>
      <c r="F222" t="s">
        <v>56</v>
      </c>
      <c r="G222" t="s">
        <v>85</v>
      </c>
      <c r="H222" t="s">
        <v>43</v>
      </c>
      <c r="I222" t="s">
        <v>43</v>
      </c>
      <c r="J222" t="s">
        <v>43</v>
      </c>
      <c r="K222" t="s">
        <v>50</v>
      </c>
      <c r="L222" t="s">
        <v>50</v>
      </c>
      <c r="M222" t="s">
        <v>50</v>
      </c>
      <c r="N222" t="s">
        <v>43</v>
      </c>
      <c r="O222" t="s">
        <v>174</v>
      </c>
      <c r="P222" t="s">
        <v>43</v>
      </c>
      <c r="Q222" t="s">
        <v>43</v>
      </c>
      <c r="R222" t="s">
        <v>43</v>
      </c>
      <c r="S222" t="s">
        <v>43</v>
      </c>
      <c r="T222" t="s">
        <v>52</v>
      </c>
      <c r="U222" t="s">
        <v>52</v>
      </c>
      <c r="V222" t="s">
        <v>52</v>
      </c>
      <c r="W222" t="s">
        <v>52</v>
      </c>
      <c r="X222" t="s">
        <v>52</v>
      </c>
      <c r="Y222" t="s">
        <v>50</v>
      </c>
      <c r="Z222" t="s">
        <v>52</v>
      </c>
      <c r="AB222" t="s">
        <v>43</v>
      </c>
      <c r="AC222" t="s">
        <v>50</v>
      </c>
      <c r="AD222" t="s">
        <v>45</v>
      </c>
      <c r="AE222" t="s">
        <v>50</v>
      </c>
      <c r="AF222" t="s">
        <v>50</v>
      </c>
      <c r="AG222" t="s">
        <v>50</v>
      </c>
      <c r="AH222" t="s">
        <v>43</v>
      </c>
      <c r="AI222" t="s">
        <v>43</v>
      </c>
      <c r="AJ222" t="s">
        <v>50</v>
      </c>
      <c r="AK222" t="s">
        <v>45</v>
      </c>
    </row>
    <row r="223" spans="1:37" x14ac:dyDescent="0.25">
      <c r="A223" t="s">
        <v>425</v>
      </c>
      <c r="B223" t="s">
        <v>241</v>
      </c>
      <c r="C223" t="s">
        <v>38</v>
      </c>
      <c r="D223" t="s">
        <v>55</v>
      </c>
      <c r="E223" t="s">
        <v>65</v>
      </c>
      <c r="F223" t="s">
        <v>56</v>
      </c>
      <c r="G223" t="s">
        <v>85</v>
      </c>
      <c r="H223" t="s">
        <v>50</v>
      </c>
      <c r="I223" t="s">
        <v>50</v>
      </c>
      <c r="J223" t="s">
        <v>50</v>
      </c>
      <c r="K223" t="s">
        <v>50</v>
      </c>
      <c r="L223" t="s">
        <v>50</v>
      </c>
      <c r="M223" t="s">
        <v>50</v>
      </c>
      <c r="N223" t="s">
        <v>50</v>
      </c>
      <c r="O223" t="s">
        <v>325</v>
      </c>
      <c r="P223" t="s">
        <v>43</v>
      </c>
      <c r="Q223" t="s">
        <v>43</v>
      </c>
      <c r="R223" t="s">
        <v>50</v>
      </c>
      <c r="S223" t="s">
        <v>50</v>
      </c>
      <c r="T223" t="s">
        <v>45</v>
      </c>
      <c r="U223" t="s">
        <v>45</v>
      </c>
      <c r="V223" t="s">
        <v>52</v>
      </c>
      <c r="W223" t="s">
        <v>45</v>
      </c>
      <c r="X223" t="s">
        <v>45</v>
      </c>
      <c r="Y223" t="s">
        <v>52</v>
      </c>
      <c r="Z223" t="s">
        <v>50</v>
      </c>
      <c r="AA223" t="s">
        <v>67</v>
      </c>
      <c r="AB223" t="s">
        <v>50</v>
      </c>
      <c r="AC223" t="s">
        <v>50</v>
      </c>
      <c r="AD223" t="s">
        <v>52</v>
      </c>
      <c r="AE223" t="s">
        <v>50</v>
      </c>
      <c r="AF223" t="s">
        <v>43</v>
      </c>
      <c r="AG223" t="s">
        <v>50</v>
      </c>
      <c r="AH223" t="s">
        <v>50</v>
      </c>
      <c r="AI223" t="s">
        <v>50</v>
      </c>
      <c r="AJ223" t="s">
        <v>50</v>
      </c>
      <c r="AK223" t="s">
        <v>52</v>
      </c>
    </row>
    <row r="224" spans="1:37" x14ac:dyDescent="0.25">
      <c r="A224" t="s">
        <v>426</v>
      </c>
      <c r="B224" t="s">
        <v>241</v>
      </c>
      <c r="C224" t="s">
        <v>38</v>
      </c>
      <c r="D224" t="s">
        <v>88</v>
      </c>
      <c r="E224" t="s">
        <v>65</v>
      </c>
      <c r="F224" t="s">
        <v>79</v>
      </c>
      <c r="G224" t="s">
        <v>377</v>
      </c>
      <c r="H224" t="s">
        <v>50</v>
      </c>
      <c r="I224" t="s">
        <v>50</v>
      </c>
      <c r="J224" t="s">
        <v>43</v>
      </c>
      <c r="K224" t="s">
        <v>50</v>
      </c>
      <c r="L224" t="s">
        <v>43</v>
      </c>
      <c r="M224" t="s">
        <v>43</v>
      </c>
      <c r="N224" t="s">
        <v>50</v>
      </c>
      <c r="O224" t="s">
        <v>325</v>
      </c>
      <c r="P224" t="s">
        <v>50</v>
      </c>
      <c r="Q224" t="s">
        <v>50</v>
      </c>
      <c r="R224" t="s">
        <v>50</v>
      </c>
      <c r="S224" t="s">
        <v>50</v>
      </c>
      <c r="T224" t="s">
        <v>52</v>
      </c>
      <c r="U224" t="s">
        <v>52</v>
      </c>
      <c r="V224" t="s">
        <v>52</v>
      </c>
      <c r="W224" t="s">
        <v>52</v>
      </c>
      <c r="X224" t="s">
        <v>52</v>
      </c>
      <c r="Y224" t="s">
        <v>52</v>
      </c>
      <c r="Z224" t="s">
        <v>52</v>
      </c>
      <c r="AB224" t="s">
        <v>50</v>
      </c>
      <c r="AC224" t="s">
        <v>50</v>
      </c>
      <c r="AD224" t="s">
        <v>52</v>
      </c>
      <c r="AE224" t="s">
        <v>43</v>
      </c>
      <c r="AF224" t="s">
        <v>50</v>
      </c>
      <c r="AG224" t="s">
        <v>50</v>
      </c>
      <c r="AH224" t="s">
        <v>50</v>
      </c>
      <c r="AI224" t="s">
        <v>50</v>
      </c>
      <c r="AJ224" t="s">
        <v>50</v>
      </c>
      <c r="AK224" t="s">
        <v>45</v>
      </c>
    </row>
    <row r="225" spans="1:37" x14ac:dyDescent="0.25">
      <c r="A225" t="s">
        <v>427</v>
      </c>
      <c r="B225" t="s">
        <v>241</v>
      </c>
      <c r="C225" t="s">
        <v>49</v>
      </c>
      <c r="D225" t="s">
        <v>39</v>
      </c>
      <c r="E225" t="s">
        <v>65</v>
      </c>
      <c r="F225" t="s">
        <v>41</v>
      </c>
      <c r="G225" t="s">
        <v>42</v>
      </c>
      <c r="H225" t="s">
        <v>50</v>
      </c>
      <c r="I225" t="s">
        <v>50</v>
      </c>
      <c r="J225" t="s">
        <v>50</v>
      </c>
      <c r="K225" t="s">
        <v>50</v>
      </c>
      <c r="L225" t="s">
        <v>50</v>
      </c>
      <c r="M225" t="s">
        <v>50</v>
      </c>
      <c r="N225" t="s">
        <v>43</v>
      </c>
      <c r="O225" t="s">
        <v>44</v>
      </c>
      <c r="P225" t="s">
        <v>50</v>
      </c>
      <c r="Q225" t="s">
        <v>50</v>
      </c>
      <c r="R225" t="s">
        <v>43</v>
      </c>
      <c r="S225" t="s">
        <v>43</v>
      </c>
      <c r="T225" t="s">
        <v>45</v>
      </c>
      <c r="U225" t="s">
        <v>52</v>
      </c>
      <c r="V225" t="s">
        <v>45</v>
      </c>
      <c r="W225" t="s">
        <v>45</v>
      </c>
      <c r="X225" t="s">
        <v>45</v>
      </c>
      <c r="Y225" t="s">
        <v>45</v>
      </c>
      <c r="Z225" t="s">
        <v>52</v>
      </c>
      <c r="AB225" t="s">
        <v>50</v>
      </c>
      <c r="AC225" t="s">
        <v>43</v>
      </c>
      <c r="AD225" t="s">
        <v>52</v>
      </c>
      <c r="AE225" t="s">
        <v>50</v>
      </c>
      <c r="AF225" t="s">
        <v>50</v>
      </c>
      <c r="AG225" t="s">
        <v>50</v>
      </c>
      <c r="AH225" t="s">
        <v>50</v>
      </c>
      <c r="AI225" t="s">
        <v>50</v>
      </c>
      <c r="AJ225" t="s">
        <v>50</v>
      </c>
      <c r="AK225" t="s">
        <v>45</v>
      </c>
    </row>
    <row r="226" spans="1:37" x14ac:dyDescent="0.25">
      <c r="A226" t="s">
        <v>428</v>
      </c>
      <c r="B226" t="s">
        <v>241</v>
      </c>
      <c r="C226" t="s">
        <v>49</v>
      </c>
      <c r="D226" t="s">
        <v>39</v>
      </c>
      <c r="E226" t="s">
        <v>125</v>
      </c>
      <c r="F226" t="s">
        <v>41</v>
      </c>
      <c r="G226" t="s">
        <v>61</v>
      </c>
      <c r="H226" t="s">
        <v>43</v>
      </c>
      <c r="I226" t="s">
        <v>43</v>
      </c>
      <c r="J226" t="s">
        <v>50</v>
      </c>
      <c r="K226" t="s">
        <v>50</v>
      </c>
      <c r="L226" t="s">
        <v>50</v>
      </c>
      <c r="M226" t="s">
        <v>43</v>
      </c>
      <c r="N226" t="s">
        <v>43</v>
      </c>
      <c r="O226" t="s">
        <v>44</v>
      </c>
      <c r="P226" t="s">
        <v>50</v>
      </c>
      <c r="Q226" t="s">
        <v>50</v>
      </c>
      <c r="R226" t="s">
        <v>50</v>
      </c>
      <c r="S226" t="s">
        <v>50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50</v>
      </c>
      <c r="AA226" t="s">
        <v>410</v>
      </c>
      <c r="AB226" t="s">
        <v>43</v>
      </c>
      <c r="AC226" t="s">
        <v>43</v>
      </c>
      <c r="AD226" t="s">
        <v>45</v>
      </c>
      <c r="AE226" t="s">
        <v>43</v>
      </c>
      <c r="AF226" t="s">
        <v>43</v>
      </c>
      <c r="AG226" t="s">
        <v>43</v>
      </c>
      <c r="AH226" t="s">
        <v>43</v>
      </c>
      <c r="AI226" t="s">
        <v>50</v>
      </c>
      <c r="AJ226" t="s">
        <v>50</v>
      </c>
      <c r="AK226" t="s">
        <v>50</v>
      </c>
    </row>
    <row r="227" spans="1:37" x14ac:dyDescent="0.25">
      <c r="A227" t="s">
        <v>429</v>
      </c>
      <c r="B227" t="s">
        <v>241</v>
      </c>
      <c r="C227" t="s">
        <v>49</v>
      </c>
      <c r="D227" t="s">
        <v>39</v>
      </c>
      <c r="E227" t="s">
        <v>125</v>
      </c>
      <c r="F227" t="s">
        <v>41</v>
      </c>
      <c r="G227" t="s">
        <v>61</v>
      </c>
      <c r="H227" t="s">
        <v>50</v>
      </c>
      <c r="I227" t="s">
        <v>43</v>
      </c>
      <c r="J227" t="s">
        <v>43</v>
      </c>
      <c r="K227" t="s">
        <v>50</v>
      </c>
      <c r="L227" t="s">
        <v>43</v>
      </c>
      <c r="M227" t="s">
        <v>50</v>
      </c>
      <c r="N227" t="s">
        <v>43</v>
      </c>
      <c r="O227" t="s">
        <v>122</v>
      </c>
      <c r="P227" t="s">
        <v>43</v>
      </c>
      <c r="Q227" t="s">
        <v>43</v>
      </c>
      <c r="R227" t="s">
        <v>43</v>
      </c>
      <c r="S227" t="s">
        <v>43</v>
      </c>
      <c r="T227" t="s">
        <v>52</v>
      </c>
      <c r="U227" t="s">
        <v>52</v>
      </c>
      <c r="V227" t="s">
        <v>52</v>
      </c>
      <c r="W227" t="s">
        <v>52</v>
      </c>
      <c r="X227" t="s">
        <v>45</v>
      </c>
      <c r="Y227" t="s">
        <v>50</v>
      </c>
      <c r="Z227" t="s">
        <v>52</v>
      </c>
      <c r="AB227" t="s">
        <v>50</v>
      </c>
      <c r="AC227" t="s">
        <v>52</v>
      </c>
      <c r="AD227" t="s">
        <v>43</v>
      </c>
      <c r="AE227" t="s">
        <v>43</v>
      </c>
      <c r="AF227" t="s">
        <v>43</v>
      </c>
      <c r="AG227" t="s">
        <v>43</v>
      </c>
      <c r="AH227" t="s">
        <v>43</v>
      </c>
      <c r="AI227" t="s">
        <v>43</v>
      </c>
      <c r="AJ227" t="s">
        <v>50</v>
      </c>
      <c r="AK227" t="s">
        <v>50</v>
      </c>
    </row>
    <row r="228" spans="1:37" x14ac:dyDescent="0.25">
      <c r="A228" t="s">
        <v>430</v>
      </c>
      <c r="B228" t="s">
        <v>241</v>
      </c>
      <c r="C228" t="s">
        <v>38</v>
      </c>
      <c r="D228" t="s">
        <v>55</v>
      </c>
      <c r="E228" t="s">
        <v>65</v>
      </c>
      <c r="F228" t="s">
        <v>56</v>
      </c>
      <c r="G228" t="s">
        <v>85</v>
      </c>
      <c r="H228" t="s">
        <v>43</v>
      </c>
      <c r="I228" t="s">
        <v>43</v>
      </c>
      <c r="J228" t="s">
        <v>43</v>
      </c>
      <c r="K228" t="s">
        <v>43</v>
      </c>
      <c r="L228" t="s">
        <v>43</v>
      </c>
      <c r="M228" t="s">
        <v>43</v>
      </c>
      <c r="N228" t="s">
        <v>43</v>
      </c>
      <c r="O228" t="s">
        <v>323</v>
      </c>
      <c r="P228" t="s">
        <v>50</v>
      </c>
      <c r="Q228" t="s">
        <v>43</v>
      </c>
      <c r="R228" t="s">
        <v>43</v>
      </c>
      <c r="S228" t="s">
        <v>50</v>
      </c>
      <c r="T228" t="s">
        <v>52</v>
      </c>
      <c r="U228" t="s">
        <v>52</v>
      </c>
      <c r="V228" t="s">
        <v>45</v>
      </c>
      <c r="W228" t="s">
        <v>52</v>
      </c>
      <c r="X228" t="s">
        <v>52</v>
      </c>
      <c r="Y228" t="s">
        <v>45</v>
      </c>
      <c r="Z228" t="s">
        <v>52</v>
      </c>
      <c r="AB228" t="s">
        <v>50</v>
      </c>
      <c r="AC228" t="s">
        <v>50</v>
      </c>
      <c r="AD228" t="s">
        <v>45</v>
      </c>
      <c r="AE228" t="s">
        <v>43</v>
      </c>
      <c r="AF228" t="s">
        <v>43</v>
      </c>
      <c r="AG228" t="s">
        <v>43</v>
      </c>
      <c r="AH228" t="s">
        <v>43</v>
      </c>
      <c r="AI228" t="s">
        <v>43</v>
      </c>
      <c r="AJ228" t="s">
        <v>43</v>
      </c>
      <c r="AK228" t="s">
        <v>50</v>
      </c>
    </row>
    <row r="229" spans="1:37" x14ac:dyDescent="0.25">
      <c r="A229" t="s">
        <v>431</v>
      </c>
      <c r="B229" t="s">
        <v>241</v>
      </c>
      <c r="C229" t="s">
        <v>49</v>
      </c>
      <c r="D229" t="s">
        <v>55</v>
      </c>
      <c r="E229" t="s">
        <v>125</v>
      </c>
      <c r="F229" t="s">
        <v>56</v>
      </c>
      <c r="G229" t="s">
        <v>61</v>
      </c>
      <c r="H229" t="s">
        <v>50</v>
      </c>
      <c r="I229" t="s">
        <v>50</v>
      </c>
      <c r="J229" t="s">
        <v>50</v>
      </c>
      <c r="K229" t="s">
        <v>50</v>
      </c>
      <c r="L229" t="s">
        <v>50</v>
      </c>
      <c r="M229" t="s">
        <v>43</v>
      </c>
      <c r="N229" t="s">
        <v>43</v>
      </c>
      <c r="O229" t="s">
        <v>51</v>
      </c>
      <c r="P229" t="s">
        <v>43</v>
      </c>
      <c r="Q229" t="s">
        <v>43</v>
      </c>
      <c r="R229" t="s">
        <v>43</v>
      </c>
      <c r="S229" t="s">
        <v>50</v>
      </c>
      <c r="T229" t="s">
        <v>45</v>
      </c>
      <c r="U229" t="s">
        <v>45</v>
      </c>
      <c r="V229" t="s">
        <v>45</v>
      </c>
      <c r="W229" t="s">
        <v>52</v>
      </c>
      <c r="X229" t="s">
        <v>45</v>
      </c>
      <c r="Y229" t="s">
        <v>52</v>
      </c>
      <c r="Z229" t="s">
        <v>45</v>
      </c>
      <c r="AB229" t="s">
        <v>43</v>
      </c>
      <c r="AC229" t="s">
        <v>43</v>
      </c>
      <c r="AD229" t="s">
        <v>50</v>
      </c>
      <c r="AE229" t="s">
        <v>46</v>
      </c>
      <c r="AF229" t="s">
        <v>50</v>
      </c>
      <c r="AG229" t="s">
        <v>43</v>
      </c>
      <c r="AH229" t="s">
        <v>43</v>
      </c>
      <c r="AI229" t="s">
        <v>43</v>
      </c>
      <c r="AJ229" t="s">
        <v>43</v>
      </c>
      <c r="AK229" t="s">
        <v>52</v>
      </c>
    </row>
    <row r="230" spans="1:37" x14ac:dyDescent="0.25">
      <c r="A230" t="s">
        <v>432</v>
      </c>
      <c r="B230" t="s">
        <v>241</v>
      </c>
      <c r="C230" t="s">
        <v>49</v>
      </c>
      <c r="D230" t="s">
        <v>39</v>
      </c>
      <c r="E230" t="s">
        <v>125</v>
      </c>
      <c r="F230" t="s">
        <v>41</v>
      </c>
      <c r="G230" t="s">
        <v>61</v>
      </c>
      <c r="H230" t="s">
        <v>43</v>
      </c>
      <c r="I230" t="s">
        <v>43</v>
      </c>
      <c r="J230" t="s">
        <v>43</v>
      </c>
      <c r="K230" t="s">
        <v>50</v>
      </c>
      <c r="L230" t="s">
        <v>50</v>
      </c>
      <c r="M230" t="s">
        <v>43</v>
      </c>
      <c r="N230" t="s">
        <v>50</v>
      </c>
      <c r="O230" t="s">
        <v>57</v>
      </c>
      <c r="P230" t="s">
        <v>50</v>
      </c>
      <c r="Q230" t="s">
        <v>43</v>
      </c>
      <c r="R230" t="s">
        <v>43</v>
      </c>
      <c r="S230" t="s">
        <v>43</v>
      </c>
      <c r="T230" t="s">
        <v>45</v>
      </c>
      <c r="U230" t="s">
        <v>45</v>
      </c>
      <c r="V230" t="s">
        <v>45</v>
      </c>
      <c r="W230" t="s">
        <v>45</v>
      </c>
      <c r="X230" t="s">
        <v>52</v>
      </c>
      <c r="Y230" t="s">
        <v>43</v>
      </c>
      <c r="Z230" t="s">
        <v>43</v>
      </c>
      <c r="AA230" t="s">
        <v>119</v>
      </c>
      <c r="AB230" t="s">
        <v>43</v>
      </c>
      <c r="AC230" t="s">
        <v>43</v>
      </c>
      <c r="AD230" t="s">
        <v>52</v>
      </c>
      <c r="AE230" t="s">
        <v>52</v>
      </c>
      <c r="AF230" t="s">
        <v>50</v>
      </c>
      <c r="AG230" t="s">
        <v>43</v>
      </c>
      <c r="AH230" t="s">
        <v>43</v>
      </c>
      <c r="AI230" t="s">
        <v>50</v>
      </c>
      <c r="AJ230" t="s">
        <v>50</v>
      </c>
      <c r="AK230" t="s">
        <v>45</v>
      </c>
    </row>
    <row r="231" spans="1:37" x14ac:dyDescent="0.25">
      <c r="A231" t="s">
        <v>433</v>
      </c>
      <c r="B231" t="s">
        <v>241</v>
      </c>
      <c r="C231" t="s">
        <v>49</v>
      </c>
      <c r="D231" t="s">
        <v>55</v>
      </c>
      <c r="E231" t="s">
        <v>78</v>
      </c>
      <c r="F231" t="s">
        <v>73</v>
      </c>
      <c r="G231" t="s">
        <v>80</v>
      </c>
      <c r="H231" t="s">
        <v>50</v>
      </c>
      <c r="I231" t="s">
        <v>50</v>
      </c>
      <c r="J231" t="s">
        <v>50</v>
      </c>
      <c r="K231" t="s">
        <v>50</v>
      </c>
      <c r="L231" t="s">
        <v>50</v>
      </c>
      <c r="M231" t="s">
        <v>50</v>
      </c>
      <c r="N231" t="s">
        <v>50</v>
      </c>
      <c r="O231" t="s">
        <v>325</v>
      </c>
      <c r="P231" t="s">
        <v>50</v>
      </c>
      <c r="Q231" t="s">
        <v>50</v>
      </c>
      <c r="R231" t="s">
        <v>43</v>
      </c>
      <c r="S231" t="s">
        <v>43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43</v>
      </c>
      <c r="AA231" t="s">
        <v>119</v>
      </c>
      <c r="AB231" t="s">
        <v>50</v>
      </c>
      <c r="AC231" t="s">
        <v>50</v>
      </c>
      <c r="AD231" t="s">
        <v>52</v>
      </c>
      <c r="AE231" t="s">
        <v>50</v>
      </c>
      <c r="AF231" t="s">
        <v>43</v>
      </c>
      <c r="AG231" t="s">
        <v>50</v>
      </c>
      <c r="AH231" t="s">
        <v>43</v>
      </c>
      <c r="AI231" t="s">
        <v>50</v>
      </c>
      <c r="AJ231" t="s">
        <v>50</v>
      </c>
      <c r="AK231" t="s">
        <v>50</v>
      </c>
    </row>
    <row r="232" spans="1:37" x14ac:dyDescent="0.25">
      <c r="A232" t="s">
        <v>434</v>
      </c>
      <c r="B232" t="s">
        <v>241</v>
      </c>
      <c r="C232" t="s">
        <v>49</v>
      </c>
      <c r="D232" t="s">
        <v>88</v>
      </c>
      <c r="E232" t="s">
        <v>78</v>
      </c>
      <c r="F232" t="s">
        <v>79</v>
      </c>
      <c r="G232" t="s">
        <v>80</v>
      </c>
      <c r="H232" t="s">
        <v>43</v>
      </c>
      <c r="I232" t="s">
        <v>50</v>
      </c>
      <c r="J232" t="s">
        <v>50</v>
      </c>
      <c r="K232" t="s">
        <v>50</v>
      </c>
      <c r="L232" t="s">
        <v>50</v>
      </c>
      <c r="M232" t="s">
        <v>50</v>
      </c>
      <c r="N232" t="s">
        <v>43</v>
      </c>
      <c r="O232" t="s">
        <v>325</v>
      </c>
      <c r="P232" t="s">
        <v>43</v>
      </c>
      <c r="Q232" t="s">
        <v>43</v>
      </c>
      <c r="R232" t="s">
        <v>43</v>
      </c>
      <c r="S232" t="s">
        <v>43</v>
      </c>
      <c r="T232" t="s">
        <v>45</v>
      </c>
      <c r="U232" t="s">
        <v>45</v>
      </c>
      <c r="V232" t="s">
        <v>52</v>
      </c>
      <c r="W232" t="s">
        <v>45</v>
      </c>
      <c r="X232" t="s">
        <v>45</v>
      </c>
      <c r="Y232" t="s">
        <v>52</v>
      </c>
      <c r="Z232" t="s">
        <v>52</v>
      </c>
      <c r="AB232" t="s">
        <v>50</v>
      </c>
      <c r="AC232" t="s">
        <v>50</v>
      </c>
      <c r="AD232" t="s">
        <v>52</v>
      </c>
      <c r="AE232" t="s">
        <v>50</v>
      </c>
      <c r="AF232" t="s">
        <v>50</v>
      </c>
      <c r="AG232" t="s">
        <v>43</v>
      </c>
      <c r="AH232" t="s">
        <v>43</v>
      </c>
      <c r="AI232" t="s">
        <v>43</v>
      </c>
      <c r="AJ232" t="s">
        <v>43</v>
      </c>
      <c r="AK232" t="s">
        <v>52</v>
      </c>
    </row>
    <row r="233" spans="1:37" x14ac:dyDescent="0.25">
      <c r="A233" t="s">
        <v>435</v>
      </c>
      <c r="B233" t="s">
        <v>241</v>
      </c>
      <c r="C233" t="s">
        <v>38</v>
      </c>
      <c r="D233" t="s">
        <v>39</v>
      </c>
      <c r="E233" t="s">
        <v>112</v>
      </c>
      <c r="F233" t="s">
        <v>41</v>
      </c>
      <c r="G233" t="s">
        <v>42</v>
      </c>
      <c r="H233" t="s">
        <v>43</v>
      </c>
      <c r="I233" t="s">
        <v>43</v>
      </c>
      <c r="J233" t="s">
        <v>43</v>
      </c>
      <c r="K233" t="s">
        <v>43</v>
      </c>
      <c r="L233" t="s">
        <v>50</v>
      </c>
      <c r="M233" t="s">
        <v>50</v>
      </c>
      <c r="N233" t="s">
        <v>43</v>
      </c>
      <c r="O233" t="s">
        <v>115</v>
      </c>
      <c r="P233" t="s">
        <v>50</v>
      </c>
      <c r="Q233" t="s">
        <v>43</v>
      </c>
      <c r="R233" t="s">
        <v>43</v>
      </c>
      <c r="S233" t="s">
        <v>50</v>
      </c>
      <c r="T233" t="s">
        <v>45</v>
      </c>
      <c r="U233" t="s">
        <v>52</v>
      </c>
      <c r="V233" t="s">
        <v>45</v>
      </c>
      <c r="W233" t="s">
        <v>45</v>
      </c>
      <c r="X233" t="s">
        <v>45</v>
      </c>
      <c r="Y233" t="s">
        <v>45</v>
      </c>
      <c r="Z233" t="s">
        <v>52</v>
      </c>
      <c r="AB233" t="s">
        <v>43</v>
      </c>
      <c r="AC233" t="s">
        <v>52</v>
      </c>
      <c r="AD233" t="s">
        <v>52</v>
      </c>
      <c r="AE233" t="s">
        <v>52</v>
      </c>
      <c r="AF233" t="s">
        <v>50</v>
      </c>
      <c r="AG233" t="s">
        <v>43</v>
      </c>
      <c r="AH233" t="s">
        <v>43</v>
      </c>
      <c r="AI233" t="s">
        <v>50</v>
      </c>
      <c r="AJ233" t="s">
        <v>50</v>
      </c>
      <c r="AK233" t="s">
        <v>50</v>
      </c>
    </row>
    <row r="234" spans="1:37" x14ac:dyDescent="0.25">
      <c r="A234" t="s">
        <v>436</v>
      </c>
      <c r="B234" t="s">
        <v>241</v>
      </c>
      <c r="C234" t="s">
        <v>38</v>
      </c>
      <c r="D234" t="s">
        <v>55</v>
      </c>
      <c r="E234" t="s">
        <v>112</v>
      </c>
      <c r="F234" t="s">
        <v>56</v>
      </c>
      <c r="G234" t="s">
        <v>85</v>
      </c>
      <c r="H234" t="s">
        <v>43</v>
      </c>
      <c r="I234" t="s">
        <v>43</v>
      </c>
      <c r="J234" t="s">
        <v>43</v>
      </c>
      <c r="K234" t="s">
        <v>50</v>
      </c>
      <c r="L234" t="s">
        <v>50</v>
      </c>
      <c r="M234" t="s">
        <v>50</v>
      </c>
      <c r="N234" t="s">
        <v>43</v>
      </c>
      <c r="O234" t="s">
        <v>393</v>
      </c>
      <c r="P234" t="s">
        <v>50</v>
      </c>
      <c r="Q234" t="s">
        <v>43</v>
      </c>
      <c r="R234" t="s">
        <v>43</v>
      </c>
      <c r="S234" t="s">
        <v>50</v>
      </c>
      <c r="T234" t="s">
        <v>52</v>
      </c>
      <c r="U234" t="s">
        <v>52</v>
      </c>
      <c r="V234" t="s">
        <v>52</v>
      </c>
      <c r="W234" t="s">
        <v>52</v>
      </c>
      <c r="X234" t="s">
        <v>52</v>
      </c>
      <c r="Y234" t="s">
        <v>50</v>
      </c>
      <c r="Z234" t="s">
        <v>50</v>
      </c>
      <c r="AB234" t="s">
        <v>50</v>
      </c>
      <c r="AC234" t="s">
        <v>43</v>
      </c>
      <c r="AD234" t="s">
        <v>52</v>
      </c>
      <c r="AE234" t="s">
        <v>43</v>
      </c>
      <c r="AF234" t="s">
        <v>50</v>
      </c>
      <c r="AG234" t="s">
        <v>50</v>
      </c>
      <c r="AH234" t="s">
        <v>50</v>
      </c>
      <c r="AI234" t="s">
        <v>50</v>
      </c>
      <c r="AJ234" t="s">
        <v>50</v>
      </c>
      <c r="AK234" t="s">
        <v>52</v>
      </c>
    </row>
    <row r="235" spans="1:37" x14ac:dyDescent="0.25">
      <c r="A235" t="s">
        <v>437</v>
      </c>
      <c r="B235" t="s">
        <v>241</v>
      </c>
      <c r="C235" t="s">
        <v>38</v>
      </c>
      <c r="D235" t="s">
        <v>39</v>
      </c>
      <c r="E235" t="s">
        <v>78</v>
      </c>
      <c r="F235" t="s">
        <v>41</v>
      </c>
      <c r="G235" t="s">
        <v>80</v>
      </c>
      <c r="H235" t="s">
        <v>50</v>
      </c>
      <c r="I235" t="s">
        <v>50</v>
      </c>
      <c r="J235" t="s">
        <v>50</v>
      </c>
      <c r="K235" t="s">
        <v>50</v>
      </c>
      <c r="L235" t="s">
        <v>43</v>
      </c>
      <c r="M235" t="s">
        <v>43</v>
      </c>
      <c r="N235" t="s">
        <v>50</v>
      </c>
      <c r="O235" t="s">
        <v>438</v>
      </c>
      <c r="P235" t="s">
        <v>50</v>
      </c>
      <c r="Q235" t="s">
        <v>50</v>
      </c>
      <c r="R235" t="s">
        <v>43</v>
      </c>
      <c r="S235" t="s">
        <v>43</v>
      </c>
      <c r="T235" t="s">
        <v>45</v>
      </c>
      <c r="U235" t="s">
        <v>52</v>
      </c>
      <c r="V235" t="s">
        <v>45</v>
      </c>
      <c r="W235" t="s">
        <v>45</v>
      </c>
      <c r="X235" t="s">
        <v>45</v>
      </c>
      <c r="Y235" t="s">
        <v>43</v>
      </c>
      <c r="Z235" t="s">
        <v>43</v>
      </c>
      <c r="AA235" t="s">
        <v>95</v>
      </c>
      <c r="AB235" t="s">
        <v>43</v>
      </c>
      <c r="AC235" t="s">
        <v>45</v>
      </c>
      <c r="AD235" t="s">
        <v>45</v>
      </c>
      <c r="AE235" t="s">
        <v>50</v>
      </c>
      <c r="AF235" t="s">
        <v>50</v>
      </c>
      <c r="AG235" t="s">
        <v>50</v>
      </c>
      <c r="AH235" t="s">
        <v>50</v>
      </c>
      <c r="AI235" t="s">
        <v>43</v>
      </c>
      <c r="AJ235" t="s">
        <v>43</v>
      </c>
      <c r="AK235" t="s">
        <v>43</v>
      </c>
    </row>
    <row r="236" spans="1:37" x14ac:dyDescent="0.25">
      <c r="A236" t="s">
        <v>439</v>
      </c>
      <c r="B236" t="s">
        <v>241</v>
      </c>
      <c r="C236" t="s">
        <v>38</v>
      </c>
      <c r="D236" t="s">
        <v>55</v>
      </c>
      <c r="E236" t="s">
        <v>65</v>
      </c>
      <c r="F236" t="s">
        <v>56</v>
      </c>
      <c r="G236" t="s">
        <v>85</v>
      </c>
      <c r="H236" t="s">
        <v>43</v>
      </c>
      <c r="I236" t="s">
        <v>43</v>
      </c>
      <c r="J236" t="s">
        <v>50</v>
      </c>
      <c r="K236" t="s">
        <v>50</v>
      </c>
      <c r="L236" t="s">
        <v>50</v>
      </c>
      <c r="M236" t="s">
        <v>50</v>
      </c>
      <c r="N236" t="s">
        <v>50</v>
      </c>
      <c r="O236" t="s">
        <v>174</v>
      </c>
      <c r="P236" t="s">
        <v>43</v>
      </c>
      <c r="Q236" t="s">
        <v>43</v>
      </c>
      <c r="R236" t="s">
        <v>43</v>
      </c>
      <c r="S236" t="s">
        <v>50</v>
      </c>
      <c r="T236" t="s">
        <v>45</v>
      </c>
      <c r="U236" t="s">
        <v>45</v>
      </c>
      <c r="V236" t="s">
        <v>45</v>
      </c>
      <c r="W236" t="s">
        <v>45</v>
      </c>
      <c r="X236" t="s">
        <v>45</v>
      </c>
      <c r="Y236" t="s">
        <v>52</v>
      </c>
      <c r="Z236" t="s">
        <v>45</v>
      </c>
      <c r="AB236" t="s">
        <v>43</v>
      </c>
      <c r="AC236" t="s">
        <v>43</v>
      </c>
      <c r="AD236" t="s">
        <v>45</v>
      </c>
      <c r="AE236" t="s">
        <v>50</v>
      </c>
      <c r="AF236" t="s">
        <v>43</v>
      </c>
      <c r="AG236" t="s">
        <v>50</v>
      </c>
      <c r="AH236" t="s">
        <v>43</v>
      </c>
      <c r="AI236" t="s">
        <v>43</v>
      </c>
      <c r="AJ236" t="s">
        <v>50</v>
      </c>
      <c r="AK236" t="s">
        <v>45</v>
      </c>
    </row>
    <row r="237" spans="1:37" x14ac:dyDescent="0.25">
      <c r="A237" t="s">
        <v>440</v>
      </c>
      <c r="B237" t="s">
        <v>241</v>
      </c>
      <c r="C237" t="s">
        <v>49</v>
      </c>
      <c r="D237" t="s">
        <v>39</v>
      </c>
      <c r="E237" t="s">
        <v>112</v>
      </c>
      <c r="F237" t="s">
        <v>41</v>
      </c>
      <c r="G237" t="s">
        <v>42</v>
      </c>
      <c r="H237" t="s">
        <v>43</v>
      </c>
      <c r="I237" t="s">
        <v>43</v>
      </c>
      <c r="J237" t="s">
        <v>43</v>
      </c>
      <c r="K237" t="s">
        <v>43</v>
      </c>
      <c r="L237" t="s">
        <v>43</v>
      </c>
      <c r="M237" t="s">
        <v>43</v>
      </c>
      <c r="N237" t="s">
        <v>43</v>
      </c>
      <c r="O237" t="s">
        <v>44</v>
      </c>
      <c r="P237" t="s">
        <v>50</v>
      </c>
      <c r="Q237" t="s">
        <v>43</v>
      </c>
      <c r="R237" t="s">
        <v>50</v>
      </c>
      <c r="S237" t="s">
        <v>43</v>
      </c>
      <c r="T237" t="s">
        <v>52</v>
      </c>
      <c r="U237" t="s">
        <v>52</v>
      </c>
      <c r="V237" t="s">
        <v>52</v>
      </c>
      <c r="W237" t="s">
        <v>52</v>
      </c>
      <c r="X237" t="s">
        <v>52</v>
      </c>
      <c r="Y237" t="s">
        <v>45</v>
      </c>
      <c r="Z237" t="s">
        <v>52</v>
      </c>
      <c r="AB237" t="s">
        <v>43</v>
      </c>
      <c r="AC237" t="s">
        <v>45</v>
      </c>
      <c r="AD237" t="s">
        <v>52</v>
      </c>
      <c r="AE237" t="s">
        <v>50</v>
      </c>
      <c r="AF237" t="s">
        <v>43</v>
      </c>
      <c r="AG237" t="s">
        <v>50</v>
      </c>
      <c r="AH237" t="s">
        <v>50</v>
      </c>
      <c r="AI237" t="s">
        <v>43</v>
      </c>
      <c r="AJ237" t="s">
        <v>50</v>
      </c>
      <c r="AK237" t="s">
        <v>43</v>
      </c>
    </row>
    <row r="238" spans="1:37" x14ac:dyDescent="0.25">
      <c r="A238" t="s">
        <v>441</v>
      </c>
      <c r="B238" t="s">
        <v>241</v>
      </c>
      <c r="C238" t="s">
        <v>49</v>
      </c>
      <c r="D238" t="s">
        <v>39</v>
      </c>
      <c r="E238" t="s">
        <v>112</v>
      </c>
      <c r="F238" t="s">
        <v>41</v>
      </c>
      <c r="G238" t="s">
        <v>42</v>
      </c>
      <c r="H238" t="s">
        <v>50</v>
      </c>
      <c r="I238" t="s">
        <v>43</v>
      </c>
      <c r="J238" t="s">
        <v>43</v>
      </c>
      <c r="K238" t="s">
        <v>43</v>
      </c>
      <c r="L238" t="s">
        <v>50</v>
      </c>
      <c r="M238" t="s">
        <v>43</v>
      </c>
      <c r="N238" t="s">
        <v>50</v>
      </c>
      <c r="O238" t="s">
        <v>174</v>
      </c>
      <c r="P238" t="s">
        <v>43</v>
      </c>
      <c r="Q238" t="s">
        <v>43</v>
      </c>
      <c r="R238" t="s">
        <v>50</v>
      </c>
      <c r="S238" t="s">
        <v>43</v>
      </c>
      <c r="T238" t="s">
        <v>52</v>
      </c>
      <c r="U238" t="s">
        <v>45</v>
      </c>
      <c r="V238" t="s">
        <v>52</v>
      </c>
      <c r="W238" t="s">
        <v>45</v>
      </c>
      <c r="X238" t="s">
        <v>52</v>
      </c>
      <c r="Y238" t="s">
        <v>43</v>
      </c>
      <c r="Z238" t="s">
        <v>50</v>
      </c>
      <c r="AA238" t="s">
        <v>119</v>
      </c>
      <c r="AB238" t="s">
        <v>50</v>
      </c>
      <c r="AC238" t="s">
        <v>50</v>
      </c>
      <c r="AD238" t="s">
        <v>52</v>
      </c>
      <c r="AE238" t="s">
        <v>50</v>
      </c>
      <c r="AF238" t="s">
        <v>43</v>
      </c>
      <c r="AG238" t="s">
        <v>50</v>
      </c>
      <c r="AH238" t="s">
        <v>50</v>
      </c>
      <c r="AI238" t="s">
        <v>50</v>
      </c>
      <c r="AJ238" t="s">
        <v>50</v>
      </c>
      <c r="AK238" t="s">
        <v>45</v>
      </c>
    </row>
    <row r="239" spans="1:37" x14ac:dyDescent="0.25">
      <c r="A239" t="s">
        <v>442</v>
      </c>
      <c r="B239" t="s">
        <v>241</v>
      </c>
      <c r="C239" t="s">
        <v>38</v>
      </c>
      <c r="D239" t="s">
        <v>55</v>
      </c>
      <c r="E239" t="s">
        <v>112</v>
      </c>
      <c r="F239" t="s">
        <v>56</v>
      </c>
      <c r="G239" t="s">
        <v>85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438</v>
      </c>
      <c r="P239" t="s">
        <v>50</v>
      </c>
      <c r="Q239" t="s">
        <v>50</v>
      </c>
      <c r="R239" t="s">
        <v>50</v>
      </c>
      <c r="S239" t="s">
        <v>50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50</v>
      </c>
      <c r="Z239" t="s">
        <v>43</v>
      </c>
      <c r="AA239" t="s">
        <v>67</v>
      </c>
      <c r="AB239" t="s">
        <v>43</v>
      </c>
      <c r="AC239" t="s">
        <v>43</v>
      </c>
      <c r="AD239" t="s">
        <v>45</v>
      </c>
      <c r="AE239" t="s">
        <v>43</v>
      </c>
      <c r="AF239" t="s">
        <v>50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</row>
    <row r="240" spans="1:37" x14ac:dyDescent="0.25">
      <c r="A240" t="s">
        <v>443</v>
      </c>
      <c r="B240" t="s">
        <v>241</v>
      </c>
      <c r="C240" t="s">
        <v>38</v>
      </c>
      <c r="D240" t="s">
        <v>39</v>
      </c>
      <c r="E240" t="s">
        <v>78</v>
      </c>
      <c r="F240" t="s">
        <v>41</v>
      </c>
      <c r="G240" t="s">
        <v>42</v>
      </c>
      <c r="H240" t="s">
        <v>50</v>
      </c>
      <c r="I240" t="s">
        <v>50</v>
      </c>
      <c r="J240" t="s">
        <v>50</v>
      </c>
      <c r="K240" t="s">
        <v>43</v>
      </c>
      <c r="L240" t="s">
        <v>43</v>
      </c>
      <c r="M240" t="s">
        <v>43</v>
      </c>
      <c r="N240" t="s">
        <v>43</v>
      </c>
      <c r="O240" t="s">
        <v>44</v>
      </c>
      <c r="P240" t="s">
        <v>43</v>
      </c>
      <c r="Q240" t="s">
        <v>43</v>
      </c>
      <c r="R240" t="s">
        <v>43</v>
      </c>
      <c r="S240" t="s">
        <v>43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50</v>
      </c>
      <c r="Z240" t="s">
        <v>50</v>
      </c>
      <c r="AA240" t="s">
        <v>410</v>
      </c>
      <c r="AB240" t="s">
        <v>50</v>
      </c>
      <c r="AC240" t="s">
        <v>52</v>
      </c>
      <c r="AD240" t="s">
        <v>52</v>
      </c>
      <c r="AE240" t="s">
        <v>43</v>
      </c>
      <c r="AF240" t="s">
        <v>43</v>
      </c>
      <c r="AG240" t="s">
        <v>43</v>
      </c>
      <c r="AH240" t="s">
        <v>43</v>
      </c>
      <c r="AI240" t="s">
        <v>50</v>
      </c>
      <c r="AJ240" t="s">
        <v>50</v>
      </c>
      <c r="AK240" t="s">
        <v>52</v>
      </c>
    </row>
    <row r="241" spans="1:37" x14ac:dyDescent="0.25">
      <c r="A241" t="s">
        <v>444</v>
      </c>
      <c r="B241" t="s">
        <v>241</v>
      </c>
      <c r="C241" t="s">
        <v>38</v>
      </c>
      <c r="D241" t="s">
        <v>39</v>
      </c>
      <c r="E241" t="s">
        <v>65</v>
      </c>
      <c r="F241" t="s">
        <v>41</v>
      </c>
      <c r="G241" t="s">
        <v>42</v>
      </c>
      <c r="H241" t="s">
        <v>50</v>
      </c>
      <c r="I241" t="s">
        <v>43</v>
      </c>
      <c r="J241" t="s">
        <v>43</v>
      </c>
      <c r="K241" t="s">
        <v>43</v>
      </c>
      <c r="L241" t="s">
        <v>50</v>
      </c>
      <c r="M241" t="s">
        <v>50</v>
      </c>
      <c r="N241" t="s">
        <v>43</v>
      </c>
      <c r="O241" t="s">
        <v>122</v>
      </c>
      <c r="P241" t="s">
        <v>43</v>
      </c>
      <c r="Q241" t="s">
        <v>43</v>
      </c>
      <c r="R241" t="s">
        <v>43</v>
      </c>
      <c r="S241" t="s">
        <v>43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43</v>
      </c>
      <c r="Z241" t="s">
        <v>43</v>
      </c>
      <c r="AA241" t="s">
        <v>67</v>
      </c>
      <c r="AB241" t="s">
        <v>43</v>
      </c>
      <c r="AC241" t="s">
        <v>43</v>
      </c>
      <c r="AD241" t="s">
        <v>45</v>
      </c>
      <c r="AE241" t="s">
        <v>50</v>
      </c>
      <c r="AF241" t="s">
        <v>43</v>
      </c>
      <c r="AG241" t="s">
        <v>50</v>
      </c>
      <c r="AH241" t="s">
        <v>50</v>
      </c>
      <c r="AI241" t="s">
        <v>43</v>
      </c>
      <c r="AJ241" t="s">
        <v>43</v>
      </c>
      <c r="AK241" t="s">
        <v>52</v>
      </c>
    </row>
    <row r="242" spans="1:37" x14ac:dyDescent="0.25">
      <c r="A242" t="s">
        <v>445</v>
      </c>
      <c r="B242" t="s">
        <v>241</v>
      </c>
      <c r="C242" t="s">
        <v>38</v>
      </c>
      <c r="D242" t="s">
        <v>39</v>
      </c>
      <c r="E242" t="s">
        <v>60</v>
      </c>
      <c r="F242" t="s">
        <v>41</v>
      </c>
      <c r="G242" t="s">
        <v>61</v>
      </c>
      <c r="H242" t="s">
        <v>43</v>
      </c>
      <c r="I242" t="s">
        <v>43</v>
      </c>
      <c r="J242" t="s">
        <v>43</v>
      </c>
      <c r="K242" t="s">
        <v>43</v>
      </c>
      <c r="L242" t="s">
        <v>43</v>
      </c>
      <c r="M242" t="s">
        <v>52</v>
      </c>
      <c r="N242" t="s">
        <v>52</v>
      </c>
      <c r="O242" t="s">
        <v>107</v>
      </c>
      <c r="P242" t="s">
        <v>46</v>
      </c>
      <c r="Q242" t="s">
        <v>46</v>
      </c>
      <c r="R242" t="s">
        <v>46</v>
      </c>
      <c r="S242" t="s">
        <v>46</v>
      </c>
      <c r="T242" t="s">
        <v>52</v>
      </c>
      <c r="U242" t="s">
        <v>52</v>
      </c>
      <c r="V242" t="s">
        <v>52</v>
      </c>
      <c r="W242" t="s">
        <v>52</v>
      </c>
      <c r="X242" t="s">
        <v>52</v>
      </c>
      <c r="Y242" t="s">
        <v>52</v>
      </c>
      <c r="Z242" t="s">
        <v>52</v>
      </c>
      <c r="AB242" t="s">
        <v>52</v>
      </c>
      <c r="AC242" t="s">
        <v>52</v>
      </c>
      <c r="AD242" t="s">
        <v>52</v>
      </c>
      <c r="AE242" t="s">
        <v>52</v>
      </c>
      <c r="AF242" t="s">
        <v>43</v>
      </c>
      <c r="AG242" t="s">
        <v>43</v>
      </c>
      <c r="AH242" t="s">
        <v>43</v>
      </c>
      <c r="AI242" t="s">
        <v>52</v>
      </c>
      <c r="AJ242" t="s">
        <v>46</v>
      </c>
      <c r="AK242" t="s">
        <v>46</v>
      </c>
    </row>
    <row r="243" spans="1:37" x14ac:dyDescent="0.25">
      <c r="A243" t="s">
        <v>446</v>
      </c>
      <c r="B243" t="s">
        <v>241</v>
      </c>
      <c r="C243" t="s">
        <v>38</v>
      </c>
      <c r="D243" t="s">
        <v>55</v>
      </c>
      <c r="E243" t="s">
        <v>65</v>
      </c>
      <c r="F243" t="s">
        <v>56</v>
      </c>
      <c r="G243" t="s">
        <v>85</v>
      </c>
      <c r="H243" t="s">
        <v>50</v>
      </c>
      <c r="I243" t="s">
        <v>50</v>
      </c>
      <c r="J243" t="s">
        <v>43</v>
      </c>
      <c r="K243" t="s">
        <v>43</v>
      </c>
      <c r="L243" t="s">
        <v>43</v>
      </c>
      <c r="M243" t="s">
        <v>43</v>
      </c>
      <c r="N243" t="s">
        <v>45</v>
      </c>
      <c r="O243" t="s">
        <v>107</v>
      </c>
      <c r="P243" t="s">
        <v>43</v>
      </c>
      <c r="Q243" t="s">
        <v>52</v>
      </c>
      <c r="R243" t="s">
        <v>46</v>
      </c>
      <c r="S243" t="s">
        <v>46</v>
      </c>
      <c r="T243" t="s">
        <v>52</v>
      </c>
      <c r="U243" t="s">
        <v>52</v>
      </c>
      <c r="V243" t="s">
        <v>52</v>
      </c>
      <c r="W243" t="s">
        <v>52</v>
      </c>
      <c r="X243" t="s">
        <v>52</v>
      </c>
      <c r="Y243" t="s">
        <v>52</v>
      </c>
      <c r="Z243" t="s">
        <v>52</v>
      </c>
      <c r="AB243" t="s">
        <v>45</v>
      </c>
      <c r="AC243" t="s">
        <v>52</v>
      </c>
      <c r="AD243" t="s">
        <v>52</v>
      </c>
      <c r="AE243" t="s">
        <v>52</v>
      </c>
      <c r="AF243" t="s">
        <v>43</v>
      </c>
      <c r="AG243" t="s">
        <v>52</v>
      </c>
      <c r="AH243" t="s">
        <v>43</v>
      </c>
      <c r="AI243" t="s">
        <v>46</v>
      </c>
      <c r="AJ243" t="s">
        <v>52</v>
      </c>
      <c r="AK243" t="s">
        <v>50</v>
      </c>
    </row>
    <row r="244" spans="1:37" x14ac:dyDescent="0.25">
      <c r="A244" t="s">
        <v>447</v>
      </c>
      <c r="B244" t="s">
        <v>241</v>
      </c>
      <c r="C244" t="s">
        <v>49</v>
      </c>
      <c r="D244" t="s">
        <v>39</v>
      </c>
      <c r="E244" t="s">
        <v>112</v>
      </c>
      <c r="F244" t="s">
        <v>56</v>
      </c>
      <c r="G244" t="s">
        <v>42</v>
      </c>
      <c r="H244" t="s">
        <v>50</v>
      </c>
      <c r="I244" t="s">
        <v>50</v>
      </c>
      <c r="J244" t="s">
        <v>50</v>
      </c>
      <c r="K244" t="s">
        <v>50</v>
      </c>
      <c r="L244" t="s">
        <v>50</v>
      </c>
      <c r="M244" t="s">
        <v>52</v>
      </c>
      <c r="N244" t="s">
        <v>52</v>
      </c>
      <c r="O244" t="s">
        <v>107</v>
      </c>
      <c r="P244" t="s">
        <v>46</v>
      </c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B244" t="s">
        <v>46</v>
      </c>
      <c r="AC244" t="s">
        <v>46</v>
      </c>
      <c r="AD244" t="s">
        <v>46</v>
      </c>
      <c r="AE244" t="s">
        <v>46</v>
      </c>
      <c r="AF244" t="s">
        <v>46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</row>
    <row r="245" spans="1:37" x14ac:dyDescent="0.25">
      <c r="A245" t="s">
        <v>448</v>
      </c>
      <c r="B245" t="s">
        <v>241</v>
      </c>
      <c r="C245" t="s">
        <v>38</v>
      </c>
      <c r="D245" t="s">
        <v>55</v>
      </c>
      <c r="E245" t="s">
        <v>60</v>
      </c>
      <c r="F245" t="s">
        <v>56</v>
      </c>
      <c r="G245" t="s">
        <v>61</v>
      </c>
      <c r="H245" t="s">
        <v>50</v>
      </c>
      <c r="I245" t="s">
        <v>50</v>
      </c>
      <c r="J245" t="s">
        <v>50</v>
      </c>
      <c r="K245" t="s">
        <v>50</v>
      </c>
      <c r="L245" t="s">
        <v>50</v>
      </c>
      <c r="M245" t="s">
        <v>52</v>
      </c>
      <c r="N245" t="s">
        <v>52</v>
      </c>
      <c r="O245" t="s">
        <v>107</v>
      </c>
      <c r="P245" t="s">
        <v>46</v>
      </c>
      <c r="Q245" t="s">
        <v>46</v>
      </c>
      <c r="R245" t="s">
        <v>46</v>
      </c>
      <c r="S245" t="s">
        <v>46</v>
      </c>
      <c r="T245" t="s">
        <v>52</v>
      </c>
      <c r="U245" t="s">
        <v>52</v>
      </c>
      <c r="V245" t="s">
        <v>52</v>
      </c>
      <c r="W245" t="s">
        <v>52</v>
      </c>
      <c r="X245" t="s">
        <v>52</v>
      </c>
      <c r="Y245" t="s">
        <v>52</v>
      </c>
      <c r="Z245" t="s">
        <v>52</v>
      </c>
      <c r="AB245" t="s">
        <v>46</v>
      </c>
      <c r="AC245" t="s">
        <v>52</v>
      </c>
      <c r="AD245" t="s">
        <v>52</v>
      </c>
      <c r="AE245" t="s">
        <v>52</v>
      </c>
      <c r="AF245" t="s">
        <v>43</v>
      </c>
      <c r="AG245" t="s">
        <v>52</v>
      </c>
      <c r="AH245" t="s">
        <v>50</v>
      </c>
      <c r="AI245" t="s">
        <v>52</v>
      </c>
      <c r="AJ245" t="s">
        <v>46</v>
      </c>
      <c r="AK245" t="s">
        <v>46</v>
      </c>
    </row>
    <row r="246" spans="1:37" x14ac:dyDescent="0.25">
      <c r="A246" t="s">
        <v>449</v>
      </c>
      <c r="B246" t="s">
        <v>241</v>
      </c>
      <c r="C246" t="s">
        <v>38</v>
      </c>
      <c r="D246" t="s">
        <v>55</v>
      </c>
      <c r="E246" t="s">
        <v>65</v>
      </c>
      <c r="F246" t="s">
        <v>73</v>
      </c>
      <c r="G246" t="s">
        <v>377</v>
      </c>
      <c r="H246" t="s">
        <v>50</v>
      </c>
      <c r="I246" t="s">
        <v>50</v>
      </c>
      <c r="J246" t="s">
        <v>50</v>
      </c>
      <c r="K246" t="s">
        <v>50</v>
      </c>
      <c r="L246" t="s">
        <v>50</v>
      </c>
      <c r="M246" t="s">
        <v>43</v>
      </c>
      <c r="N246" t="s">
        <v>43</v>
      </c>
      <c r="O246" t="s">
        <v>70</v>
      </c>
      <c r="P246" t="s">
        <v>50</v>
      </c>
      <c r="Q246" t="s">
        <v>52</v>
      </c>
      <c r="R246" t="s">
        <v>50</v>
      </c>
      <c r="S246" t="s">
        <v>50</v>
      </c>
      <c r="T246" t="s">
        <v>52</v>
      </c>
      <c r="U246" t="s">
        <v>52</v>
      </c>
      <c r="V246" t="s">
        <v>52</v>
      </c>
      <c r="W246" t="s">
        <v>52</v>
      </c>
      <c r="X246" t="s">
        <v>52</v>
      </c>
      <c r="Y246" t="s">
        <v>46</v>
      </c>
      <c r="Z246" t="s">
        <v>52</v>
      </c>
      <c r="AB246" t="s">
        <v>43</v>
      </c>
      <c r="AC246" t="s">
        <v>52</v>
      </c>
      <c r="AD246" t="s">
        <v>52</v>
      </c>
      <c r="AE246" t="s">
        <v>52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</row>
    <row r="247" spans="1:37" x14ac:dyDescent="0.25">
      <c r="A247" t="s">
        <v>450</v>
      </c>
      <c r="B247" t="s">
        <v>241</v>
      </c>
      <c r="C247" t="s">
        <v>38</v>
      </c>
      <c r="D247" t="s">
        <v>55</v>
      </c>
      <c r="E247" t="s">
        <v>78</v>
      </c>
      <c r="F247" t="s">
        <v>41</v>
      </c>
      <c r="G247" t="s">
        <v>42</v>
      </c>
      <c r="H247" t="s">
        <v>43</v>
      </c>
      <c r="I247" t="s">
        <v>43</v>
      </c>
      <c r="J247" t="s">
        <v>50</v>
      </c>
      <c r="K247" t="s">
        <v>50</v>
      </c>
      <c r="L247" t="s">
        <v>50</v>
      </c>
      <c r="M247" t="s">
        <v>43</v>
      </c>
      <c r="N247" t="s">
        <v>43</v>
      </c>
      <c r="O247" t="s">
        <v>207</v>
      </c>
      <c r="P247" t="s">
        <v>43</v>
      </c>
      <c r="Q247" t="s">
        <v>43</v>
      </c>
      <c r="R247" t="s">
        <v>43</v>
      </c>
      <c r="S247" t="s">
        <v>43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52</v>
      </c>
      <c r="Z247" t="s">
        <v>52</v>
      </c>
      <c r="AB247" t="s">
        <v>43</v>
      </c>
      <c r="AC247" t="s">
        <v>43</v>
      </c>
      <c r="AD247" t="s">
        <v>45</v>
      </c>
      <c r="AE247" t="s">
        <v>46</v>
      </c>
      <c r="AF247" t="s">
        <v>43</v>
      </c>
      <c r="AG247" t="s">
        <v>43</v>
      </c>
      <c r="AH247" t="s">
        <v>43</v>
      </c>
      <c r="AI247" t="s">
        <v>43</v>
      </c>
      <c r="AJ247" t="s">
        <v>43</v>
      </c>
      <c r="AK247" t="s">
        <v>52</v>
      </c>
    </row>
    <row r="248" spans="1:37" x14ac:dyDescent="0.25">
      <c r="A248" t="s">
        <v>451</v>
      </c>
      <c r="B248" t="s">
        <v>241</v>
      </c>
      <c r="C248" t="s">
        <v>49</v>
      </c>
      <c r="D248" t="s">
        <v>55</v>
      </c>
      <c r="E248" t="s">
        <v>78</v>
      </c>
      <c r="F248" t="s">
        <v>56</v>
      </c>
      <c r="G248" t="s">
        <v>80</v>
      </c>
      <c r="H248" t="s">
        <v>50</v>
      </c>
      <c r="I248" t="s">
        <v>43</v>
      </c>
      <c r="J248" t="s">
        <v>43</v>
      </c>
      <c r="K248" t="s">
        <v>50</v>
      </c>
      <c r="L248" t="s">
        <v>50</v>
      </c>
      <c r="M248" t="s">
        <v>43</v>
      </c>
      <c r="N248" t="s">
        <v>43</v>
      </c>
      <c r="O248" t="s">
        <v>325</v>
      </c>
      <c r="P248" t="s">
        <v>43</v>
      </c>
      <c r="Q248" t="s">
        <v>43</v>
      </c>
      <c r="R248" t="s">
        <v>43</v>
      </c>
      <c r="S248" t="s">
        <v>43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52</v>
      </c>
      <c r="Z248" t="s">
        <v>45</v>
      </c>
      <c r="AB248" t="s">
        <v>50</v>
      </c>
      <c r="AC248" t="s">
        <v>50</v>
      </c>
      <c r="AD248" t="s">
        <v>52</v>
      </c>
      <c r="AE248" t="s">
        <v>50</v>
      </c>
      <c r="AF248" t="s">
        <v>43</v>
      </c>
      <c r="AG248" t="s">
        <v>50</v>
      </c>
      <c r="AH248" t="s">
        <v>43</v>
      </c>
      <c r="AI248" t="s">
        <v>43</v>
      </c>
      <c r="AJ248" t="s">
        <v>50</v>
      </c>
      <c r="AK248" t="s">
        <v>50</v>
      </c>
    </row>
    <row r="249" spans="1:37" x14ac:dyDescent="0.25">
      <c r="A249" t="s">
        <v>452</v>
      </c>
      <c r="B249" t="s">
        <v>241</v>
      </c>
      <c r="C249" t="s">
        <v>49</v>
      </c>
      <c r="D249" t="s">
        <v>55</v>
      </c>
      <c r="E249" t="s">
        <v>78</v>
      </c>
      <c r="F249" t="s">
        <v>56</v>
      </c>
      <c r="G249" t="s">
        <v>80</v>
      </c>
      <c r="H249" t="s">
        <v>50</v>
      </c>
      <c r="I249" t="s">
        <v>43</v>
      </c>
      <c r="J249" t="s">
        <v>43</v>
      </c>
      <c r="K249" t="s">
        <v>50</v>
      </c>
      <c r="L249" t="s">
        <v>50</v>
      </c>
      <c r="M249" t="s">
        <v>43</v>
      </c>
      <c r="N249" t="s">
        <v>43</v>
      </c>
      <c r="O249" t="s">
        <v>325</v>
      </c>
      <c r="P249" t="s">
        <v>43</v>
      </c>
      <c r="Q249" t="s">
        <v>43</v>
      </c>
      <c r="R249" t="s">
        <v>43</v>
      </c>
      <c r="S249" t="s">
        <v>43</v>
      </c>
      <c r="T249" t="s">
        <v>45</v>
      </c>
      <c r="U249" t="s">
        <v>45</v>
      </c>
      <c r="V249" t="s">
        <v>45</v>
      </c>
      <c r="W249" t="s">
        <v>45</v>
      </c>
      <c r="X249" t="s">
        <v>45</v>
      </c>
      <c r="Y249" t="s">
        <v>52</v>
      </c>
      <c r="Z249" t="s">
        <v>45</v>
      </c>
      <c r="AB249" t="s">
        <v>50</v>
      </c>
      <c r="AC249" t="s">
        <v>50</v>
      </c>
      <c r="AD249" t="s">
        <v>52</v>
      </c>
      <c r="AE249" t="s">
        <v>50</v>
      </c>
      <c r="AF249" t="s">
        <v>43</v>
      </c>
      <c r="AG249" t="s">
        <v>50</v>
      </c>
      <c r="AH249" t="s">
        <v>43</v>
      </c>
      <c r="AI249" t="s">
        <v>43</v>
      </c>
      <c r="AJ249" t="s">
        <v>43</v>
      </c>
      <c r="AK249" t="s">
        <v>50</v>
      </c>
    </row>
    <row r="250" spans="1:37" x14ac:dyDescent="0.25">
      <c r="A250" t="s">
        <v>453</v>
      </c>
      <c r="B250" t="s">
        <v>241</v>
      </c>
      <c r="C250" t="s">
        <v>38</v>
      </c>
      <c r="D250" t="s">
        <v>39</v>
      </c>
      <c r="E250" t="s">
        <v>65</v>
      </c>
      <c r="F250" t="s">
        <v>41</v>
      </c>
      <c r="G250" t="s">
        <v>42</v>
      </c>
      <c r="H250" t="s">
        <v>50</v>
      </c>
      <c r="I250" t="s">
        <v>50</v>
      </c>
      <c r="J250" t="s">
        <v>50</v>
      </c>
      <c r="K250" t="s">
        <v>50</v>
      </c>
      <c r="L250" t="s">
        <v>43</v>
      </c>
      <c r="M250" t="s">
        <v>43</v>
      </c>
      <c r="N250" t="s">
        <v>43</v>
      </c>
      <c r="O250" t="s">
        <v>174</v>
      </c>
      <c r="P250" t="s">
        <v>43</v>
      </c>
      <c r="Q250" t="s">
        <v>43</v>
      </c>
      <c r="R250" t="s">
        <v>43</v>
      </c>
      <c r="S250" t="s">
        <v>43</v>
      </c>
      <c r="T250" t="s">
        <v>52</v>
      </c>
      <c r="U250" t="s">
        <v>52</v>
      </c>
      <c r="V250" t="s">
        <v>52</v>
      </c>
      <c r="W250" t="s">
        <v>52</v>
      </c>
      <c r="X250" t="s">
        <v>52</v>
      </c>
      <c r="Y250" t="s">
        <v>43</v>
      </c>
      <c r="Z250" t="s">
        <v>50</v>
      </c>
      <c r="AA250" t="s">
        <v>67</v>
      </c>
      <c r="AB250" t="s">
        <v>43</v>
      </c>
      <c r="AC250" t="s">
        <v>45</v>
      </c>
      <c r="AD250" t="s">
        <v>45</v>
      </c>
      <c r="AE250" t="s">
        <v>43</v>
      </c>
      <c r="AF250" t="s">
        <v>50</v>
      </c>
      <c r="AG250" t="s">
        <v>50</v>
      </c>
      <c r="AH250" t="s">
        <v>50</v>
      </c>
      <c r="AI250" t="s">
        <v>50</v>
      </c>
      <c r="AJ250" t="s">
        <v>50</v>
      </c>
      <c r="AK250" t="s">
        <v>50</v>
      </c>
    </row>
    <row r="251" spans="1:37" x14ac:dyDescent="0.25">
      <c r="A251" t="s">
        <v>454</v>
      </c>
      <c r="B251" t="s">
        <v>241</v>
      </c>
      <c r="C251" t="s">
        <v>38</v>
      </c>
      <c r="D251" t="s">
        <v>88</v>
      </c>
      <c r="E251" t="s">
        <v>65</v>
      </c>
      <c r="F251" t="s">
        <v>73</v>
      </c>
      <c r="G251" t="s">
        <v>85</v>
      </c>
      <c r="H251" t="s">
        <v>43</v>
      </c>
      <c r="I251" t="s">
        <v>43</v>
      </c>
      <c r="J251" t="s">
        <v>43</v>
      </c>
      <c r="K251" t="s">
        <v>43</v>
      </c>
      <c r="L251" t="s">
        <v>50</v>
      </c>
      <c r="M251" t="s">
        <v>43</v>
      </c>
      <c r="N251" t="s">
        <v>43</v>
      </c>
      <c r="O251" t="s">
        <v>325</v>
      </c>
      <c r="P251" t="s">
        <v>43</v>
      </c>
      <c r="Q251" t="s">
        <v>43</v>
      </c>
      <c r="R251" t="s">
        <v>43</v>
      </c>
      <c r="S251" t="s">
        <v>43</v>
      </c>
      <c r="T251" t="s">
        <v>45</v>
      </c>
      <c r="U251" t="s">
        <v>45</v>
      </c>
      <c r="V251" t="s">
        <v>45</v>
      </c>
      <c r="W251" t="s">
        <v>52</v>
      </c>
      <c r="X251" t="s">
        <v>52</v>
      </c>
      <c r="Y251" t="s">
        <v>52</v>
      </c>
      <c r="Z251" t="s">
        <v>45</v>
      </c>
      <c r="AB251" t="s">
        <v>50</v>
      </c>
      <c r="AC251" t="s">
        <v>50</v>
      </c>
      <c r="AD251" t="s">
        <v>52</v>
      </c>
      <c r="AE251" t="s">
        <v>43</v>
      </c>
      <c r="AF251" t="s">
        <v>43</v>
      </c>
      <c r="AG251" t="s">
        <v>50</v>
      </c>
      <c r="AH251" t="s">
        <v>50</v>
      </c>
      <c r="AI251" t="s">
        <v>43</v>
      </c>
      <c r="AJ251" t="s">
        <v>43</v>
      </c>
      <c r="AK251" t="s">
        <v>43</v>
      </c>
    </row>
    <row r="252" spans="1:37" x14ac:dyDescent="0.25">
      <c r="A252" t="s">
        <v>455</v>
      </c>
      <c r="B252" t="s">
        <v>241</v>
      </c>
      <c r="C252" t="s">
        <v>49</v>
      </c>
      <c r="D252" t="s">
        <v>39</v>
      </c>
      <c r="E252" t="s">
        <v>65</v>
      </c>
      <c r="F252" t="s">
        <v>41</v>
      </c>
      <c r="G252" t="s">
        <v>42</v>
      </c>
      <c r="H252" t="s">
        <v>43</v>
      </c>
      <c r="I252" t="s">
        <v>43</v>
      </c>
      <c r="J252" t="s">
        <v>43</v>
      </c>
      <c r="K252" t="s">
        <v>43</v>
      </c>
      <c r="L252" t="s">
        <v>43</v>
      </c>
      <c r="M252" t="s">
        <v>43</v>
      </c>
      <c r="N252" t="s">
        <v>43</v>
      </c>
      <c r="O252" t="s">
        <v>137</v>
      </c>
      <c r="P252" t="s">
        <v>50</v>
      </c>
      <c r="Q252" t="s">
        <v>50</v>
      </c>
      <c r="R252" t="s">
        <v>43</v>
      </c>
      <c r="S252" t="s">
        <v>43</v>
      </c>
      <c r="T252" t="s">
        <v>45</v>
      </c>
      <c r="U252" t="s">
        <v>45</v>
      </c>
      <c r="V252" t="s">
        <v>45</v>
      </c>
      <c r="W252" t="s">
        <v>52</v>
      </c>
      <c r="X252" t="s">
        <v>52</v>
      </c>
      <c r="Y252" t="s">
        <v>52</v>
      </c>
      <c r="Z252" t="s">
        <v>43</v>
      </c>
      <c r="AA252" t="s">
        <v>67</v>
      </c>
      <c r="AB252" t="s">
        <v>43</v>
      </c>
      <c r="AC252" t="s">
        <v>52</v>
      </c>
      <c r="AD252" t="s">
        <v>52</v>
      </c>
      <c r="AE252" t="s">
        <v>50</v>
      </c>
      <c r="AF252" t="s">
        <v>43</v>
      </c>
      <c r="AG252" t="s">
        <v>43</v>
      </c>
      <c r="AH252" t="s">
        <v>43</v>
      </c>
      <c r="AI252" t="s">
        <v>43</v>
      </c>
      <c r="AJ252" t="s">
        <v>50</v>
      </c>
      <c r="AK252" t="s">
        <v>45</v>
      </c>
    </row>
    <row r="253" spans="1:37" x14ac:dyDescent="0.25">
      <c r="A253" t="s">
        <v>456</v>
      </c>
      <c r="B253" t="s">
        <v>241</v>
      </c>
      <c r="C253" t="s">
        <v>38</v>
      </c>
      <c r="D253" t="s">
        <v>39</v>
      </c>
      <c r="E253" t="s">
        <v>65</v>
      </c>
      <c r="F253" t="s">
        <v>41</v>
      </c>
      <c r="G253" t="s">
        <v>42</v>
      </c>
      <c r="H253" t="s">
        <v>50</v>
      </c>
      <c r="I253" t="s">
        <v>50</v>
      </c>
      <c r="J253" t="s">
        <v>50</v>
      </c>
      <c r="K253" t="s">
        <v>43</v>
      </c>
      <c r="L253" t="s">
        <v>43</v>
      </c>
      <c r="M253" t="s">
        <v>50</v>
      </c>
      <c r="N253" t="s">
        <v>43</v>
      </c>
      <c r="O253" t="s">
        <v>70</v>
      </c>
      <c r="P253" t="s">
        <v>50</v>
      </c>
      <c r="Q253" t="s">
        <v>50</v>
      </c>
      <c r="R253" t="s">
        <v>43</v>
      </c>
      <c r="S253" t="s">
        <v>43</v>
      </c>
      <c r="T253" t="s">
        <v>45</v>
      </c>
      <c r="U253" t="s">
        <v>45</v>
      </c>
      <c r="V253" t="s">
        <v>45</v>
      </c>
      <c r="W253" t="s">
        <v>45</v>
      </c>
      <c r="X253" t="s">
        <v>52</v>
      </c>
      <c r="Y253" t="s">
        <v>43</v>
      </c>
      <c r="Z253" t="s">
        <v>50</v>
      </c>
      <c r="AA253" t="s">
        <v>67</v>
      </c>
      <c r="AB253" t="s">
        <v>43</v>
      </c>
      <c r="AC253" t="s">
        <v>43</v>
      </c>
      <c r="AD253" t="s">
        <v>45</v>
      </c>
      <c r="AE253" t="s">
        <v>43</v>
      </c>
      <c r="AF253" t="s">
        <v>50</v>
      </c>
      <c r="AG253" t="s">
        <v>50</v>
      </c>
      <c r="AH253" t="s">
        <v>50</v>
      </c>
      <c r="AI253" t="s">
        <v>43</v>
      </c>
      <c r="AJ253" t="s">
        <v>43</v>
      </c>
      <c r="AK253" t="s">
        <v>43</v>
      </c>
    </row>
    <row r="254" spans="1:37" x14ac:dyDescent="0.25">
      <c r="A254" t="s">
        <v>457</v>
      </c>
      <c r="B254" t="s">
        <v>241</v>
      </c>
      <c r="C254" t="s">
        <v>49</v>
      </c>
      <c r="D254" t="s">
        <v>39</v>
      </c>
      <c r="E254" t="s">
        <v>78</v>
      </c>
      <c r="F254" t="s">
        <v>41</v>
      </c>
      <c r="G254" t="s">
        <v>42</v>
      </c>
      <c r="H254" t="s">
        <v>43</v>
      </c>
      <c r="I254" t="s">
        <v>43</v>
      </c>
      <c r="J254" t="s">
        <v>43</v>
      </c>
      <c r="K254" t="s">
        <v>50</v>
      </c>
      <c r="L254" t="s">
        <v>50</v>
      </c>
      <c r="M254" t="s">
        <v>50</v>
      </c>
      <c r="N254" t="s">
        <v>43</v>
      </c>
      <c r="O254" t="s">
        <v>137</v>
      </c>
      <c r="P254" t="s">
        <v>50</v>
      </c>
      <c r="Q254" t="s">
        <v>50</v>
      </c>
      <c r="R254" t="s">
        <v>43</v>
      </c>
      <c r="S254" t="s">
        <v>43</v>
      </c>
      <c r="T254" t="s">
        <v>52</v>
      </c>
      <c r="U254" t="s">
        <v>52</v>
      </c>
      <c r="V254" t="s">
        <v>52</v>
      </c>
      <c r="W254" t="s">
        <v>52</v>
      </c>
      <c r="X254" t="s">
        <v>52</v>
      </c>
      <c r="Y254" t="s">
        <v>43</v>
      </c>
      <c r="Z254" t="s">
        <v>45</v>
      </c>
      <c r="AB254" t="s">
        <v>43</v>
      </c>
      <c r="AC254" t="s">
        <v>43</v>
      </c>
      <c r="AD254" t="s">
        <v>45</v>
      </c>
      <c r="AE254" t="s">
        <v>50</v>
      </c>
      <c r="AF254" t="s">
        <v>43</v>
      </c>
      <c r="AG254" t="s">
        <v>43</v>
      </c>
      <c r="AH254" t="s">
        <v>50</v>
      </c>
      <c r="AI254" t="s">
        <v>50</v>
      </c>
      <c r="AJ254" t="s">
        <v>43</v>
      </c>
      <c r="AK254" t="s">
        <v>43</v>
      </c>
    </row>
    <row r="255" spans="1:37" x14ac:dyDescent="0.25">
      <c r="A255" t="s">
        <v>458</v>
      </c>
      <c r="B255" t="s">
        <v>241</v>
      </c>
      <c r="C255" t="s">
        <v>49</v>
      </c>
      <c r="D255" t="s">
        <v>55</v>
      </c>
      <c r="E255" t="s">
        <v>65</v>
      </c>
      <c r="F255" t="s">
        <v>56</v>
      </c>
      <c r="G255" t="s">
        <v>42</v>
      </c>
      <c r="H255" t="s">
        <v>50</v>
      </c>
      <c r="I255" t="s">
        <v>43</v>
      </c>
      <c r="J255" t="s">
        <v>50</v>
      </c>
      <c r="K255" t="s">
        <v>43</v>
      </c>
      <c r="L255" t="s">
        <v>50</v>
      </c>
      <c r="M255" t="s">
        <v>43</v>
      </c>
      <c r="N255" t="s">
        <v>50</v>
      </c>
      <c r="O255" t="s">
        <v>44</v>
      </c>
      <c r="P255" t="s">
        <v>50</v>
      </c>
      <c r="Q255" t="s">
        <v>43</v>
      </c>
      <c r="R255" t="s">
        <v>43</v>
      </c>
      <c r="S255" t="s">
        <v>43</v>
      </c>
      <c r="T255" t="s">
        <v>45</v>
      </c>
      <c r="U255" t="s">
        <v>45</v>
      </c>
      <c r="V255" t="s">
        <v>45</v>
      </c>
      <c r="W255" t="s">
        <v>45</v>
      </c>
      <c r="X255" t="s">
        <v>45</v>
      </c>
      <c r="Y255" t="s">
        <v>45</v>
      </c>
      <c r="Z255" t="s">
        <v>50</v>
      </c>
      <c r="AA255" t="s">
        <v>91</v>
      </c>
      <c r="AB255" t="s">
        <v>50</v>
      </c>
      <c r="AC255" t="s">
        <v>50</v>
      </c>
      <c r="AD255" t="s">
        <v>52</v>
      </c>
      <c r="AE255" t="s">
        <v>50</v>
      </c>
      <c r="AF255" t="s">
        <v>43</v>
      </c>
      <c r="AG255" t="s">
        <v>43</v>
      </c>
      <c r="AH255" t="s">
        <v>43</v>
      </c>
      <c r="AI255" t="s">
        <v>43</v>
      </c>
      <c r="AJ255" t="s">
        <v>43</v>
      </c>
      <c r="AK255" t="s">
        <v>45</v>
      </c>
    </row>
    <row r="256" spans="1:37" x14ac:dyDescent="0.25">
      <c r="A256" t="s">
        <v>459</v>
      </c>
      <c r="B256" t="s">
        <v>241</v>
      </c>
      <c r="C256" t="s">
        <v>38</v>
      </c>
      <c r="D256" t="s">
        <v>55</v>
      </c>
      <c r="E256" t="s">
        <v>78</v>
      </c>
      <c r="F256" t="s">
        <v>56</v>
      </c>
      <c r="G256" t="s">
        <v>80</v>
      </c>
      <c r="H256" t="s">
        <v>50</v>
      </c>
      <c r="I256" t="s">
        <v>50</v>
      </c>
      <c r="J256" t="s">
        <v>50</v>
      </c>
      <c r="K256" t="s">
        <v>50</v>
      </c>
      <c r="L256" t="s">
        <v>50</v>
      </c>
      <c r="M256" t="s">
        <v>45</v>
      </c>
      <c r="N256" t="s">
        <v>43</v>
      </c>
      <c r="O256" t="s">
        <v>57</v>
      </c>
      <c r="P256" t="s">
        <v>43</v>
      </c>
      <c r="Q256" t="s">
        <v>50</v>
      </c>
      <c r="R256" t="s">
        <v>43</v>
      </c>
      <c r="S256" t="s">
        <v>50</v>
      </c>
      <c r="T256" t="s">
        <v>52</v>
      </c>
      <c r="U256" t="s">
        <v>52</v>
      </c>
      <c r="V256" t="s">
        <v>45</v>
      </c>
      <c r="W256" t="s">
        <v>52</v>
      </c>
      <c r="X256" t="s">
        <v>52</v>
      </c>
      <c r="Y256" t="s">
        <v>45</v>
      </c>
      <c r="Z256" t="s">
        <v>43</v>
      </c>
      <c r="AA256" t="s">
        <v>119</v>
      </c>
      <c r="AB256" t="s">
        <v>50</v>
      </c>
      <c r="AC256" t="s">
        <v>45</v>
      </c>
      <c r="AD256" t="s">
        <v>45</v>
      </c>
      <c r="AE256" t="s">
        <v>43</v>
      </c>
      <c r="AF256" t="s">
        <v>43</v>
      </c>
      <c r="AG256" t="s">
        <v>43</v>
      </c>
      <c r="AH256" t="s">
        <v>43</v>
      </c>
      <c r="AI256" t="s">
        <v>50</v>
      </c>
      <c r="AJ256" t="s">
        <v>50</v>
      </c>
      <c r="AK256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6"/>
  <sheetViews>
    <sheetView topLeftCell="J1" workbookViewId="0">
      <selection activeCell="J18" sqref="J18:P18"/>
    </sheetView>
  </sheetViews>
  <sheetFormatPr defaultRowHeight="15" x14ac:dyDescent="0.25"/>
  <cols>
    <col min="1" max="1" width="152" bestFit="1" customWidth="1"/>
    <col min="2" max="2" width="26.42578125" bestFit="1" customWidth="1"/>
    <col min="3" max="3" width="71.5703125" customWidth="1"/>
    <col min="4" max="4" width="34" customWidth="1"/>
    <col min="5" max="5" width="12.85546875" customWidth="1"/>
    <col min="6" max="6" width="18.140625" customWidth="1"/>
    <col min="7" max="7" width="10.42578125" customWidth="1"/>
    <col min="9" max="9" width="18.7109375" bestFit="1" customWidth="1"/>
    <col min="10" max="10" width="16.28515625" bestFit="1" customWidth="1"/>
    <col min="11" max="11" width="14.5703125" bestFit="1" customWidth="1"/>
    <col min="12" max="12" width="26.5703125" bestFit="1" customWidth="1"/>
    <col min="13" max="13" width="8.140625" bestFit="1" customWidth="1"/>
    <col min="14" max="14" width="10.7109375" bestFit="1" customWidth="1"/>
    <col min="15" max="15" width="21.85546875" bestFit="1" customWidth="1"/>
    <col min="16" max="16" width="11.28515625" bestFit="1" customWidth="1"/>
    <col min="17" max="20" width="26.5703125" bestFit="1" customWidth="1"/>
    <col min="21" max="21" width="23.7109375" bestFit="1" customWidth="1"/>
    <col min="22" max="22" width="20" bestFit="1" customWidth="1"/>
  </cols>
  <sheetData>
    <row r="1" spans="1:16" x14ac:dyDescent="0.25">
      <c r="A1" s="2" t="s">
        <v>26</v>
      </c>
      <c r="B1" s="2" t="s">
        <v>4</v>
      </c>
      <c r="C1" t="s">
        <v>743</v>
      </c>
      <c r="D1" t="s">
        <v>70</v>
      </c>
      <c r="E1" t="s">
        <v>119</v>
      </c>
      <c r="F1" t="s">
        <v>742</v>
      </c>
      <c r="G1" t="s">
        <v>115</v>
      </c>
    </row>
    <row r="2" spans="1:16" x14ac:dyDescent="0.25">
      <c r="A2" s="3"/>
      <c r="B2" s="3" t="s">
        <v>40</v>
      </c>
      <c r="C2">
        <f>IF(ISNUMBER(SEARCH("Social media videos and Posts (WhatsApp, Facebook, YouTube, Instagram etc.)", A2)), 1, 0)</f>
        <v>0</v>
      </c>
      <c r="D2">
        <f>IF(ISNUMBER(SEARCH("Conferences/Workshops/Trainings", A2)), 1, 0)</f>
        <v>0</v>
      </c>
      <c r="E2">
        <f>IF(ISNUMBER(SEARCH("Colleagues", A2)), 1, 0)</f>
        <v>0</v>
      </c>
      <c r="F2">
        <f>IF(ISNUMBER(SEARCH("Radio/Television/News Papers", A2)), 1, 0)</f>
        <v>0</v>
      </c>
      <c r="G2">
        <f>IF(ISNUMBER(SEARCH("Journals", A2)), 1, 0)</f>
        <v>0</v>
      </c>
    </row>
    <row r="3" spans="1:16" x14ac:dyDescent="0.25">
      <c r="A3" s="4"/>
      <c r="B3" s="4" t="s">
        <v>40</v>
      </c>
      <c r="C3">
        <f t="shared" ref="C3:C66" si="0">IF(ISNUMBER(SEARCH("Social media videos and Posts (WhatsApp, Facebook, YouTube, Instagram etc.)", A3)), 1, 0)</f>
        <v>0</v>
      </c>
      <c r="D3">
        <f>IF(ISNUMBER(SEARCH("Conferences/Workshops/Trainings", A3)), 1, 0)</f>
        <v>0</v>
      </c>
      <c r="E3">
        <f t="shared" ref="E3:E66" si="1">IF(ISNUMBER(SEARCH("Colleagues", A3)), 1, 0)</f>
        <v>0</v>
      </c>
      <c r="F3">
        <f t="shared" ref="F3:F66" si="2">IF(ISNUMBER(SEARCH("Radio/Television/News Papers", A3)), 1, 0)</f>
        <v>0</v>
      </c>
      <c r="G3">
        <f t="shared" ref="G3:G66" si="3">IF(ISNUMBER(SEARCH("Journals", A3)), 1, 0)</f>
        <v>0</v>
      </c>
    </row>
    <row r="4" spans="1:16" x14ac:dyDescent="0.25">
      <c r="A4" s="3"/>
      <c r="B4" s="3" t="s">
        <v>40</v>
      </c>
      <c r="C4">
        <f t="shared" si="0"/>
        <v>0</v>
      </c>
      <c r="D4">
        <f t="shared" ref="D4:D66" si="4">IF(ISNUMBER(SEARCH("Conferences/Workshops/Trainings", A4)), 1, 0)</f>
        <v>0</v>
      </c>
      <c r="E4">
        <f t="shared" si="1"/>
        <v>0</v>
      </c>
      <c r="F4">
        <f t="shared" si="2"/>
        <v>0</v>
      </c>
      <c r="G4">
        <f t="shared" si="3"/>
        <v>0</v>
      </c>
      <c r="I4" s="8" t="s">
        <v>463</v>
      </c>
      <c r="J4" s="8" t="s">
        <v>462</v>
      </c>
    </row>
    <row r="5" spans="1:16" x14ac:dyDescent="0.25">
      <c r="A5" s="4"/>
      <c r="B5" s="4" t="s">
        <v>60</v>
      </c>
      <c r="C5">
        <f t="shared" si="0"/>
        <v>0</v>
      </c>
      <c r="D5">
        <f t="shared" si="4"/>
        <v>0</v>
      </c>
      <c r="E5">
        <f t="shared" si="1"/>
        <v>0</v>
      </c>
      <c r="F5">
        <f t="shared" si="2"/>
        <v>0</v>
      </c>
      <c r="G5">
        <f t="shared" si="3"/>
        <v>0</v>
      </c>
      <c r="I5" s="8" t="s">
        <v>460</v>
      </c>
      <c r="J5" t="s">
        <v>125</v>
      </c>
      <c r="K5" t="s">
        <v>65</v>
      </c>
      <c r="L5" t="s">
        <v>112</v>
      </c>
      <c r="M5" t="s">
        <v>78</v>
      </c>
      <c r="N5" t="s">
        <v>40</v>
      </c>
      <c r="O5" t="s">
        <v>60</v>
      </c>
      <c r="P5" t="s">
        <v>461</v>
      </c>
    </row>
    <row r="6" spans="1:16" x14ac:dyDescent="0.25">
      <c r="A6" s="3" t="s">
        <v>67</v>
      </c>
      <c r="B6" s="3" t="s">
        <v>65</v>
      </c>
      <c r="C6">
        <f t="shared" si="0"/>
        <v>1</v>
      </c>
      <c r="D6">
        <f t="shared" si="4"/>
        <v>0</v>
      </c>
      <c r="E6">
        <f t="shared" si="1"/>
        <v>1</v>
      </c>
      <c r="F6">
        <f t="shared" si="2"/>
        <v>0</v>
      </c>
      <c r="G6">
        <f t="shared" si="3"/>
        <v>0</v>
      </c>
      <c r="I6" s="9">
        <v>0</v>
      </c>
      <c r="J6" s="13">
        <v>16</v>
      </c>
      <c r="K6" s="13">
        <v>68</v>
      </c>
      <c r="L6" s="13">
        <v>35</v>
      </c>
      <c r="M6" s="13">
        <v>87</v>
      </c>
      <c r="N6" s="13">
        <v>27</v>
      </c>
      <c r="O6" s="13">
        <v>14</v>
      </c>
      <c r="P6" s="13">
        <v>247</v>
      </c>
    </row>
    <row r="7" spans="1:16" x14ac:dyDescent="0.25">
      <c r="A7" s="4"/>
      <c r="B7" s="4" t="s">
        <v>65</v>
      </c>
      <c r="C7">
        <f t="shared" si="0"/>
        <v>0</v>
      </c>
      <c r="D7">
        <f t="shared" si="4"/>
        <v>0</v>
      </c>
      <c r="E7">
        <f t="shared" si="1"/>
        <v>0</v>
      </c>
      <c r="F7">
        <f t="shared" si="2"/>
        <v>0</v>
      </c>
      <c r="G7">
        <f t="shared" si="3"/>
        <v>0</v>
      </c>
      <c r="I7" s="9">
        <v>1</v>
      </c>
      <c r="J7" s="13"/>
      <c r="K7" s="13">
        <v>1</v>
      </c>
      <c r="L7" s="13"/>
      <c r="M7" s="13">
        <v>5</v>
      </c>
      <c r="N7" s="13">
        <v>2</v>
      </c>
      <c r="O7" s="13"/>
      <c r="P7" s="13">
        <v>8</v>
      </c>
    </row>
    <row r="8" spans="1:16" x14ac:dyDescent="0.25">
      <c r="A8" s="3" t="s">
        <v>67</v>
      </c>
      <c r="B8" s="3" t="s">
        <v>65</v>
      </c>
      <c r="C8">
        <f t="shared" si="0"/>
        <v>1</v>
      </c>
      <c r="D8">
        <f t="shared" si="4"/>
        <v>0</v>
      </c>
      <c r="E8">
        <f t="shared" si="1"/>
        <v>1</v>
      </c>
      <c r="F8">
        <f t="shared" si="2"/>
        <v>0</v>
      </c>
      <c r="G8">
        <f t="shared" si="3"/>
        <v>0</v>
      </c>
      <c r="I8" s="9" t="s">
        <v>461</v>
      </c>
      <c r="J8" s="13">
        <v>16</v>
      </c>
      <c r="K8" s="13">
        <v>69</v>
      </c>
      <c r="L8" s="13">
        <v>35</v>
      </c>
      <c r="M8" s="13">
        <v>92</v>
      </c>
      <c r="N8" s="13">
        <v>29</v>
      </c>
      <c r="O8" s="13">
        <v>14</v>
      </c>
      <c r="P8" s="13">
        <v>255</v>
      </c>
    </row>
    <row r="9" spans="1:16" x14ac:dyDescent="0.25">
      <c r="A9" s="4" t="s">
        <v>82</v>
      </c>
      <c r="B9" s="4" t="s">
        <v>78</v>
      </c>
      <c r="C9">
        <f t="shared" si="0"/>
        <v>1</v>
      </c>
      <c r="D9">
        <f t="shared" si="4"/>
        <v>1</v>
      </c>
      <c r="E9">
        <f t="shared" si="1"/>
        <v>0</v>
      </c>
      <c r="F9">
        <f t="shared" si="2"/>
        <v>1</v>
      </c>
      <c r="G9">
        <f t="shared" si="3"/>
        <v>0</v>
      </c>
      <c r="J9" s="13"/>
      <c r="K9" s="13">
        <v>1</v>
      </c>
      <c r="L9" s="13"/>
      <c r="M9" s="13">
        <v>5</v>
      </c>
      <c r="N9" s="13">
        <v>2</v>
      </c>
      <c r="O9" s="13"/>
      <c r="P9" s="13">
        <v>8</v>
      </c>
    </row>
    <row r="10" spans="1:16" x14ac:dyDescent="0.25">
      <c r="A10" s="3"/>
      <c r="B10" s="3" t="s">
        <v>65</v>
      </c>
      <c r="C10">
        <f t="shared" si="0"/>
        <v>0</v>
      </c>
      <c r="D10">
        <f t="shared" si="4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6" x14ac:dyDescent="0.25">
      <c r="A11" s="4" t="s">
        <v>91</v>
      </c>
      <c r="B11" s="4" t="s">
        <v>65</v>
      </c>
      <c r="C11">
        <f t="shared" si="0"/>
        <v>1</v>
      </c>
      <c r="D11">
        <f t="shared" si="4"/>
        <v>0</v>
      </c>
      <c r="E11">
        <f t="shared" si="1"/>
        <v>0</v>
      </c>
      <c r="F11">
        <f t="shared" si="2"/>
        <v>1</v>
      </c>
      <c r="G11">
        <f t="shared" si="3"/>
        <v>0</v>
      </c>
      <c r="I11" s="8" t="s">
        <v>463</v>
      </c>
      <c r="J11" s="8" t="s">
        <v>462</v>
      </c>
    </row>
    <row r="12" spans="1:16" x14ac:dyDescent="0.25">
      <c r="A12" s="3" t="s">
        <v>95</v>
      </c>
      <c r="B12" s="3" t="s">
        <v>78</v>
      </c>
      <c r="C12">
        <f t="shared" si="0"/>
        <v>1</v>
      </c>
      <c r="D12">
        <f t="shared" si="4"/>
        <v>0</v>
      </c>
      <c r="E12">
        <f t="shared" si="1"/>
        <v>0</v>
      </c>
      <c r="F12">
        <f t="shared" si="2"/>
        <v>0</v>
      </c>
      <c r="G12">
        <f t="shared" si="3"/>
        <v>0</v>
      </c>
      <c r="I12" s="8" t="s">
        <v>460</v>
      </c>
      <c r="J12" t="s">
        <v>125</v>
      </c>
      <c r="K12" t="s">
        <v>65</v>
      </c>
      <c r="L12" t="s">
        <v>112</v>
      </c>
      <c r="M12" t="s">
        <v>78</v>
      </c>
      <c r="N12" t="s">
        <v>40</v>
      </c>
      <c r="O12" t="s">
        <v>60</v>
      </c>
      <c r="P12" t="s">
        <v>461</v>
      </c>
    </row>
    <row r="13" spans="1:16" x14ac:dyDescent="0.25">
      <c r="A13" s="4" t="s">
        <v>99</v>
      </c>
      <c r="B13" s="4" t="s">
        <v>60</v>
      </c>
      <c r="C13">
        <f t="shared" si="0"/>
        <v>0</v>
      </c>
      <c r="D13">
        <f t="shared" si="4"/>
        <v>0</v>
      </c>
      <c r="E13">
        <f t="shared" si="1"/>
        <v>0</v>
      </c>
      <c r="F13">
        <f t="shared" si="2"/>
        <v>1</v>
      </c>
      <c r="G13">
        <f t="shared" si="3"/>
        <v>0</v>
      </c>
      <c r="I13" s="9">
        <v>0</v>
      </c>
      <c r="J13" s="14">
        <v>1</v>
      </c>
      <c r="K13" s="14">
        <v>0.98550724637681164</v>
      </c>
      <c r="L13" s="14">
        <v>1</v>
      </c>
      <c r="M13" s="14">
        <v>0.94565217391304346</v>
      </c>
      <c r="N13" s="14">
        <v>0.93103448275862066</v>
      </c>
      <c r="O13" s="14">
        <v>1</v>
      </c>
      <c r="P13" s="14">
        <v>0.96862745098039216</v>
      </c>
    </row>
    <row r="14" spans="1:16" x14ac:dyDescent="0.25">
      <c r="A14" s="3" t="s">
        <v>95</v>
      </c>
      <c r="B14" s="3" t="s">
        <v>40</v>
      </c>
      <c r="C14">
        <f t="shared" si="0"/>
        <v>1</v>
      </c>
      <c r="D14">
        <f t="shared" si="4"/>
        <v>0</v>
      </c>
      <c r="E14">
        <f t="shared" si="1"/>
        <v>0</v>
      </c>
      <c r="F14">
        <f t="shared" si="2"/>
        <v>0</v>
      </c>
      <c r="G14">
        <f t="shared" si="3"/>
        <v>0</v>
      </c>
      <c r="I14" s="9">
        <v>1</v>
      </c>
      <c r="J14" s="14">
        <v>0</v>
      </c>
      <c r="K14" s="14">
        <v>1.4492753623188406E-2</v>
      </c>
      <c r="L14" s="14">
        <v>0</v>
      </c>
      <c r="M14" s="14">
        <v>5.434782608695652E-2</v>
      </c>
      <c r="N14" s="14">
        <v>6.8965517241379309E-2</v>
      </c>
      <c r="O14" s="14">
        <v>0</v>
      </c>
      <c r="P14" s="14">
        <v>3.1372549019607843E-2</v>
      </c>
    </row>
    <row r="15" spans="1:16" x14ac:dyDescent="0.25">
      <c r="A15" s="4" t="s">
        <v>89</v>
      </c>
      <c r="B15" s="4" t="s">
        <v>65</v>
      </c>
      <c r="C15">
        <f t="shared" si="0"/>
        <v>0</v>
      </c>
      <c r="D15">
        <f t="shared" si="4"/>
        <v>0</v>
      </c>
      <c r="E15">
        <f t="shared" si="1"/>
        <v>0</v>
      </c>
      <c r="F15">
        <f t="shared" si="2"/>
        <v>0</v>
      </c>
      <c r="G15">
        <f t="shared" si="3"/>
        <v>0</v>
      </c>
      <c r="I15" s="9" t="s">
        <v>461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</row>
    <row r="16" spans="1:16" x14ac:dyDescent="0.25">
      <c r="A16" s="3" t="s">
        <v>67</v>
      </c>
      <c r="B16" s="3" t="s">
        <v>65</v>
      </c>
      <c r="C16">
        <f t="shared" si="0"/>
        <v>1</v>
      </c>
      <c r="D16">
        <f t="shared" si="4"/>
        <v>0</v>
      </c>
      <c r="E16">
        <f t="shared" si="1"/>
        <v>1</v>
      </c>
      <c r="F16">
        <f t="shared" si="2"/>
        <v>0</v>
      </c>
      <c r="G16">
        <f t="shared" si="3"/>
        <v>0</v>
      </c>
      <c r="J16" s="14">
        <v>0</v>
      </c>
      <c r="K16" s="14">
        <v>1.4492753623188406E-2</v>
      </c>
      <c r="L16" s="14">
        <v>0</v>
      </c>
      <c r="M16" s="14">
        <v>5.434782608695652E-2</v>
      </c>
      <c r="N16" s="14">
        <v>6.8965517241379309E-2</v>
      </c>
      <c r="O16" s="14">
        <v>0</v>
      </c>
      <c r="P16" s="14">
        <v>3.1372549019607843E-2</v>
      </c>
    </row>
    <row r="17" spans="1:16" x14ac:dyDescent="0.25">
      <c r="A17" s="4"/>
      <c r="B17" s="4" t="s">
        <v>112</v>
      </c>
      <c r="C17">
        <f t="shared" si="0"/>
        <v>0</v>
      </c>
      <c r="D17">
        <f t="shared" si="4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16" x14ac:dyDescent="0.25">
      <c r="A18" s="3"/>
      <c r="B18" s="3" t="s">
        <v>78</v>
      </c>
      <c r="C18">
        <f t="shared" si="0"/>
        <v>0</v>
      </c>
      <c r="D18">
        <f t="shared" si="4"/>
        <v>0</v>
      </c>
      <c r="E18">
        <f t="shared" si="1"/>
        <v>0</v>
      </c>
      <c r="F18">
        <f t="shared" si="2"/>
        <v>0</v>
      </c>
      <c r="G18">
        <f t="shared" si="3"/>
        <v>0</v>
      </c>
      <c r="J18" t="str">
        <f>CONCATENATE(J9, " (", ROUND(J16*100,2), "%", ")")</f>
        <v xml:space="preserve"> (0%)</v>
      </c>
      <c r="K18" t="str">
        <f t="shared" ref="K18:P18" si="5">CONCATENATE(K9, " (", ROUND(K16*100,2), "%", ")")</f>
        <v>1 (1.45%)</v>
      </c>
      <c r="L18" t="str">
        <f t="shared" si="5"/>
        <v xml:space="preserve"> (0%)</v>
      </c>
      <c r="M18" t="str">
        <f t="shared" si="5"/>
        <v>5 (5.43%)</v>
      </c>
      <c r="N18" t="str">
        <f t="shared" si="5"/>
        <v>2 (6.9%)</v>
      </c>
      <c r="O18" t="str">
        <f t="shared" si="5"/>
        <v xml:space="preserve"> (0%)</v>
      </c>
      <c r="P18" t="str">
        <f t="shared" si="5"/>
        <v>8 (3.14%)</v>
      </c>
    </row>
    <row r="19" spans="1:16" x14ac:dyDescent="0.25">
      <c r="A19" s="4" t="s">
        <v>119</v>
      </c>
      <c r="B19" s="4" t="s">
        <v>40</v>
      </c>
      <c r="C19">
        <f t="shared" si="0"/>
        <v>0</v>
      </c>
      <c r="D19">
        <f t="shared" si="4"/>
        <v>0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16" x14ac:dyDescent="0.25">
      <c r="A20" s="3" t="s">
        <v>95</v>
      </c>
      <c r="B20" s="3" t="s">
        <v>40</v>
      </c>
      <c r="C20">
        <f t="shared" si="0"/>
        <v>1</v>
      </c>
      <c r="D20">
        <f t="shared" si="4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16" x14ac:dyDescent="0.25">
      <c r="A21" s="4"/>
      <c r="B21" s="4" t="s">
        <v>125</v>
      </c>
      <c r="C21">
        <f t="shared" si="0"/>
        <v>0</v>
      </c>
      <c r="D21">
        <f t="shared" si="4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16" x14ac:dyDescent="0.25">
      <c r="A22" s="3" t="s">
        <v>128</v>
      </c>
      <c r="B22" s="3" t="s">
        <v>65</v>
      </c>
      <c r="C22">
        <f t="shared" si="0"/>
        <v>1</v>
      </c>
      <c r="D22">
        <f t="shared" si="4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16" x14ac:dyDescent="0.25">
      <c r="A23" s="4"/>
      <c r="B23" s="4" t="s">
        <v>40</v>
      </c>
      <c r="C23">
        <f t="shared" si="0"/>
        <v>0</v>
      </c>
      <c r="D23">
        <f t="shared" si="4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16" x14ac:dyDescent="0.25">
      <c r="A24" s="3"/>
      <c r="B24" s="3" t="s">
        <v>40</v>
      </c>
      <c r="C24">
        <f t="shared" si="0"/>
        <v>0</v>
      </c>
      <c r="D24">
        <f t="shared" si="4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16" x14ac:dyDescent="0.25">
      <c r="A25" s="4"/>
      <c r="B25" s="4" t="s">
        <v>125</v>
      </c>
      <c r="C25">
        <f t="shared" si="0"/>
        <v>0</v>
      </c>
      <c r="D25">
        <f t="shared" si="4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16" x14ac:dyDescent="0.25">
      <c r="A26" s="3" t="s">
        <v>67</v>
      </c>
      <c r="B26" s="3" t="s">
        <v>125</v>
      </c>
      <c r="C26">
        <f t="shared" si="0"/>
        <v>1</v>
      </c>
      <c r="D26">
        <f t="shared" si="4"/>
        <v>0</v>
      </c>
      <c r="E26">
        <f t="shared" si="1"/>
        <v>1</v>
      </c>
      <c r="F26">
        <f t="shared" si="2"/>
        <v>0</v>
      </c>
      <c r="G26">
        <f t="shared" si="3"/>
        <v>0</v>
      </c>
    </row>
    <row r="27" spans="1:16" x14ac:dyDescent="0.25">
      <c r="A27" s="4" t="s">
        <v>115</v>
      </c>
      <c r="B27" s="4" t="s">
        <v>40</v>
      </c>
      <c r="C27">
        <f t="shared" si="0"/>
        <v>0</v>
      </c>
      <c r="D27">
        <f t="shared" si="4"/>
        <v>0</v>
      </c>
      <c r="E27">
        <f t="shared" si="1"/>
        <v>0</v>
      </c>
      <c r="F27">
        <f t="shared" si="2"/>
        <v>0</v>
      </c>
      <c r="G27">
        <f t="shared" si="3"/>
        <v>1</v>
      </c>
    </row>
    <row r="28" spans="1:16" x14ac:dyDescent="0.25">
      <c r="A28" s="3"/>
      <c r="B28" s="3" t="s">
        <v>125</v>
      </c>
      <c r="C28">
        <f t="shared" si="0"/>
        <v>0</v>
      </c>
      <c r="D28">
        <f t="shared" si="4"/>
        <v>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16" x14ac:dyDescent="0.25">
      <c r="A29" s="4" t="s">
        <v>95</v>
      </c>
      <c r="B29" s="4" t="s">
        <v>125</v>
      </c>
      <c r="C29">
        <f t="shared" si="0"/>
        <v>1</v>
      </c>
      <c r="D29">
        <f t="shared" si="4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16" x14ac:dyDescent="0.25">
      <c r="A30" s="3" t="s">
        <v>115</v>
      </c>
      <c r="B30" s="3" t="s">
        <v>40</v>
      </c>
      <c r="C30">
        <f t="shared" si="0"/>
        <v>0</v>
      </c>
      <c r="D30">
        <f t="shared" si="4"/>
        <v>0</v>
      </c>
      <c r="E30">
        <f t="shared" si="1"/>
        <v>0</v>
      </c>
      <c r="F30">
        <f t="shared" si="2"/>
        <v>0</v>
      </c>
      <c r="G30">
        <f t="shared" si="3"/>
        <v>1</v>
      </c>
    </row>
    <row r="31" spans="1:16" x14ac:dyDescent="0.25">
      <c r="A31" s="4"/>
      <c r="B31" s="4" t="s">
        <v>60</v>
      </c>
      <c r="C31">
        <f t="shared" si="0"/>
        <v>0</v>
      </c>
      <c r="D31">
        <f t="shared" si="4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16" x14ac:dyDescent="0.25">
      <c r="A32" s="3"/>
      <c r="B32" s="3" t="s">
        <v>60</v>
      </c>
      <c r="C32">
        <f t="shared" si="0"/>
        <v>0</v>
      </c>
      <c r="D32">
        <f t="shared" si="4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 x14ac:dyDescent="0.25">
      <c r="A33" s="4" t="s">
        <v>95</v>
      </c>
      <c r="B33" s="4" t="s">
        <v>65</v>
      </c>
      <c r="C33">
        <f t="shared" si="0"/>
        <v>1</v>
      </c>
      <c r="D33">
        <f t="shared" si="4"/>
        <v>0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 x14ac:dyDescent="0.25">
      <c r="A34" s="3"/>
      <c r="B34" s="3" t="s">
        <v>60</v>
      </c>
      <c r="C34">
        <f t="shared" si="0"/>
        <v>0</v>
      </c>
      <c r="D34">
        <f t="shared" si="4"/>
        <v>0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 x14ac:dyDescent="0.25">
      <c r="A35" s="4"/>
      <c r="B35" s="4" t="s">
        <v>112</v>
      </c>
      <c r="C35">
        <f t="shared" si="0"/>
        <v>0</v>
      </c>
      <c r="D35">
        <f t="shared" si="4"/>
        <v>0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 x14ac:dyDescent="0.25">
      <c r="A36" s="3"/>
      <c r="B36" s="3" t="s">
        <v>40</v>
      </c>
      <c r="C36">
        <f t="shared" si="0"/>
        <v>0</v>
      </c>
      <c r="D36">
        <f t="shared" si="4"/>
        <v>0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1:7" x14ac:dyDescent="0.25">
      <c r="A37" s="4"/>
      <c r="B37" s="4" t="s">
        <v>65</v>
      </c>
      <c r="C37">
        <f t="shared" si="0"/>
        <v>0</v>
      </c>
      <c r="D37">
        <f t="shared" si="4"/>
        <v>0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25">
      <c r="A38" s="3" t="s">
        <v>119</v>
      </c>
      <c r="B38" s="3" t="s">
        <v>65</v>
      </c>
      <c r="C38">
        <f t="shared" si="0"/>
        <v>0</v>
      </c>
      <c r="D38">
        <f t="shared" si="4"/>
        <v>0</v>
      </c>
      <c r="E38">
        <f t="shared" si="1"/>
        <v>1</v>
      </c>
      <c r="F38">
        <f t="shared" si="2"/>
        <v>0</v>
      </c>
      <c r="G38">
        <f t="shared" si="3"/>
        <v>0</v>
      </c>
    </row>
    <row r="39" spans="1:7" x14ac:dyDescent="0.25">
      <c r="A39" s="4"/>
      <c r="B39" s="4" t="s">
        <v>65</v>
      </c>
      <c r="C39">
        <f t="shared" si="0"/>
        <v>0</v>
      </c>
      <c r="D39">
        <f t="shared" si="4"/>
        <v>0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25">
      <c r="A40" s="3"/>
      <c r="B40" s="3" t="s">
        <v>112</v>
      </c>
      <c r="C40">
        <f t="shared" si="0"/>
        <v>0</v>
      </c>
      <c r="D40">
        <f t="shared" si="4"/>
        <v>0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 x14ac:dyDescent="0.25">
      <c r="A41" s="4"/>
      <c r="B41" s="4" t="s">
        <v>65</v>
      </c>
      <c r="C41">
        <f t="shared" si="0"/>
        <v>0</v>
      </c>
      <c r="D41">
        <f t="shared" si="4"/>
        <v>0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 x14ac:dyDescent="0.25">
      <c r="A42" s="3" t="s">
        <v>171</v>
      </c>
      <c r="B42" s="3" t="s">
        <v>78</v>
      </c>
      <c r="C42">
        <f t="shared" si="0"/>
        <v>1</v>
      </c>
      <c r="D42">
        <f t="shared" si="4"/>
        <v>1</v>
      </c>
      <c r="E42">
        <f t="shared" si="1"/>
        <v>1</v>
      </c>
      <c r="F42">
        <f t="shared" si="2"/>
        <v>1</v>
      </c>
      <c r="G42">
        <f t="shared" si="3"/>
        <v>1</v>
      </c>
    </row>
    <row r="43" spans="1:7" x14ac:dyDescent="0.25">
      <c r="A43" s="4"/>
      <c r="B43" s="4" t="s">
        <v>65</v>
      </c>
      <c r="C43">
        <f t="shared" si="0"/>
        <v>0</v>
      </c>
      <c r="D43">
        <f t="shared" si="4"/>
        <v>0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 x14ac:dyDescent="0.25">
      <c r="A44" s="3"/>
      <c r="B44" s="3" t="s">
        <v>40</v>
      </c>
      <c r="C44">
        <f t="shared" si="0"/>
        <v>0</v>
      </c>
      <c r="D44">
        <f t="shared" si="4"/>
        <v>0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25">
      <c r="A45" s="4" t="s">
        <v>91</v>
      </c>
      <c r="B45" s="4" t="s">
        <v>78</v>
      </c>
      <c r="C45">
        <f t="shared" si="0"/>
        <v>1</v>
      </c>
      <c r="D45">
        <f t="shared" si="4"/>
        <v>0</v>
      </c>
      <c r="E45">
        <f t="shared" si="1"/>
        <v>0</v>
      </c>
      <c r="F45">
        <f t="shared" si="2"/>
        <v>1</v>
      </c>
      <c r="G45">
        <f t="shared" si="3"/>
        <v>0</v>
      </c>
    </row>
    <row r="46" spans="1:7" x14ac:dyDescent="0.25">
      <c r="A46" s="3"/>
      <c r="B46" s="3" t="s">
        <v>78</v>
      </c>
      <c r="C46">
        <f t="shared" si="0"/>
        <v>0</v>
      </c>
      <c r="D46">
        <f t="shared" si="4"/>
        <v>0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7" x14ac:dyDescent="0.25">
      <c r="A47" s="4" t="s">
        <v>67</v>
      </c>
      <c r="B47" s="4" t="s">
        <v>78</v>
      </c>
      <c r="C47">
        <f t="shared" si="0"/>
        <v>1</v>
      </c>
      <c r="D47">
        <f t="shared" si="4"/>
        <v>0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x14ac:dyDescent="0.25">
      <c r="A48" s="3"/>
      <c r="B48" s="3" t="s">
        <v>65</v>
      </c>
      <c r="C48">
        <f t="shared" si="0"/>
        <v>0</v>
      </c>
      <c r="D48">
        <f t="shared" si="4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1:7" x14ac:dyDescent="0.25">
      <c r="A49" s="4"/>
      <c r="B49" s="4" t="s">
        <v>78</v>
      </c>
      <c r="C49">
        <f t="shared" si="0"/>
        <v>0</v>
      </c>
      <c r="D49">
        <f t="shared" si="4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7" x14ac:dyDescent="0.25">
      <c r="A50" s="3"/>
      <c r="B50" s="3" t="s">
        <v>78</v>
      </c>
      <c r="C50">
        <f t="shared" si="0"/>
        <v>0</v>
      </c>
      <c r="D50">
        <f t="shared" si="4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7" x14ac:dyDescent="0.25">
      <c r="A51" s="4"/>
      <c r="B51" s="4" t="s">
        <v>78</v>
      </c>
      <c r="C51">
        <f t="shared" si="0"/>
        <v>0</v>
      </c>
      <c r="D51">
        <f t="shared" si="4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25">
      <c r="A52" s="3" t="s">
        <v>115</v>
      </c>
      <c r="B52" s="3" t="s">
        <v>78</v>
      </c>
      <c r="C52">
        <f t="shared" si="0"/>
        <v>0</v>
      </c>
      <c r="D52">
        <f t="shared" si="4"/>
        <v>0</v>
      </c>
      <c r="E52">
        <f t="shared" si="1"/>
        <v>0</v>
      </c>
      <c r="F52">
        <f t="shared" si="2"/>
        <v>0</v>
      </c>
      <c r="G52">
        <f t="shared" si="3"/>
        <v>1</v>
      </c>
    </row>
    <row r="53" spans="1:7" x14ac:dyDescent="0.25">
      <c r="A53" s="4"/>
      <c r="B53" s="4" t="s">
        <v>78</v>
      </c>
      <c r="C53">
        <f t="shared" si="0"/>
        <v>0</v>
      </c>
      <c r="D53">
        <f t="shared" si="4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 x14ac:dyDescent="0.25">
      <c r="A54" s="3" t="s">
        <v>95</v>
      </c>
      <c r="B54" s="3" t="s">
        <v>78</v>
      </c>
      <c r="C54">
        <f t="shared" si="0"/>
        <v>1</v>
      </c>
      <c r="D54">
        <f t="shared" si="4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25">
      <c r="A55" s="4"/>
      <c r="B55" s="4" t="s">
        <v>78</v>
      </c>
      <c r="C55">
        <f t="shared" si="0"/>
        <v>0</v>
      </c>
      <c r="D55">
        <f t="shared" si="4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 x14ac:dyDescent="0.25">
      <c r="A56" s="3" t="s">
        <v>89</v>
      </c>
      <c r="B56" s="3" t="s">
        <v>78</v>
      </c>
      <c r="C56">
        <f t="shared" si="0"/>
        <v>0</v>
      </c>
      <c r="D56">
        <f t="shared" si="4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 x14ac:dyDescent="0.25">
      <c r="A57" s="4"/>
      <c r="B57" s="4" t="s">
        <v>78</v>
      </c>
      <c r="C57">
        <f t="shared" si="0"/>
        <v>0</v>
      </c>
      <c r="D57">
        <f t="shared" si="4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 x14ac:dyDescent="0.25">
      <c r="A58" s="3"/>
      <c r="B58" s="3" t="s">
        <v>78</v>
      </c>
      <c r="C58">
        <f t="shared" si="0"/>
        <v>0</v>
      </c>
      <c r="D58">
        <f t="shared" si="4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 x14ac:dyDescent="0.25">
      <c r="A59" s="4"/>
      <c r="B59" s="4" t="s">
        <v>60</v>
      </c>
      <c r="C59">
        <f t="shared" si="0"/>
        <v>0</v>
      </c>
      <c r="D59">
        <f t="shared" si="4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 x14ac:dyDescent="0.25">
      <c r="A60" s="3" t="s">
        <v>70</v>
      </c>
      <c r="B60" s="3" t="s">
        <v>78</v>
      </c>
      <c r="C60">
        <f t="shared" si="0"/>
        <v>0</v>
      </c>
      <c r="D60">
        <f t="shared" si="4"/>
        <v>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25">
      <c r="A61" s="4" t="s">
        <v>199</v>
      </c>
      <c r="B61" s="4" t="s">
        <v>78</v>
      </c>
      <c r="C61">
        <f t="shared" si="0"/>
        <v>1</v>
      </c>
      <c r="D61">
        <f t="shared" si="4"/>
        <v>0</v>
      </c>
      <c r="E61">
        <f t="shared" si="1"/>
        <v>1</v>
      </c>
      <c r="F61">
        <f t="shared" si="2"/>
        <v>0</v>
      </c>
      <c r="G61">
        <f t="shared" si="3"/>
        <v>0</v>
      </c>
    </row>
    <row r="62" spans="1:7" x14ac:dyDescent="0.25">
      <c r="A62" s="3" t="s">
        <v>70</v>
      </c>
      <c r="B62" s="3" t="s">
        <v>78</v>
      </c>
      <c r="C62">
        <f t="shared" si="0"/>
        <v>0</v>
      </c>
      <c r="D62">
        <f t="shared" si="4"/>
        <v>1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1:7" x14ac:dyDescent="0.25">
      <c r="A63" s="4"/>
      <c r="B63" s="4" t="s">
        <v>40</v>
      </c>
      <c r="C63">
        <f t="shared" si="0"/>
        <v>0</v>
      </c>
      <c r="D63">
        <f t="shared" si="4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25">
      <c r="A64" s="3"/>
      <c r="B64" s="3" t="s">
        <v>78</v>
      </c>
      <c r="C64">
        <f t="shared" si="0"/>
        <v>0</v>
      </c>
      <c r="D64">
        <f t="shared" si="4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 x14ac:dyDescent="0.25">
      <c r="A65" s="4" t="s">
        <v>95</v>
      </c>
      <c r="B65" s="4" t="s">
        <v>78</v>
      </c>
      <c r="C65">
        <f t="shared" si="0"/>
        <v>1</v>
      </c>
      <c r="D65">
        <f t="shared" si="4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25">
      <c r="A66" s="3"/>
      <c r="B66" s="3" t="s">
        <v>78</v>
      </c>
      <c r="C66">
        <f t="shared" si="0"/>
        <v>0</v>
      </c>
      <c r="D66">
        <f t="shared" si="4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 x14ac:dyDescent="0.25">
      <c r="A67" s="4"/>
      <c r="B67" s="4" t="s">
        <v>78</v>
      </c>
      <c r="C67">
        <f t="shared" ref="C67:C130" si="6">IF(ISNUMBER(SEARCH("Social media videos and Posts (WhatsApp, Facebook, YouTube, Instagram etc.)", A67)), 1, 0)</f>
        <v>0</v>
      </c>
      <c r="D67">
        <f t="shared" ref="D67:D130" si="7">IF(ISNUMBER(SEARCH("Conferences/Workshops/Trainings", A67)), 1, 0)</f>
        <v>0</v>
      </c>
      <c r="E67">
        <f t="shared" ref="E67:E130" si="8">IF(ISNUMBER(SEARCH("Colleagues", A67)), 1, 0)</f>
        <v>0</v>
      </c>
      <c r="F67">
        <f t="shared" ref="F67:F130" si="9">IF(ISNUMBER(SEARCH("Radio/Television/News Papers", A67)), 1, 0)</f>
        <v>0</v>
      </c>
      <c r="G67">
        <f t="shared" ref="G67:G130" si="10">IF(ISNUMBER(SEARCH("Journals", A67)), 1, 0)</f>
        <v>0</v>
      </c>
    </row>
    <row r="68" spans="1:7" x14ac:dyDescent="0.25">
      <c r="A68" s="3" t="s">
        <v>89</v>
      </c>
      <c r="B68" s="3" t="s">
        <v>78</v>
      </c>
      <c r="C68">
        <f t="shared" si="6"/>
        <v>0</v>
      </c>
      <c r="D68">
        <f t="shared" si="7"/>
        <v>0</v>
      </c>
      <c r="E68">
        <f t="shared" si="8"/>
        <v>0</v>
      </c>
      <c r="F68">
        <f t="shared" si="9"/>
        <v>0</v>
      </c>
      <c r="G68">
        <f t="shared" si="10"/>
        <v>0</v>
      </c>
    </row>
    <row r="69" spans="1:7" x14ac:dyDescent="0.25">
      <c r="A69" s="4"/>
      <c r="B69" s="4" t="s">
        <v>65</v>
      </c>
      <c r="C69">
        <f t="shared" si="6"/>
        <v>0</v>
      </c>
      <c r="D69">
        <f t="shared" si="7"/>
        <v>0</v>
      </c>
      <c r="E69">
        <f t="shared" si="8"/>
        <v>0</v>
      </c>
      <c r="F69">
        <f t="shared" si="9"/>
        <v>0</v>
      </c>
      <c r="G69">
        <f t="shared" si="10"/>
        <v>0</v>
      </c>
    </row>
    <row r="70" spans="1:7" x14ac:dyDescent="0.25">
      <c r="A70" s="3" t="s">
        <v>89</v>
      </c>
      <c r="B70" s="3" t="s">
        <v>78</v>
      </c>
      <c r="C70">
        <f t="shared" si="6"/>
        <v>0</v>
      </c>
      <c r="D70">
        <f t="shared" si="7"/>
        <v>0</v>
      </c>
      <c r="E70">
        <f t="shared" si="8"/>
        <v>0</v>
      </c>
      <c r="F70">
        <f t="shared" si="9"/>
        <v>0</v>
      </c>
      <c r="G70">
        <f t="shared" si="10"/>
        <v>0</v>
      </c>
    </row>
    <row r="71" spans="1:7" x14ac:dyDescent="0.25">
      <c r="A71" s="4" t="s">
        <v>95</v>
      </c>
      <c r="B71" s="4" t="s">
        <v>78</v>
      </c>
      <c r="C71">
        <f t="shared" si="6"/>
        <v>1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</row>
    <row r="72" spans="1:7" x14ac:dyDescent="0.25">
      <c r="A72" s="3" t="s">
        <v>221</v>
      </c>
      <c r="B72" s="3" t="s">
        <v>65</v>
      </c>
      <c r="C72">
        <f t="shared" si="6"/>
        <v>0</v>
      </c>
      <c r="D72">
        <f t="shared" si="7"/>
        <v>0</v>
      </c>
      <c r="E72">
        <f t="shared" si="8"/>
        <v>1</v>
      </c>
      <c r="F72">
        <f t="shared" si="9"/>
        <v>0</v>
      </c>
      <c r="G72">
        <f t="shared" si="10"/>
        <v>0</v>
      </c>
    </row>
    <row r="73" spans="1:7" x14ac:dyDescent="0.25">
      <c r="A73" s="4" t="s">
        <v>70</v>
      </c>
      <c r="B73" s="4" t="s">
        <v>78</v>
      </c>
      <c r="C73">
        <f t="shared" si="6"/>
        <v>0</v>
      </c>
      <c r="D73">
        <f t="shared" si="7"/>
        <v>1</v>
      </c>
      <c r="E73">
        <f t="shared" si="8"/>
        <v>0</v>
      </c>
      <c r="F73">
        <f t="shared" si="9"/>
        <v>0</v>
      </c>
      <c r="G73">
        <f t="shared" si="10"/>
        <v>0</v>
      </c>
    </row>
    <row r="74" spans="1:7" x14ac:dyDescent="0.25">
      <c r="A74" s="3"/>
      <c r="B74" s="3" t="s">
        <v>78</v>
      </c>
      <c r="C74">
        <f t="shared" si="6"/>
        <v>0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0"/>
        <v>0</v>
      </c>
    </row>
    <row r="75" spans="1:7" x14ac:dyDescent="0.25">
      <c r="A75" s="4" t="s">
        <v>228</v>
      </c>
      <c r="B75" s="4" t="s">
        <v>78</v>
      </c>
      <c r="C75">
        <f t="shared" si="6"/>
        <v>1</v>
      </c>
      <c r="D75">
        <f t="shared" si="7"/>
        <v>0</v>
      </c>
      <c r="E75">
        <f t="shared" si="8"/>
        <v>0</v>
      </c>
      <c r="F75">
        <f t="shared" si="9"/>
        <v>1</v>
      </c>
      <c r="G75">
        <f t="shared" si="10"/>
        <v>0</v>
      </c>
    </row>
    <row r="76" spans="1:7" x14ac:dyDescent="0.25">
      <c r="A76" s="3"/>
      <c r="B76" s="3" t="s">
        <v>112</v>
      </c>
      <c r="C76">
        <f t="shared" si="6"/>
        <v>0</v>
      </c>
      <c r="D76">
        <f t="shared" si="7"/>
        <v>0</v>
      </c>
      <c r="E76">
        <f t="shared" si="8"/>
        <v>0</v>
      </c>
      <c r="F76">
        <f t="shared" si="9"/>
        <v>0</v>
      </c>
      <c r="G76">
        <f t="shared" si="10"/>
        <v>0</v>
      </c>
    </row>
    <row r="77" spans="1:7" x14ac:dyDescent="0.25">
      <c r="A77" s="4" t="s">
        <v>95</v>
      </c>
      <c r="B77" s="4" t="s">
        <v>65</v>
      </c>
      <c r="C77">
        <f t="shared" si="6"/>
        <v>1</v>
      </c>
      <c r="D77">
        <f t="shared" si="7"/>
        <v>0</v>
      </c>
      <c r="E77">
        <f t="shared" si="8"/>
        <v>0</v>
      </c>
      <c r="F77">
        <f t="shared" si="9"/>
        <v>0</v>
      </c>
      <c r="G77">
        <f t="shared" si="10"/>
        <v>0</v>
      </c>
    </row>
    <row r="78" spans="1:7" x14ac:dyDescent="0.25">
      <c r="A78" s="3"/>
      <c r="B78" s="3" t="s">
        <v>78</v>
      </c>
      <c r="C78">
        <f t="shared" si="6"/>
        <v>0</v>
      </c>
      <c r="D78">
        <f t="shared" si="7"/>
        <v>0</v>
      </c>
      <c r="E78">
        <f t="shared" si="8"/>
        <v>0</v>
      </c>
      <c r="F78">
        <f t="shared" si="9"/>
        <v>0</v>
      </c>
      <c r="G78">
        <f t="shared" si="10"/>
        <v>0</v>
      </c>
    </row>
    <row r="79" spans="1:7" x14ac:dyDescent="0.25">
      <c r="A79" s="4"/>
      <c r="B79" s="4" t="s">
        <v>78</v>
      </c>
      <c r="C79">
        <f t="shared" si="6"/>
        <v>0</v>
      </c>
      <c r="D79">
        <f t="shared" si="7"/>
        <v>0</v>
      </c>
      <c r="E79">
        <f t="shared" si="8"/>
        <v>0</v>
      </c>
      <c r="F79">
        <f t="shared" si="9"/>
        <v>0</v>
      </c>
      <c r="G79">
        <f t="shared" si="10"/>
        <v>0</v>
      </c>
    </row>
    <row r="80" spans="1:7" x14ac:dyDescent="0.25">
      <c r="A80" s="3"/>
      <c r="B80" s="3" t="s">
        <v>65</v>
      </c>
      <c r="C80">
        <f t="shared" si="6"/>
        <v>0</v>
      </c>
      <c r="D80">
        <f t="shared" si="7"/>
        <v>0</v>
      </c>
      <c r="E80">
        <f t="shared" si="8"/>
        <v>0</v>
      </c>
      <c r="F80">
        <f t="shared" si="9"/>
        <v>0</v>
      </c>
      <c r="G80">
        <f t="shared" si="10"/>
        <v>0</v>
      </c>
    </row>
    <row r="81" spans="1:7" x14ac:dyDescent="0.25">
      <c r="A81" s="4"/>
      <c r="B81" s="4" t="s">
        <v>78</v>
      </c>
      <c r="C81">
        <f t="shared" si="6"/>
        <v>0</v>
      </c>
      <c r="D81">
        <f t="shared" si="7"/>
        <v>0</v>
      </c>
      <c r="E81">
        <f t="shared" si="8"/>
        <v>0</v>
      </c>
      <c r="F81">
        <f t="shared" si="9"/>
        <v>0</v>
      </c>
      <c r="G81">
        <f t="shared" si="10"/>
        <v>0</v>
      </c>
    </row>
    <row r="82" spans="1:7" x14ac:dyDescent="0.25">
      <c r="A82" s="3" t="s">
        <v>99</v>
      </c>
      <c r="B82" s="3" t="s">
        <v>78</v>
      </c>
      <c r="C82">
        <f t="shared" si="6"/>
        <v>0</v>
      </c>
      <c r="D82">
        <f t="shared" si="7"/>
        <v>0</v>
      </c>
      <c r="E82">
        <f t="shared" si="8"/>
        <v>0</v>
      </c>
      <c r="F82">
        <f t="shared" si="9"/>
        <v>1</v>
      </c>
      <c r="G82">
        <f t="shared" si="10"/>
        <v>0</v>
      </c>
    </row>
    <row r="83" spans="1:7" x14ac:dyDescent="0.25">
      <c r="A83" s="4"/>
      <c r="B83" s="4" t="s">
        <v>78</v>
      </c>
      <c r="C83">
        <f t="shared" si="6"/>
        <v>0</v>
      </c>
      <c r="D83">
        <f t="shared" si="7"/>
        <v>0</v>
      </c>
      <c r="E83">
        <f t="shared" si="8"/>
        <v>0</v>
      </c>
      <c r="F83">
        <f t="shared" si="9"/>
        <v>0</v>
      </c>
      <c r="G83">
        <f t="shared" si="10"/>
        <v>0</v>
      </c>
    </row>
    <row r="84" spans="1:7" x14ac:dyDescent="0.25">
      <c r="A84" s="3"/>
      <c r="B84" s="3" t="s">
        <v>78</v>
      </c>
      <c r="C84">
        <f t="shared" si="6"/>
        <v>0</v>
      </c>
      <c r="D84">
        <f t="shared" si="7"/>
        <v>0</v>
      </c>
      <c r="E84">
        <f t="shared" si="8"/>
        <v>0</v>
      </c>
      <c r="F84">
        <f t="shared" si="9"/>
        <v>0</v>
      </c>
      <c r="G84">
        <f t="shared" si="10"/>
        <v>0</v>
      </c>
    </row>
    <row r="85" spans="1:7" x14ac:dyDescent="0.25">
      <c r="A85" s="4" t="s">
        <v>95</v>
      </c>
      <c r="B85" s="4" t="s">
        <v>78</v>
      </c>
      <c r="C85">
        <f t="shared" si="6"/>
        <v>1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0</v>
      </c>
    </row>
    <row r="86" spans="1:7" x14ac:dyDescent="0.25">
      <c r="A86" s="3" t="s">
        <v>99</v>
      </c>
      <c r="B86" s="3" t="s">
        <v>78</v>
      </c>
      <c r="C86">
        <f t="shared" si="6"/>
        <v>0</v>
      </c>
      <c r="D86">
        <f t="shared" si="7"/>
        <v>0</v>
      </c>
      <c r="E86">
        <f t="shared" si="8"/>
        <v>0</v>
      </c>
      <c r="F86">
        <f t="shared" si="9"/>
        <v>1</v>
      </c>
      <c r="G86">
        <f t="shared" si="10"/>
        <v>0</v>
      </c>
    </row>
    <row r="87" spans="1:7" x14ac:dyDescent="0.25">
      <c r="A87" s="4"/>
      <c r="B87" s="4" t="s">
        <v>112</v>
      </c>
      <c r="C87">
        <f t="shared" si="6"/>
        <v>0</v>
      </c>
      <c r="D87">
        <f t="shared" si="7"/>
        <v>0</v>
      </c>
      <c r="E87">
        <f t="shared" si="8"/>
        <v>0</v>
      </c>
      <c r="F87">
        <f t="shared" si="9"/>
        <v>0</v>
      </c>
      <c r="G87">
        <f t="shared" si="10"/>
        <v>0</v>
      </c>
    </row>
    <row r="88" spans="1:7" x14ac:dyDescent="0.25">
      <c r="A88" s="3"/>
      <c r="B88" s="3" t="s">
        <v>78</v>
      </c>
      <c r="C88">
        <f t="shared" si="6"/>
        <v>0</v>
      </c>
      <c r="D88">
        <f t="shared" si="7"/>
        <v>0</v>
      </c>
      <c r="E88">
        <f t="shared" si="8"/>
        <v>0</v>
      </c>
      <c r="F88">
        <f t="shared" si="9"/>
        <v>0</v>
      </c>
      <c r="G88">
        <f t="shared" si="10"/>
        <v>0</v>
      </c>
    </row>
    <row r="89" spans="1:7" x14ac:dyDescent="0.25">
      <c r="A89" s="4"/>
      <c r="B89" s="4" t="s">
        <v>78</v>
      </c>
      <c r="C89">
        <f t="shared" si="6"/>
        <v>0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0</v>
      </c>
    </row>
    <row r="90" spans="1:7" x14ac:dyDescent="0.25">
      <c r="A90" s="3" t="s">
        <v>251</v>
      </c>
      <c r="B90" s="3" t="s">
        <v>78</v>
      </c>
      <c r="C90">
        <f t="shared" si="6"/>
        <v>0</v>
      </c>
      <c r="D90">
        <f t="shared" si="7"/>
        <v>0</v>
      </c>
      <c r="E90">
        <f t="shared" si="8"/>
        <v>1</v>
      </c>
      <c r="F90">
        <f t="shared" si="9"/>
        <v>1</v>
      </c>
      <c r="G90">
        <f t="shared" si="10"/>
        <v>1</v>
      </c>
    </row>
    <row r="91" spans="1:7" x14ac:dyDescent="0.25">
      <c r="A91" s="4" t="s">
        <v>99</v>
      </c>
      <c r="B91" s="4" t="s">
        <v>78</v>
      </c>
      <c r="C91">
        <f t="shared" si="6"/>
        <v>0</v>
      </c>
      <c r="D91">
        <f t="shared" si="7"/>
        <v>0</v>
      </c>
      <c r="E91">
        <f t="shared" si="8"/>
        <v>0</v>
      </c>
      <c r="F91">
        <f t="shared" si="9"/>
        <v>1</v>
      </c>
      <c r="G91">
        <f t="shared" si="10"/>
        <v>0</v>
      </c>
    </row>
    <row r="92" spans="1:7" x14ac:dyDescent="0.25">
      <c r="A92" s="3"/>
      <c r="B92" s="3" t="s">
        <v>40</v>
      </c>
      <c r="C92">
        <f t="shared" si="6"/>
        <v>0</v>
      </c>
      <c r="D92">
        <f t="shared" si="7"/>
        <v>0</v>
      </c>
      <c r="E92">
        <f t="shared" si="8"/>
        <v>0</v>
      </c>
      <c r="F92">
        <f t="shared" si="9"/>
        <v>0</v>
      </c>
      <c r="G92">
        <f t="shared" si="10"/>
        <v>0</v>
      </c>
    </row>
    <row r="93" spans="1:7" x14ac:dyDescent="0.25">
      <c r="A93" s="4"/>
      <c r="B93" s="4" t="s">
        <v>78</v>
      </c>
      <c r="C93">
        <f t="shared" si="6"/>
        <v>0</v>
      </c>
      <c r="D93">
        <f t="shared" si="7"/>
        <v>0</v>
      </c>
      <c r="E93">
        <f t="shared" si="8"/>
        <v>0</v>
      </c>
      <c r="F93">
        <f t="shared" si="9"/>
        <v>0</v>
      </c>
      <c r="G93">
        <f t="shared" si="10"/>
        <v>0</v>
      </c>
    </row>
    <row r="94" spans="1:7" x14ac:dyDescent="0.25">
      <c r="A94" s="3" t="s">
        <v>89</v>
      </c>
      <c r="B94" s="3" t="s">
        <v>78</v>
      </c>
      <c r="C94">
        <f t="shared" si="6"/>
        <v>0</v>
      </c>
      <c r="D94">
        <f t="shared" si="7"/>
        <v>0</v>
      </c>
      <c r="E94">
        <f t="shared" si="8"/>
        <v>0</v>
      </c>
      <c r="F94">
        <f t="shared" si="9"/>
        <v>0</v>
      </c>
      <c r="G94">
        <f t="shared" si="10"/>
        <v>0</v>
      </c>
    </row>
    <row r="95" spans="1:7" x14ac:dyDescent="0.25">
      <c r="A95" s="4" t="s">
        <v>67</v>
      </c>
      <c r="B95" s="4" t="s">
        <v>65</v>
      </c>
      <c r="C95">
        <f t="shared" si="6"/>
        <v>1</v>
      </c>
      <c r="D95">
        <f t="shared" si="7"/>
        <v>0</v>
      </c>
      <c r="E95">
        <f t="shared" si="8"/>
        <v>1</v>
      </c>
      <c r="F95">
        <f t="shared" si="9"/>
        <v>0</v>
      </c>
      <c r="G95">
        <f t="shared" si="10"/>
        <v>0</v>
      </c>
    </row>
    <row r="96" spans="1:7" x14ac:dyDescent="0.25">
      <c r="A96" s="3"/>
      <c r="B96" s="3" t="s">
        <v>78</v>
      </c>
      <c r="C96">
        <f t="shared" si="6"/>
        <v>0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A97" s="4"/>
      <c r="B97" s="4" t="s">
        <v>65</v>
      </c>
      <c r="C97">
        <f t="shared" si="6"/>
        <v>0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0</v>
      </c>
    </row>
    <row r="98" spans="1:7" x14ac:dyDescent="0.25">
      <c r="A98" s="3"/>
      <c r="B98" s="3" t="s">
        <v>78</v>
      </c>
      <c r="C98">
        <f t="shared" si="6"/>
        <v>0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0</v>
      </c>
    </row>
    <row r="99" spans="1:7" x14ac:dyDescent="0.25">
      <c r="A99" s="4" t="s">
        <v>265</v>
      </c>
      <c r="B99" s="4" t="s">
        <v>78</v>
      </c>
      <c r="C99">
        <f t="shared" si="6"/>
        <v>0</v>
      </c>
      <c r="D99">
        <f t="shared" si="7"/>
        <v>1</v>
      </c>
      <c r="E99">
        <f t="shared" si="8"/>
        <v>1</v>
      </c>
      <c r="F99">
        <f t="shared" si="9"/>
        <v>0</v>
      </c>
      <c r="G99">
        <f t="shared" si="10"/>
        <v>1</v>
      </c>
    </row>
    <row r="100" spans="1:7" x14ac:dyDescent="0.25">
      <c r="A100" s="3" t="s">
        <v>95</v>
      </c>
      <c r="B100" s="3" t="s">
        <v>65</v>
      </c>
      <c r="C100">
        <f t="shared" si="6"/>
        <v>1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A101" s="4" t="s">
        <v>95</v>
      </c>
      <c r="B101" s="4" t="s">
        <v>78</v>
      </c>
      <c r="C101">
        <f t="shared" si="6"/>
        <v>1</v>
      </c>
      <c r="D101">
        <f t="shared" si="7"/>
        <v>0</v>
      </c>
      <c r="E101">
        <f t="shared" si="8"/>
        <v>0</v>
      </c>
      <c r="F101">
        <f t="shared" si="9"/>
        <v>0</v>
      </c>
      <c r="G101">
        <f t="shared" si="10"/>
        <v>0</v>
      </c>
    </row>
    <row r="102" spans="1:7" x14ac:dyDescent="0.25">
      <c r="A102" s="3" t="s">
        <v>95</v>
      </c>
      <c r="B102" s="3" t="s">
        <v>78</v>
      </c>
      <c r="C102">
        <f t="shared" si="6"/>
        <v>1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0</v>
      </c>
    </row>
    <row r="103" spans="1:7" x14ac:dyDescent="0.25">
      <c r="A103" s="4" t="s">
        <v>89</v>
      </c>
      <c r="B103" s="4" t="s">
        <v>78</v>
      </c>
      <c r="C103">
        <f t="shared" si="6"/>
        <v>0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0</v>
      </c>
    </row>
    <row r="104" spans="1:7" x14ac:dyDescent="0.25">
      <c r="A104" s="3"/>
      <c r="B104" s="3" t="s">
        <v>78</v>
      </c>
      <c r="C104">
        <f t="shared" si="6"/>
        <v>0</v>
      </c>
      <c r="D104">
        <f t="shared" si="7"/>
        <v>0</v>
      </c>
      <c r="E104">
        <f t="shared" si="8"/>
        <v>0</v>
      </c>
      <c r="F104">
        <f t="shared" si="9"/>
        <v>0</v>
      </c>
      <c r="G104">
        <f t="shared" si="10"/>
        <v>0</v>
      </c>
    </row>
    <row r="105" spans="1:7" x14ac:dyDescent="0.25">
      <c r="A105" s="4" t="s">
        <v>67</v>
      </c>
      <c r="B105" s="4" t="s">
        <v>65</v>
      </c>
      <c r="C105">
        <f t="shared" si="6"/>
        <v>1</v>
      </c>
      <c r="D105">
        <f t="shared" si="7"/>
        <v>0</v>
      </c>
      <c r="E105">
        <f t="shared" si="8"/>
        <v>1</v>
      </c>
      <c r="F105">
        <f t="shared" si="9"/>
        <v>0</v>
      </c>
      <c r="G105">
        <f t="shared" si="10"/>
        <v>0</v>
      </c>
    </row>
    <row r="106" spans="1:7" x14ac:dyDescent="0.25">
      <c r="A106" s="3"/>
      <c r="B106" s="3" t="s">
        <v>65</v>
      </c>
      <c r="C106">
        <f t="shared" si="6"/>
        <v>0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0</v>
      </c>
    </row>
    <row r="107" spans="1:7" x14ac:dyDescent="0.25">
      <c r="A107" s="4"/>
      <c r="B107" s="4" t="s">
        <v>78</v>
      </c>
      <c r="C107">
        <f t="shared" si="6"/>
        <v>0</v>
      </c>
      <c r="D107">
        <f t="shared" si="7"/>
        <v>0</v>
      </c>
      <c r="E107">
        <f t="shared" si="8"/>
        <v>0</v>
      </c>
      <c r="F107">
        <f t="shared" si="9"/>
        <v>0</v>
      </c>
      <c r="G107">
        <f t="shared" si="10"/>
        <v>0</v>
      </c>
    </row>
    <row r="108" spans="1:7" x14ac:dyDescent="0.25">
      <c r="A108" s="3"/>
      <c r="B108" s="3" t="s">
        <v>65</v>
      </c>
      <c r="C108">
        <f t="shared" si="6"/>
        <v>0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0</v>
      </c>
    </row>
    <row r="109" spans="1:7" x14ac:dyDescent="0.25">
      <c r="A109" s="4"/>
      <c r="B109" s="4" t="s">
        <v>78</v>
      </c>
      <c r="C109">
        <f t="shared" si="6"/>
        <v>0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</row>
    <row r="110" spans="1:7" x14ac:dyDescent="0.25">
      <c r="A110" s="3"/>
      <c r="B110" s="3" t="s">
        <v>40</v>
      </c>
      <c r="C110">
        <f t="shared" si="6"/>
        <v>0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</row>
    <row r="111" spans="1:7" x14ac:dyDescent="0.25">
      <c r="A111" s="4"/>
      <c r="B111" s="4" t="s">
        <v>65</v>
      </c>
      <c r="C111">
        <f t="shared" si="6"/>
        <v>0</v>
      </c>
      <c r="D111">
        <f t="shared" si="7"/>
        <v>0</v>
      </c>
      <c r="E111">
        <f t="shared" si="8"/>
        <v>0</v>
      </c>
      <c r="F111">
        <f t="shared" si="9"/>
        <v>0</v>
      </c>
      <c r="G111">
        <f t="shared" si="10"/>
        <v>0</v>
      </c>
    </row>
    <row r="112" spans="1:7" x14ac:dyDescent="0.25">
      <c r="A112" s="3"/>
      <c r="B112" s="3" t="s">
        <v>40</v>
      </c>
      <c r="C112">
        <f t="shared" si="6"/>
        <v>0</v>
      </c>
      <c r="D112">
        <f t="shared" si="7"/>
        <v>0</v>
      </c>
      <c r="E112">
        <f t="shared" si="8"/>
        <v>0</v>
      </c>
      <c r="F112">
        <f t="shared" si="9"/>
        <v>0</v>
      </c>
      <c r="G112">
        <f t="shared" si="10"/>
        <v>0</v>
      </c>
    </row>
    <row r="113" spans="1:7" x14ac:dyDescent="0.25">
      <c r="A113" s="4"/>
      <c r="B113" s="4" t="s">
        <v>65</v>
      </c>
      <c r="C113">
        <f t="shared" si="6"/>
        <v>0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0</v>
      </c>
    </row>
    <row r="114" spans="1:7" x14ac:dyDescent="0.25">
      <c r="A114" s="3"/>
      <c r="B114" s="3" t="s">
        <v>65</v>
      </c>
      <c r="C114">
        <f t="shared" si="6"/>
        <v>0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0</v>
      </c>
    </row>
    <row r="115" spans="1:7" x14ac:dyDescent="0.25">
      <c r="A115" s="4" t="s">
        <v>95</v>
      </c>
      <c r="B115" s="4" t="s">
        <v>112</v>
      </c>
      <c r="C115">
        <f t="shared" si="6"/>
        <v>1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</row>
    <row r="116" spans="1:7" x14ac:dyDescent="0.25">
      <c r="A116" s="3"/>
      <c r="B116" s="3" t="s">
        <v>60</v>
      </c>
      <c r="C116">
        <f t="shared" si="6"/>
        <v>0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</row>
    <row r="117" spans="1:7" x14ac:dyDescent="0.25">
      <c r="A117" s="4" t="s">
        <v>89</v>
      </c>
      <c r="B117" s="4" t="s">
        <v>112</v>
      </c>
      <c r="C117">
        <f t="shared" si="6"/>
        <v>0</v>
      </c>
      <c r="D117">
        <f t="shared" si="7"/>
        <v>0</v>
      </c>
      <c r="E117">
        <f t="shared" si="8"/>
        <v>0</v>
      </c>
      <c r="F117">
        <f t="shared" si="9"/>
        <v>0</v>
      </c>
      <c r="G117">
        <f t="shared" si="10"/>
        <v>0</v>
      </c>
    </row>
    <row r="118" spans="1:7" x14ac:dyDescent="0.25">
      <c r="A118" s="3" t="s">
        <v>95</v>
      </c>
      <c r="B118" s="3" t="s">
        <v>40</v>
      </c>
      <c r="C118">
        <f t="shared" si="6"/>
        <v>1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0</v>
      </c>
    </row>
    <row r="119" spans="1:7" x14ac:dyDescent="0.25">
      <c r="A119" s="4"/>
      <c r="B119" s="4" t="s">
        <v>40</v>
      </c>
      <c r="C119">
        <f t="shared" si="6"/>
        <v>0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</row>
    <row r="120" spans="1:7" x14ac:dyDescent="0.25">
      <c r="A120" s="3"/>
      <c r="B120" s="3" t="s">
        <v>65</v>
      </c>
      <c r="C120">
        <f t="shared" si="6"/>
        <v>0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</row>
    <row r="121" spans="1:7" x14ac:dyDescent="0.25">
      <c r="A121" s="4" t="s">
        <v>95</v>
      </c>
      <c r="B121" s="4" t="s">
        <v>112</v>
      </c>
      <c r="C121">
        <f t="shared" si="6"/>
        <v>1</v>
      </c>
      <c r="D121">
        <f t="shared" si="7"/>
        <v>0</v>
      </c>
      <c r="E121">
        <f t="shared" si="8"/>
        <v>0</v>
      </c>
      <c r="F121">
        <f t="shared" si="9"/>
        <v>0</v>
      </c>
      <c r="G121">
        <f t="shared" si="10"/>
        <v>0</v>
      </c>
    </row>
    <row r="122" spans="1:7" x14ac:dyDescent="0.25">
      <c r="A122" s="3"/>
      <c r="B122" s="3" t="s">
        <v>40</v>
      </c>
      <c r="C122">
        <f t="shared" si="6"/>
        <v>0</v>
      </c>
      <c r="D122">
        <f t="shared" si="7"/>
        <v>0</v>
      </c>
      <c r="E122">
        <f t="shared" si="8"/>
        <v>0</v>
      </c>
      <c r="F122">
        <f t="shared" si="9"/>
        <v>0</v>
      </c>
      <c r="G122">
        <f t="shared" si="10"/>
        <v>0</v>
      </c>
    </row>
    <row r="123" spans="1:7" x14ac:dyDescent="0.25">
      <c r="A123" s="4" t="s">
        <v>89</v>
      </c>
      <c r="B123" s="4" t="s">
        <v>40</v>
      </c>
      <c r="C123">
        <f t="shared" si="6"/>
        <v>0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0</v>
      </c>
    </row>
    <row r="124" spans="1:7" x14ac:dyDescent="0.25">
      <c r="A124" s="3"/>
      <c r="B124" s="3" t="s">
        <v>40</v>
      </c>
      <c r="C124">
        <f t="shared" si="6"/>
        <v>0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</row>
    <row r="125" spans="1:7" x14ac:dyDescent="0.25">
      <c r="A125" s="4"/>
      <c r="B125" s="4" t="s">
        <v>40</v>
      </c>
      <c r="C125">
        <f t="shared" si="6"/>
        <v>0</v>
      </c>
      <c r="D125">
        <f t="shared" si="7"/>
        <v>0</v>
      </c>
      <c r="E125">
        <f t="shared" si="8"/>
        <v>0</v>
      </c>
      <c r="F125">
        <f t="shared" si="9"/>
        <v>0</v>
      </c>
      <c r="G125">
        <f t="shared" si="10"/>
        <v>0</v>
      </c>
    </row>
    <row r="126" spans="1:7" x14ac:dyDescent="0.25">
      <c r="A126" s="3"/>
      <c r="B126" s="3" t="s">
        <v>60</v>
      </c>
      <c r="C126">
        <f t="shared" si="6"/>
        <v>0</v>
      </c>
      <c r="D126">
        <f t="shared" si="7"/>
        <v>0</v>
      </c>
      <c r="E126">
        <f t="shared" si="8"/>
        <v>0</v>
      </c>
      <c r="F126">
        <f t="shared" si="9"/>
        <v>0</v>
      </c>
      <c r="G126">
        <f t="shared" si="10"/>
        <v>0</v>
      </c>
    </row>
    <row r="127" spans="1:7" x14ac:dyDescent="0.25">
      <c r="A127" s="4" t="s">
        <v>119</v>
      </c>
      <c r="B127" s="4" t="s">
        <v>112</v>
      </c>
      <c r="C127">
        <f t="shared" si="6"/>
        <v>0</v>
      </c>
      <c r="D127">
        <f t="shared" si="7"/>
        <v>0</v>
      </c>
      <c r="E127">
        <f t="shared" si="8"/>
        <v>1</v>
      </c>
      <c r="F127">
        <f t="shared" si="9"/>
        <v>0</v>
      </c>
      <c r="G127">
        <f t="shared" si="10"/>
        <v>0</v>
      </c>
    </row>
    <row r="128" spans="1:7" x14ac:dyDescent="0.25">
      <c r="A128" s="3"/>
      <c r="B128" s="3" t="s">
        <v>112</v>
      </c>
      <c r="C128">
        <f t="shared" si="6"/>
        <v>0</v>
      </c>
      <c r="D128">
        <f t="shared" si="7"/>
        <v>0</v>
      </c>
      <c r="E128">
        <f t="shared" si="8"/>
        <v>0</v>
      </c>
      <c r="F128">
        <f t="shared" si="9"/>
        <v>0</v>
      </c>
      <c r="G128">
        <f t="shared" si="10"/>
        <v>0</v>
      </c>
    </row>
    <row r="129" spans="1:7" x14ac:dyDescent="0.25">
      <c r="A129" s="4"/>
      <c r="B129" s="4" t="s">
        <v>112</v>
      </c>
      <c r="C129">
        <f t="shared" si="6"/>
        <v>0</v>
      </c>
      <c r="D129">
        <f t="shared" si="7"/>
        <v>0</v>
      </c>
      <c r="E129">
        <f t="shared" si="8"/>
        <v>0</v>
      </c>
      <c r="F129">
        <f t="shared" si="9"/>
        <v>0</v>
      </c>
      <c r="G129">
        <f t="shared" si="10"/>
        <v>0</v>
      </c>
    </row>
    <row r="130" spans="1:7" x14ac:dyDescent="0.25">
      <c r="A130" s="3"/>
      <c r="B130" s="3" t="s">
        <v>112</v>
      </c>
      <c r="C130">
        <f t="shared" si="6"/>
        <v>0</v>
      </c>
      <c r="D130">
        <f t="shared" si="7"/>
        <v>0</v>
      </c>
      <c r="E130">
        <f t="shared" si="8"/>
        <v>0</v>
      </c>
      <c r="F130">
        <f t="shared" si="9"/>
        <v>0</v>
      </c>
      <c r="G130">
        <f t="shared" si="10"/>
        <v>0</v>
      </c>
    </row>
    <row r="131" spans="1:7" x14ac:dyDescent="0.25">
      <c r="A131" s="4"/>
      <c r="B131" s="4" t="s">
        <v>112</v>
      </c>
      <c r="C131">
        <f t="shared" ref="C131:C194" si="11">IF(ISNUMBER(SEARCH("Social media videos and Posts (WhatsApp, Facebook, YouTube, Instagram etc.)", A131)), 1, 0)</f>
        <v>0</v>
      </c>
      <c r="D131">
        <f t="shared" ref="D131:D194" si="12">IF(ISNUMBER(SEARCH("Conferences/Workshops/Trainings", A131)), 1, 0)</f>
        <v>0</v>
      </c>
      <c r="E131">
        <f t="shared" ref="E131:E194" si="13">IF(ISNUMBER(SEARCH("Colleagues", A131)), 1, 0)</f>
        <v>0</v>
      </c>
      <c r="F131">
        <f t="shared" ref="F131:F194" si="14">IF(ISNUMBER(SEARCH("Radio/Television/News Papers", A131)), 1, 0)</f>
        <v>0</v>
      </c>
      <c r="G131">
        <f t="shared" ref="G131:G194" si="15">IF(ISNUMBER(SEARCH("Journals", A131)), 1, 0)</f>
        <v>0</v>
      </c>
    </row>
    <row r="132" spans="1:7" x14ac:dyDescent="0.25">
      <c r="A132" s="3"/>
      <c r="B132" s="3" t="s">
        <v>112</v>
      </c>
      <c r="C132">
        <f t="shared" si="11"/>
        <v>0</v>
      </c>
      <c r="D132">
        <f t="shared" si="12"/>
        <v>0</v>
      </c>
      <c r="E132">
        <f t="shared" si="13"/>
        <v>0</v>
      </c>
      <c r="F132">
        <f t="shared" si="14"/>
        <v>0</v>
      </c>
      <c r="G132">
        <f t="shared" si="15"/>
        <v>0</v>
      </c>
    </row>
    <row r="133" spans="1:7" x14ac:dyDescent="0.25">
      <c r="A133" s="4" t="s">
        <v>70</v>
      </c>
      <c r="B133" s="4" t="s">
        <v>125</v>
      </c>
      <c r="C133">
        <f t="shared" si="11"/>
        <v>0</v>
      </c>
      <c r="D133">
        <f t="shared" si="12"/>
        <v>1</v>
      </c>
      <c r="E133">
        <f t="shared" si="13"/>
        <v>0</v>
      </c>
      <c r="F133">
        <f t="shared" si="14"/>
        <v>0</v>
      </c>
      <c r="G133">
        <f t="shared" si="15"/>
        <v>0</v>
      </c>
    </row>
    <row r="134" spans="1:7" x14ac:dyDescent="0.25">
      <c r="A134" s="3" t="s">
        <v>119</v>
      </c>
      <c r="B134" s="3" t="s">
        <v>125</v>
      </c>
      <c r="C134">
        <f t="shared" si="11"/>
        <v>0</v>
      </c>
      <c r="D134">
        <f t="shared" si="12"/>
        <v>0</v>
      </c>
      <c r="E134">
        <f t="shared" si="13"/>
        <v>1</v>
      </c>
      <c r="F134">
        <f t="shared" si="14"/>
        <v>0</v>
      </c>
      <c r="G134">
        <f t="shared" si="15"/>
        <v>0</v>
      </c>
    </row>
    <row r="135" spans="1:7" x14ac:dyDescent="0.25">
      <c r="A135" s="4"/>
      <c r="B135" s="4" t="s">
        <v>112</v>
      </c>
      <c r="C135">
        <f t="shared" si="11"/>
        <v>0</v>
      </c>
      <c r="D135">
        <f t="shared" si="12"/>
        <v>0</v>
      </c>
      <c r="E135">
        <f t="shared" si="13"/>
        <v>0</v>
      </c>
      <c r="F135">
        <f t="shared" si="14"/>
        <v>0</v>
      </c>
      <c r="G135">
        <f t="shared" si="15"/>
        <v>0</v>
      </c>
    </row>
    <row r="136" spans="1:7" x14ac:dyDescent="0.25">
      <c r="A136" s="3" t="s">
        <v>89</v>
      </c>
      <c r="B136" s="3" t="s">
        <v>65</v>
      </c>
      <c r="C136">
        <f t="shared" si="11"/>
        <v>0</v>
      </c>
      <c r="D136">
        <f t="shared" si="12"/>
        <v>0</v>
      </c>
      <c r="E136">
        <f t="shared" si="13"/>
        <v>0</v>
      </c>
      <c r="F136">
        <f t="shared" si="14"/>
        <v>0</v>
      </c>
      <c r="G136">
        <f t="shared" si="15"/>
        <v>0</v>
      </c>
    </row>
    <row r="137" spans="1:7" x14ac:dyDescent="0.25">
      <c r="A137" s="4" t="s">
        <v>119</v>
      </c>
      <c r="B137" s="4" t="s">
        <v>125</v>
      </c>
      <c r="C137">
        <f t="shared" si="11"/>
        <v>0</v>
      </c>
      <c r="D137">
        <f t="shared" si="12"/>
        <v>0</v>
      </c>
      <c r="E137">
        <f t="shared" si="13"/>
        <v>1</v>
      </c>
      <c r="F137">
        <f t="shared" si="14"/>
        <v>0</v>
      </c>
      <c r="G137">
        <f t="shared" si="15"/>
        <v>0</v>
      </c>
    </row>
    <row r="138" spans="1:7" x14ac:dyDescent="0.25">
      <c r="A138" s="3"/>
      <c r="B138" s="3" t="s">
        <v>78</v>
      </c>
      <c r="C138">
        <f t="shared" si="11"/>
        <v>0</v>
      </c>
      <c r="D138">
        <f t="shared" si="12"/>
        <v>0</v>
      </c>
      <c r="E138">
        <f t="shared" si="13"/>
        <v>0</v>
      </c>
      <c r="F138">
        <f t="shared" si="14"/>
        <v>0</v>
      </c>
      <c r="G138">
        <f t="shared" si="15"/>
        <v>0</v>
      </c>
    </row>
    <row r="139" spans="1:7" x14ac:dyDescent="0.25">
      <c r="A139" s="4" t="s">
        <v>128</v>
      </c>
      <c r="B139" s="4" t="s">
        <v>78</v>
      </c>
      <c r="C139">
        <f t="shared" si="11"/>
        <v>1</v>
      </c>
      <c r="D139">
        <f t="shared" si="12"/>
        <v>0</v>
      </c>
      <c r="E139">
        <f t="shared" si="13"/>
        <v>0</v>
      </c>
      <c r="F139">
        <f t="shared" si="14"/>
        <v>0</v>
      </c>
      <c r="G139">
        <f t="shared" si="15"/>
        <v>0</v>
      </c>
    </row>
    <row r="140" spans="1:7" x14ac:dyDescent="0.25">
      <c r="A140" s="3" t="s">
        <v>99</v>
      </c>
      <c r="B140" s="3" t="s">
        <v>60</v>
      </c>
      <c r="C140">
        <f t="shared" si="11"/>
        <v>0</v>
      </c>
      <c r="D140">
        <f t="shared" si="12"/>
        <v>0</v>
      </c>
      <c r="E140">
        <f t="shared" si="13"/>
        <v>0</v>
      </c>
      <c r="F140">
        <f t="shared" si="14"/>
        <v>1</v>
      </c>
      <c r="G140">
        <f t="shared" si="15"/>
        <v>0</v>
      </c>
    </row>
    <row r="141" spans="1:7" x14ac:dyDescent="0.25">
      <c r="A141" s="4" t="s">
        <v>95</v>
      </c>
      <c r="B141" s="4" t="s">
        <v>65</v>
      </c>
      <c r="C141">
        <f t="shared" si="11"/>
        <v>1</v>
      </c>
      <c r="D141">
        <f t="shared" si="12"/>
        <v>0</v>
      </c>
      <c r="E141">
        <f t="shared" si="13"/>
        <v>0</v>
      </c>
      <c r="F141">
        <f t="shared" si="14"/>
        <v>0</v>
      </c>
      <c r="G141">
        <f t="shared" si="15"/>
        <v>0</v>
      </c>
    </row>
    <row r="142" spans="1:7" x14ac:dyDescent="0.25">
      <c r="A142" s="3" t="s">
        <v>67</v>
      </c>
      <c r="B142" s="3" t="s">
        <v>78</v>
      </c>
      <c r="C142">
        <f t="shared" si="11"/>
        <v>1</v>
      </c>
      <c r="D142">
        <f t="shared" si="12"/>
        <v>0</v>
      </c>
      <c r="E142">
        <f t="shared" si="13"/>
        <v>1</v>
      </c>
      <c r="F142">
        <f t="shared" si="14"/>
        <v>0</v>
      </c>
      <c r="G142">
        <f t="shared" si="15"/>
        <v>0</v>
      </c>
    </row>
    <row r="143" spans="1:7" x14ac:dyDescent="0.25">
      <c r="A143" s="4" t="s">
        <v>67</v>
      </c>
      <c r="B143" s="4" t="s">
        <v>78</v>
      </c>
      <c r="C143">
        <f t="shared" si="11"/>
        <v>1</v>
      </c>
      <c r="D143">
        <f t="shared" si="12"/>
        <v>0</v>
      </c>
      <c r="E143">
        <f t="shared" si="13"/>
        <v>1</v>
      </c>
      <c r="F143">
        <f t="shared" si="14"/>
        <v>0</v>
      </c>
      <c r="G143">
        <f t="shared" si="15"/>
        <v>0</v>
      </c>
    </row>
    <row r="144" spans="1:7" x14ac:dyDescent="0.25">
      <c r="A144" s="3"/>
      <c r="B144" s="3" t="s">
        <v>78</v>
      </c>
      <c r="C144">
        <f t="shared" si="11"/>
        <v>0</v>
      </c>
      <c r="D144">
        <f t="shared" si="12"/>
        <v>0</v>
      </c>
      <c r="E144">
        <f t="shared" si="13"/>
        <v>0</v>
      </c>
      <c r="F144">
        <f t="shared" si="14"/>
        <v>0</v>
      </c>
      <c r="G144">
        <f t="shared" si="15"/>
        <v>0</v>
      </c>
    </row>
    <row r="145" spans="1:7" x14ac:dyDescent="0.25">
      <c r="A145" s="4"/>
      <c r="B145" s="4" t="s">
        <v>65</v>
      </c>
      <c r="C145">
        <f t="shared" si="11"/>
        <v>0</v>
      </c>
      <c r="D145">
        <f t="shared" si="12"/>
        <v>0</v>
      </c>
      <c r="E145">
        <f t="shared" si="13"/>
        <v>0</v>
      </c>
      <c r="F145">
        <f t="shared" si="14"/>
        <v>0</v>
      </c>
      <c r="G145">
        <f t="shared" si="15"/>
        <v>0</v>
      </c>
    </row>
    <row r="146" spans="1:7" x14ac:dyDescent="0.25">
      <c r="A146" s="3"/>
      <c r="B146" s="3" t="s">
        <v>65</v>
      </c>
      <c r="C146">
        <f t="shared" si="11"/>
        <v>0</v>
      </c>
      <c r="D146">
        <f t="shared" si="12"/>
        <v>0</v>
      </c>
      <c r="E146">
        <f t="shared" si="13"/>
        <v>0</v>
      </c>
      <c r="F146">
        <f t="shared" si="14"/>
        <v>0</v>
      </c>
      <c r="G146">
        <f t="shared" si="15"/>
        <v>0</v>
      </c>
    </row>
    <row r="147" spans="1:7" x14ac:dyDescent="0.25">
      <c r="A147" s="4"/>
      <c r="B147" s="4" t="s">
        <v>40</v>
      </c>
      <c r="C147">
        <f t="shared" si="11"/>
        <v>0</v>
      </c>
      <c r="D147">
        <f t="shared" si="12"/>
        <v>0</v>
      </c>
      <c r="E147">
        <f t="shared" si="13"/>
        <v>0</v>
      </c>
      <c r="F147">
        <f t="shared" si="14"/>
        <v>0</v>
      </c>
      <c r="G147">
        <f t="shared" si="15"/>
        <v>0</v>
      </c>
    </row>
    <row r="148" spans="1:7" x14ac:dyDescent="0.25">
      <c r="A148" s="3" t="s">
        <v>89</v>
      </c>
      <c r="B148" s="3" t="s">
        <v>65</v>
      </c>
      <c r="C148">
        <f t="shared" si="11"/>
        <v>0</v>
      </c>
      <c r="D148">
        <f t="shared" si="12"/>
        <v>0</v>
      </c>
      <c r="E148">
        <f t="shared" si="13"/>
        <v>0</v>
      </c>
      <c r="F148">
        <f t="shared" si="14"/>
        <v>0</v>
      </c>
      <c r="G148">
        <f t="shared" si="15"/>
        <v>0</v>
      </c>
    </row>
    <row r="149" spans="1:7" x14ac:dyDescent="0.25">
      <c r="A149" s="4" t="s">
        <v>95</v>
      </c>
      <c r="B149" s="4" t="s">
        <v>40</v>
      </c>
      <c r="C149">
        <f t="shared" si="11"/>
        <v>1</v>
      </c>
      <c r="D149">
        <f t="shared" si="12"/>
        <v>0</v>
      </c>
      <c r="E149">
        <f t="shared" si="13"/>
        <v>0</v>
      </c>
      <c r="F149">
        <f t="shared" si="14"/>
        <v>0</v>
      </c>
      <c r="G149">
        <f t="shared" si="15"/>
        <v>0</v>
      </c>
    </row>
    <row r="150" spans="1:7" x14ac:dyDescent="0.25">
      <c r="A150" s="3" t="s">
        <v>174</v>
      </c>
      <c r="B150" s="3" t="s">
        <v>65</v>
      </c>
      <c r="C150">
        <f t="shared" si="11"/>
        <v>0</v>
      </c>
      <c r="D150">
        <f t="shared" si="12"/>
        <v>1</v>
      </c>
      <c r="E150">
        <f t="shared" si="13"/>
        <v>0</v>
      </c>
      <c r="F150">
        <f t="shared" si="14"/>
        <v>0</v>
      </c>
      <c r="G150">
        <f t="shared" si="15"/>
        <v>1</v>
      </c>
    </row>
    <row r="151" spans="1:7" x14ac:dyDescent="0.25">
      <c r="A151" s="4"/>
      <c r="B151" s="4" t="s">
        <v>40</v>
      </c>
      <c r="C151">
        <f t="shared" si="11"/>
        <v>0</v>
      </c>
      <c r="D151">
        <f t="shared" si="12"/>
        <v>0</v>
      </c>
      <c r="E151">
        <f t="shared" si="13"/>
        <v>0</v>
      </c>
      <c r="F151">
        <f t="shared" si="14"/>
        <v>0</v>
      </c>
      <c r="G151">
        <f t="shared" si="15"/>
        <v>0</v>
      </c>
    </row>
    <row r="152" spans="1:7" x14ac:dyDescent="0.25">
      <c r="A152" s="3"/>
      <c r="B152" s="3" t="s">
        <v>78</v>
      </c>
      <c r="C152">
        <f t="shared" si="11"/>
        <v>0</v>
      </c>
      <c r="D152">
        <f t="shared" si="12"/>
        <v>0</v>
      </c>
      <c r="E152">
        <f t="shared" si="13"/>
        <v>0</v>
      </c>
      <c r="F152">
        <f t="shared" si="14"/>
        <v>0</v>
      </c>
      <c r="G152">
        <f t="shared" si="15"/>
        <v>0</v>
      </c>
    </row>
    <row r="153" spans="1:7" x14ac:dyDescent="0.25">
      <c r="A153" s="4"/>
      <c r="B153" s="4" t="s">
        <v>78</v>
      </c>
      <c r="C153">
        <f t="shared" si="11"/>
        <v>0</v>
      </c>
      <c r="D153">
        <f t="shared" si="12"/>
        <v>0</v>
      </c>
      <c r="E153">
        <f t="shared" si="13"/>
        <v>0</v>
      </c>
      <c r="F153">
        <f t="shared" si="14"/>
        <v>0</v>
      </c>
      <c r="G153">
        <f t="shared" si="15"/>
        <v>0</v>
      </c>
    </row>
    <row r="154" spans="1:7" x14ac:dyDescent="0.25">
      <c r="A154" s="3" t="s">
        <v>67</v>
      </c>
      <c r="B154" s="3" t="s">
        <v>65</v>
      </c>
      <c r="C154">
        <f t="shared" si="11"/>
        <v>1</v>
      </c>
      <c r="D154">
        <f t="shared" si="12"/>
        <v>0</v>
      </c>
      <c r="E154">
        <f t="shared" si="13"/>
        <v>1</v>
      </c>
      <c r="F154">
        <f t="shared" si="14"/>
        <v>0</v>
      </c>
      <c r="G154">
        <f t="shared" si="15"/>
        <v>0</v>
      </c>
    </row>
    <row r="155" spans="1:7" x14ac:dyDescent="0.25">
      <c r="A155" s="4" t="s">
        <v>95</v>
      </c>
      <c r="B155" s="4" t="s">
        <v>65</v>
      </c>
      <c r="C155">
        <f t="shared" si="11"/>
        <v>1</v>
      </c>
      <c r="D155">
        <f t="shared" si="12"/>
        <v>0</v>
      </c>
      <c r="E155">
        <f t="shared" si="13"/>
        <v>0</v>
      </c>
      <c r="F155">
        <f t="shared" si="14"/>
        <v>0</v>
      </c>
      <c r="G155">
        <f t="shared" si="15"/>
        <v>0</v>
      </c>
    </row>
    <row r="156" spans="1:7" x14ac:dyDescent="0.25">
      <c r="A156" s="3"/>
      <c r="B156" s="3" t="s">
        <v>40</v>
      </c>
      <c r="C156">
        <f t="shared" si="11"/>
        <v>0</v>
      </c>
      <c r="D156">
        <f t="shared" si="12"/>
        <v>0</v>
      </c>
      <c r="E156">
        <f t="shared" si="13"/>
        <v>0</v>
      </c>
      <c r="F156">
        <f t="shared" si="14"/>
        <v>0</v>
      </c>
      <c r="G156">
        <f t="shared" si="15"/>
        <v>0</v>
      </c>
    </row>
    <row r="157" spans="1:7" x14ac:dyDescent="0.25">
      <c r="A157" s="4"/>
      <c r="B157" s="4" t="s">
        <v>112</v>
      </c>
      <c r="C157">
        <f t="shared" si="11"/>
        <v>0</v>
      </c>
      <c r="D157">
        <f t="shared" si="12"/>
        <v>0</v>
      </c>
      <c r="E157">
        <f t="shared" si="13"/>
        <v>0</v>
      </c>
      <c r="F157">
        <f t="shared" si="14"/>
        <v>0</v>
      </c>
      <c r="G157">
        <f t="shared" si="15"/>
        <v>0</v>
      </c>
    </row>
    <row r="158" spans="1:7" x14ac:dyDescent="0.25">
      <c r="A158" s="3"/>
      <c r="B158" s="3" t="s">
        <v>112</v>
      </c>
      <c r="C158">
        <f t="shared" si="11"/>
        <v>0</v>
      </c>
      <c r="D158">
        <f t="shared" si="12"/>
        <v>0</v>
      </c>
      <c r="E158">
        <f t="shared" si="13"/>
        <v>0</v>
      </c>
      <c r="F158">
        <f t="shared" si="14"/>
        <v>0</v>
      </c>
      <c r="G158">
        <f t="shared" si="15"/>
        <v>0</v>
      </c>
    </row>
    <row r="159" spans="1:7" x14ac:dyDescent="0.25">
      <c r="A159" s="4" t="s">
        <v>119</v>
      </c>
      <c r="B159" s="4" t="s">
        <v>60</v>
      </c>
      <c r="C159">
        <f t="shared" si="11"/>
        <v>0</v>
      </c>
      <c r="D159">
        <f t="shared" si="12"/>
        <v>0</v>
      </c>
      <c r="E159">
        <f t="shared" si="13"/>
        <v>1</v>
      </c>
      <c r="F159">
        <f t="shared" si="14"/>
        <v>0</v>
      </c>
      <c r="G159">
        <f t="shared" si="15"/>
        <v>0</v>
      </c>
    </row>
    <row r="160" spans="1:7" x14ac:dyDescent="0.25">
      <c r="A160" s="3"/>
      <c r="B160" s="3" t="s">
        <v>112</v>
      </c>
      <c r="C160">
        <f t="shared" si="11"/>
        <v>0</v>
      </c>
      <c r="D160">
        <f t="shared" si="12"/>
        <v>0</v>
      </c>
      <c r="E160">
        <f t="shared" si="13"/>
        <v>0</v>
      </c>
      <c r="F160">
        <f t="shared" si="14"/>
        <v>0</v>
      </c>
      <c r="G160">
        <f t="shared" si="15"/>
        <v>0</v>
      </c>
    </row>
    <row r="161" spans="1:7" x14ac:dyDescent="0.25">
      <c r="A161" s="4"/>
      <c r="B161" s="4" t="s">
        <v>112</v>
      </c>
      <c r="C161">
        <f t="shared" si="11"/>
        <v>0</v>
      </c>
      <c r="D161">
        <f t="shared" si="12"/>
        <v>0</v>
      </c>
      <c r="E161">
        <f t="shared" si="13"/>
        <v>0</v>
      </c>
      <c r="F161">
        <f t="shared" si="14"/>
        <v>0</v>
      </c>
      <c r="G161">
        <f t="shared" si="15"/>
        <v>0</v>
      </c>
    </row>
    <row r="162" spans="1:7" x14ac:dyDescent="0.25">
      <c r="A162" s="3"/>
      <c r="B162" s="3" t="s">
        <v>40</v>
      </c>
      <c r="C162">
        <f t="shared" si="11"/>
        <v>0</v>
      </c>
      <c r="D162">
        <f t="shared" si="12"/>
        <v>0</v>
      </c>
      <c r="E162">
        <f t="shared" si="13"/>
        <v>0</v>
      </c>
      <c r="F162">
        <f t="shared" si="14"/>
        <v>0</v>
      </c>
      <c r="G162">
        <f t="shared" si="15"/>
        <v>0</v>
      </c>
    </row>
    <row r="163" spans="1:7" x14ac:dyDescent="0.25">
      <c r="A163" s="4"/>
      <c r="B163" s="4" t="s">
        <v>40</v>
      </c>
      <c r="C163">
        <f t="shared" si="11"/>
        <v>0</v>
      </c>
      <c r="D163">
        <f t="shared" si="12"/>
        <v>0</v>
      </c>
      <c r="E163">
        <f t="shared" si="13"/>
        <v>0</v>
      </c>
      <c r="F163">
        <f t="shared" si="14"/>
        <v>0</v>
      </c>
      <c r="G163">
        <f t="shared" si="15"/>
        <v>0</v>
      </c>
    </row>
    <row r="164" spans="1:7" x14ac:dyDescent="0.25">
      <c r="A164" s="3" t="s">
        <v>95</v>
      </c>
      <c r="B164" s="3" t="s">
        <v>65</v>
      </c>
      <c r="C164">
        <f t="shared" si="11"/>
        <v>1</v>
      </c>
      <c r="D164">
        <f t="shared" si="12"/>
        <v>0</v>
      </c>
      <c r="E164">
        <f t="shared" si="13"/>
        <v>0</v>
      </c>
      <c r="F164">
        <f t="shared" si="14"/>
        <v>0</v>
      </c>
      <c r="G164">
        <f t="shared" si="15"/>
        <v>0</v>
      </c>
    </row>
    <row r="165" spans="1:7" x14ac:dyDescent="0.25">
      <c r="A165" s="4" t="s">
        <v>119</v>
      </c>
      <c r="B165" s="4" t="s">
        <v>78</v>
      </c>
      <c r="C165">
        <f t="shared" si="11"/>
        <v>0</v>
      </c>
      <c r="D165">
        <f t="shared" si="12"/>
        <v>0</v>
      </c>
      <c r="E165">
        <f t="shared" si="13"/>
        <v>1</v>
      </c>
      <c r="F165">
        <f t="shared" si="14"/>
        <v>0</v>
      </c>
      <c r="G165">
        <f t="shared" si="15"/>
        <v>0</v>
      </c>
    </row>
    <row r="166" spans="1:7" x14ac:dyDescent="0.25">
      <c r="A166" s="3" t="s">
        <v>89</v>
      </c>
      <c r="B166" s="3" t="s">
        <v>78</v>
      </c>
      <c r="C166">
        <f t="shared" si="11"/>
        <v>0</v>
      </c>
      <c r="D166">
        <f t="shared" si="12"/>
        <v>0</v>
      </c>
      <c r="E166">
        <f t="shared" si="13"/>
        <v>0</v>
      </c>
      <c r="F166">
        <f t="shared" si="14"/>
        <v>0</v>
      </c>
      <c r="G166">
        <f t="shared" si="15"/>
        <v>0</v>
      </c>
    </row>
    <row r="167" spans="1:7" x14ac:dyDescent="0.25">
      <c r="A167" s="4"/>
      <c r="B167" s="4" t="s">
        <v>65</v>
      </c>
      <c r="C167">
        <f t="shared" si="11"/>
        <v>0</v>
      </c>
      <c r="D167">
        <f t="shared" si="12"/>
        <v>0</v>
      </c>
      <c r="E167">
        <f t="shared" si="13"/>
        <v>0</v>
      </c>
      <c r="F167">
        <f t="shared" si="14"/>
        <v>0</v>
      </c>
      <c r="G167">
        <f t="shared" si="15"/>
        <v>0</v>
      </c>
    </row>
    <row r="168" spans="1:7" x14ac:dyDescent="0.25">
      <c r="A168" s="3"/>
      <c r="B168" s="3" t="s">
        <v>78</v>
      </c>
      <c r="C168">
        <f t="shared" si="11"/>
        <v>0</v>
      </c>
      <c r="D168">
        <f t="shared" si="12"/>
        <v>0</v>
      </c>
      <c r="E168">
        <f t="shared" si="13"/>
        <v>0</v>
      </c>
      <c r="F168">
        <f t="shared" si="14"/>
        <v>0</v>
      </c>
      <c r="G168">
        <f t="shared" si="15"/>
        <v>0</v>
      </c>
    </row>
    <row r="169" spans="1:7" x14ac:dyDescent="0.25">
      <c r="A169" s="4" t="s">
        <v>119</v>
      </c>
      <c r="B169" s="4" t="s">
        <v>78</v>
      </c>
      <c r="C169">
        <f t="shared" si="11"/>
        <v>0</v>
      </c>
      <c r="D169">
        <f t="shared" si="12"/>
        <v>0</v>
      </c>
      <c r="E169">
        <f t="shared" si="13"/>
        <v>1</v>
      </c>
      <c r="F169">
        <f t="shared" si="14"/>
        <v>0</v>
      </c>
      <c r="G169">
        <f t="shared" si="15"/>
        <v>0</v>
      </c>
    </row>
    <row r="170" spans="1:7" x14ac:dyDescent="0.25">
      <c r="A170" s="3"/>
      <c r="B170" s="3" t="s">
        <v>78</v>
      </c>
      <c r="C170">
        <f t="shared" si="11"/>
        <v>0</v>
      </c>
      <c r="D170">
        <f t="shared" si="12"/>
        <v>0</v>
      </c>
      <c r="E170">
        <f t="shared" si="13"/>
        <v>0</v>
      </c>
      <c r="F170">
        <f t="shared" si="14"/>
        <v>0</v>
      </c>
      <c r="G170">
        <f t="shared" si="15"/>
        <v>0</v>
      </c>
    </row>
    <row r="171" spans="1:7" x14ac:dyDescent="0.25">
      <c r="A171" s="4" t="s">
        <v>95</v>
      </c>
      <c r="B171" s="4" t="s">
        <v>78</v>
      </c>
      <c r="C171">
        <f t="shared" si="11"/>
        <v>1</v>
      </c>
      <c r="D171">
        <f t="shared" si="12"/>
        <v>0</v>
      </c>
      <c r="E171">
        <f t="shared" si="13"/>
        <v>0</v>
      </c>
      <c r="F171">
        <f t="shared" si="14"/>
        <v>0</v>
      </c>
      <c r="G171">
        <f t="shared" si="15"/>
        <v>0</v>
      </c>
    </row>
    <row r="172" spans="1:7" x14ac:dyDescent="0.25">
      <c r="A172" s="3" t="s">
        <v>67</v>
      </c>
      <c r="B172" s="3" t="s">
        <v>125</v>
      </c>
      <c r="C172">
        <f t="shared" si="11"/>
        <v>1</v>
      </c>
      <c r="D172">
        <f t="shared" si="12"/>
        <v>0</v>
      </c>
      <c r="E172">
        <f t="shared" si="13"/>
        <v>1</v>
      </c>
      <c r="F172">
        <f t="shared" si="14"/>
        <v>0</v>
      </c>
      <c r="G172">
        <f t="shared" si="15"/>
        <v>0</v>
      </c>
    </row>
    <row r="173" spans="1:7" x14ac:dyDescent="0.25">
      <c r="A173" s="4" t="s">
        <v>119</v>
      </c>
      <c r="B173" s="4" t="s">
        <v>125</v>
      </c>
      <c r="C173">
        <f t="shared" si="11"/>
        <v>0</v>
      </c>
      <c r="D173">
        <f t="shared" si="12"/>
        <v>0</v>
      </c>
      <c r="E173">
        <f t="shared" si="13"/>
        <v>1</v>
      </c>
      <c r="F173">
        <f t="shared" si="14"/>
        <v>0</v>
      </c>
      <c r="G173">
        <f t="shared" si="15"/>
        <v>0</v>
      </c>
    </row>
    <row r="174" spans="1:7" x14ac:dyDescent="0.25">
      <c r="A174" s="3"/>
      <c r="B174" s="3" t="s">
        <v>78</v>
      </c>
      <c r="C174">
        <f t="shared" si="11"/>
        <v>0</v>
      </c>
      <c r="D174">
        <f t="shared" si="12"/>
        <v>0</v>
      </c>
      <c r="E174">
        <f t="shared" si="13"/>
        <v>0</v>
      </c>
      <c r="F174">
        <f t="shared" si="14"/>
        <v>0</v>
      </c>
      <c r="G174">
        <f t="shared" si="15"/>
        <v>0</v>
      </c>
    </row>
    <row r="175" spans="1:7" x14ac:dyDescent="0.25">
      <c r="A175" s="4"/>
      <c r="B175" s="4" t="s">
        <v>112</v>
      </c>
      <c r="C175">
        <f t="shared" si="11"/>
        <v>0</v>
      </c>
      <c r="D175">
        <f t="shared" si="12"/>
        <v>0</v>
      </c>
      <c r="E175">
        <f t="shared" si="13"/>
        <v>0</v>
      </c>
      <c r="F175">
        <f t="shared" si="14"/>
        <v>0</v>
      </c>
      <c r="G175">
        <f t="shared" si="15"/>
        <v>0</v>
      </c>
    </row>
    <row r="176" spans="1:7" x14ac:dyDescent="0.25">
      <c r="A176" s="3" t="s">
        <v>371</v>
      </c>
      <c r="B176" s="3" t="s">
        <v>78</v>
      </c>
      <c r="C176">
        <f t="shared" si="11"/>
        <v>1</v>
      </c>
      <c r="D176">
        <f t="shared" si="12"/>
        <v>1</v>
      </c>
      <c r="E176">
        <f t="shared" si="13"/>
        <v>1</v>
      </c>
      <c r="F176">
        <f t="shared" si="14"/>
        <v>0</v>
      </c>
      <c r="G176">
        <f t="shared" si="15"/>
        <v>1</v>
      </c>
    </row>
    <row r="177" spans="1:7" x14ac:dyDescent="0.25">
      <c r="A177" s="4"/>
      <c r="B177" s="4" t="s">
        <v>65</v>
      </c>
      <c r="C177">
        <f t="shared" si="11"/>
        <v>0</v>
      </c>
      <c r="D177">
        <f t="shared" si="12"/>
        <v>0</v>
      </c>
      <c r="E177">
        <f t="shared" si="13"/>
        <v>0</v>
      </c>
      <c r="F177">
        <f t="shared" si="14"/>
        <v>0</v>
      </c>
      <c r="G177">
        <f t="shared" si="15"/>
        <v>0</v>
      </c>
    </row>
    <row r="178" spans="1:7" x14ac:dyDescent="0.25">
      <c r="A178" s="3" t="s">
        <v>67</v>
      </c>
      <c r="B178" s="3" t="s">
        <v>78</v>
      </c>
      <c r="C178">
        <f t="shared" si="11"/>
        <v>1</v>
      </c>
      <c r="D178">
        <f t="shared" si="12"/>
        <v>0</v>
      </c>
      <c r="E178">
        <f t="shared" si="13"/>
        <v>1</v>
      </c>
      <c r="F178">
        <f t="shared" si="14"/>
        <v>0</v>
      </c>
      <c r="G178">
        <f t="shared" si="15"/>
        <v>0</v>
      </c>
    </row>
    <row r="179" spans="1:7" x14ac:dyDescent="0.25">
      <c r="A179" s="4" t="s">
        <v>67</v>
      </c>
      <c r="B179" s="4" t="s">
        <v>112</v>
      </c>
      <c r="C179">
        <f t="shared" si="11"/>
        <v>1</v>
      </c>
      <c r="D179">
        <f t="shared" si="12"/>
        <v>0</v>
      </c>
      <c r="E179">
        <f t="shared" si="13"/>
        <v>1</v>
      </c>
      <c r="F179">
        <f t="shared" si="14"/>
        <v>0</v>
      </c>
      <c r="G179">
        <f t="shared" si="15"/>
        <v>0</v>
      </c>
    </row>
    <row r="180" spans="1:7" x14ac:dyDescent="0.25">
      <c r="A180" s="3" t="s">
        <v>67</v>
      </c>
      <c r="B180" s="3" t="s">
        <v>65</v>
      </c>
      <c r="C180">
        <f t="shared" si="11"/>
        <v>1</v>
      </c>
      <c r="D180">
        <f t="shared" si="12"/>
        <v>0</v>
      </c>
      <c r="E180">
        <f t="shared" si="13"/>
        <v>1</v>
      </c>
      <c r="F180">
        <f t="shared" si="14"/>
        <v>0</v>
      </c>
      <c r="G180">
        <f t="shared" si="15"/>
        <v>0</v>
      </c>
    </row>
    <row r="181" spans="1:7" x14ac:dyDescent="0.25">
      <c r="A181" s="4"/>
      <c r="B181" s="4" t="s">
        <v>65</v>
      </c>
      <c r="C181">
        <f t="shared" si="11"/>
        <v>0</v>
      </c>
      <c r="D181">
        <f t="shared" si="12"/>
        <v>0</v>
      </c>
      <c r="E181">
        <f t="shared" si="13"/>
        <v>0</v>
      </c>
      <c r="F181">
        <f t="shared" si="14"/>
        <v>0</v>
      </c>
      <c r="G181">
        <f t="shared" si="15"/>
        <v>0</v>
      </c>
    </row>
    <row r="182" spans="1:7" x14ac:dyDescent="0.25">
      <c r="A182" s="3"/>
      <c r="B182" s="3" t="s">
        <v>65</v>
      </c>
      <c r="C182">
        <f t="shared" si="11"/>
        <v>0</v>
      </c>
      <c r="D182">
        <f t="shared" si="12"/>
        <v>0</v>
      </c>
      <c r="E182">
        <f t="shared" si="13"/>
        <v>0</v>
      </c>
      <c r="F182">
        <f t="shared" si="14"/>
        <v>0</v>
      </c>
      <c r="G182">
        <f t="shared" si="15"/>
        <v>0</v>
      </c>
    </row>
    <row r="183" spans="1:7" x14ac:dyDescent="0.25">
      <c r="A183" s="4" t="s">
        <v>91</v>
      </c>
      <c r="B183" s="4" t="s">
        <v>65</v>
      </c>
      <c r="C183">
        <f t="shared" si="11"/>
        <v>1</v>
      </c>
      <c r="D183">
        <f t="shared" si="12"/>
        <v>0</v>
      </c>
      <c r="E183">
        <f t="shared" si="13"/>
        <v>0</v>
      </c>
      <c r="F183">
        <f t="shared" si="14"/>
        <v>1</v>
      </c>
      <c r="G183">
        <f t="shared" si="15"/>
        <v>0</v>
      </c>
    </row>
    <row r="184" spans="1:7" x14ac:dyDescent="0.25">
      <c r="A184" s="3"/>
      <c r="B184" s="3" t="s">
        <v>65</v>
      </c>
      <c r="C184">
        <f t="shared" si="11"/>
        <v>0</v>
      </c>
      <c r="D184">
        <f t="shared" si="12"/>
        <v>0</v>
      </c>
      <c r="E184">
        <f t="shared" si="13"/>
        <v>0</v>
      </c>
      <c r="F184">
        <f t="shared" si="14"/>
        <v>0</v>
      </c>
      <c r="G184">
        <f t="shared" si="15"/>
        <v>0</v>
      </c>
    </row>
    <row r="185" spans="1:7" x14ac:dyDescent="0.25">
      <c r="A185" s="4" t="s">
        <v>95</v>
      </c>
      <c r="B185" s="4" t="s">
        <v>65</v>
      </c>
      <c r="C185">
        <f t="shared" si="11"/>
        <v>1</v>
      </c>
      <c r="D185">
        <f t="shared" si="12"/>
        <v>0</v>
      </c>
      <c r="E185">
        <f t="shared" si="13"/>
        <v>0</v>
      </c>
      <c r="F185">
        <f t="shared" si="14"/>
        <v>0</v>
      </c>
      <c r="G185">
        <f t="shared" si="15"/>
        <v>0</v>
      </c>
    </row>
    <row r="186" spans="1:7" x14ac:dyDescent="0.25">
      <c r="A186" s="3" t="s">
        <v>67</v>
      </c>
      <c r="B186" s="3" t="s">
        <v>65</v>
      </c>
      <c r="C186">
        <f t="shared" si="11"/>
        <v>1</v>
      </c>
      <c r="D186">
        <f t="shared" si="12"/>
        <v>0</v>
      </c>
      <c r="E186">
        <f t="shared" si="13"/>
        <v>1</v>
      </c>
      <c r="F186">
        <f t="shared" si="14"/>
        <v>0</v>
      </c>
      <c r="G186">
        <f t="shared" si="15"/>
        <v>0</v>
      </c>
    </row>
    <row r="187" spans="1:7" x14ac:dyDescent="0.25">
      <c r="A187" s="4" t="s">
        <v>89</v>
      </c>
      <c r="B187" s="4" t="s">
        <v>112</v>
      </c>
      <c r="C187">
        <f t="shared" si="11"/>
        <v>0</v>
      </c>
      <c r="D187">
        <f t="shared" si="12"/>
        <v>0</v>
      </c>
      <c r="E187">
        <f t="shared" si="13"/>
        <v>0</v>
      </c>
      <c r="F187">
        <f t="shared" si="14"/>
        <v>0</v>
      </c>
      <c r="G187">
        <f t="shared" si="15"/>
        <v>0</v>
      </c>
    </row>
    <row r="188" spans="1:7" x14ac:dyDescent="0.25">
      <c r="A188" s="3" t="s">
        <v>67</v>
      </c>
      <c r="B188" s="3" t="s">
        <v>125</v>
      </c>
      <c r="C188">
        <f t="shared" si="11"/>
        <v>1</v>
      </c>
      <c r="D188">
        <f t="shared" si="12"/>
        <v>0</v>
      </c>
      <c r="E188">
        <f t="shared" si="13"/>
        <v>1</v>
      </c>
      <c r="F188">
        <f t="shared" si="14"/>
        <v>0</v>
      </c>
      <c r="G188">
        <f t="shared" si="15"/>
        <v>0</v>
      </c>
    </row>
    <row r="189" spans="1:7" x14ac:dyDescent="0.25">
      <c r="A189" s="4"/>
      <c r="B189" s="4" t="s">
        <v>65</v>
      </c>
      <c r="C189">
        <f t="shared" si="11"/>
        <v>0</v>
      </c>
      <c r="D189">
        <f t="shared" si="12"/>
        <v>0</v>
      </c>
      <c r="E189">
        <f t="shared" si="13"/>
        <v>0</v>
      </c>
      <c r="F189">
        <f t="shared" si="14"/>
        <v>0</v>
      </c>
      <c r="G189">
        <f t="shared" si="15"/>
        <v>0</v>
      </c>
    </row>
    <row r="190" spans="1:7" x14ac:dyDescent="0.25">
      <c r="A190" s="3"/>
      <c r="B190" s="3" t="s">
        <v>112</v>
      </c>
      <c r="C190">
        <f t="shared" si="11"/>
        <v>0</v>
      </c>
      <c r="D190">
        <f t="shared" si="12"/>
        <v>0</v>
      </c>
      <c r="E190">
        <f t="shared" si="13"/>
        <v>0</v>
      </c>
      <c r="F190">
        <f t="shared" si="14"/>
        <v>0</v>
      </c>
      <c r="G190">
        <f t="shared" si="15"/>
        <v>0</v>
      </c>
    </row>
    <row r="191" spans="1:7" x14ac:dyDescent="0.25">
      <c r="A191" s="4"/>
      <c r="B191" s="4" t="s">
        <v>125</v>
      </c>
      <c r="C191">
        <f t="shared" si="11"/>
        <v>0</v>
      </c>
      <c r="D191">
        <f t="shared" si="12"/>
        <v>0</v>
      </c>
      <c r="E191">
        <f t="shared" si="13"/>
        <v>0</v>
      </c>
      <c r="F191">
        <f t="shared" si="14"/>
        <v>0</v>
      </c>
      <c r="G191">
        <f t="shared" si="15"/>
        <v>0</v>
      </c>
    </row>
    <row r="192" spans="1:7" x14ac:dyDescent="0.25">
      <c r="A192" s="3" t="s">
        <v>95</v>
      </c>
      <c r="B192" s="3" t="s">
        <v>112</v>
      </c>
      <c r="C192">
        <f t="shared" si="11"/>
        <v>1</v>
      </c>
      <c r="D192">
        <f t="shared" si="12"/>
        <v>0</v>
      </c>
      <c r="E192">
        <f t="shared" si="13"/>
        <v>0</v>
      </c>
      <c r="F192">
        <f t="shared" si="14"/>
        <v>0</v>
      </c>
      <c r="G192">
        <f t="shared" si="15"/>
        <v>0</v>
      </c>
    </row>
    <row r="193" spans="1:7" x14ac:dyDescent="0.25">
      <c r="A193" s="4" t="s">
        <v>391</v>
      </c>
      <c r="B193" s="4" t="s">
        <v>65</v>
      </c>
      <c r="C193">
        <f t="shared" si="11"/>
        <v>1</v>
      </c>
      <c r="D193">
        <f t="shared" si="12"/>
        <v>0</v>
      </c>
      <c r="E193">
        <f t="shared" si="13"/>
        <v>1</v>
      </c>
      <c r="F193">
        <f t="shared" si="14"/>
        <v>1</v>
      </c>
      <c r="G193">
        <f t="shared" si="15"/>
        <v>0</v>
      </c>
    </row>
    <row r="194" spans="1:7" x14ac:dyDescent="0.25">
      <c r="A194" s="3"/>
      <c r="B194" s="3" t="s">
        <v>65</v>
      </c>
      <c r="C194">
        <f t="shared" si="11"/>
        <v>0</v>
      </c>
      <c r="D194">
        <f t="shared" si="12"/>
        <v>0</v>
      </c>
      <c r="E194">
        <f t="shared" si="13"/>
        <v>0</v>
      </c>
      <c r="F194">
        <f t="shared" si="14"/>
        <v>0</v>
      </c>
      <c r="G194">
        <f t="shared" si="15"/>
        <v>0</v>
      </c>
    </row>
    <row r="195" spans="1:7" x14ac:dyDescent="0.25">
      <c r="A195" s="4"/>
      <c r="B195" s="4" t="s">
        <v>78</v>
      </c>
      <c r="C195">
        <f t="shared" ref="C195:C256" si="16">IF(ISNUMBER(SEARCH("Social media videos and Posts (WhatsApp, Facebook, YouTube, Instagram etc.)", A195)), 1, 0)</f>
        <v>0</v>
      </c>
      <c r="D195">
        <f t="shared" ref="D195:D256" si="17">IF(ISNUMBER(SEARCH("Conferences/Workshops/Trainings", A195)), 1, 0)</f>
        <v>0</v>
      </c>
      <c r="E195">
        <f t="shared" ref="E195:E256" si="18">IF(ISNUMBER(SEARCH("Colleagues", A195)), 1, 0)</f>
        <v>0</v>
      </c>
      <c r="F195">
        <f t="shared" ref="F195:F256" si="19">IF(ISNUMBER(SEARCH("Radio/Television/News Papers", A195)), 1, 0)</f>
        <v>0</v>
      </c>
      <c r="G195">
        <f t="shared" ref="G195:G256" si="20">IF(ISNUMBER(SEARCH("Journals", A195)), 1, 0)</f>
        <v>0</v>
      </c>
    </row>
    <row r="196" spans="1:7" x14ac:dyDescent="0.25">
      <c r="A196" s="3" t="s">
        <v>67</v>
      </c>
      <c r="B196" s="3" t="s">
        <v>78</v>
      </c>
      <c r="C196">
        <f t="shared" si="16"/>
        <v>1</v>
      </c>
      <c r="D196">
        <f t="shared" si="17"/>
        <v>0</v>
      </c>
      <c r="E196">
        <f t="shared" si="18"/>
        <v>1</v>
      </c>
      <c r="F196">
        <f t="shared" si="19"/>
        <v>0</v>
      </c>
      <c r="G196">
        <f t="shared" si="20"/>
        <v>0</v>
      </c>
    </row>
    <row r="197" spans="1:7" x14ac:dyDescent="0.25">
      <c r="A197" s="4"/>
      <c r="B197" s="4" t="s">
        <v>65</v>
      </c>
      <c r="C197">
        <f t="shared" si="16"/>
        <v>0</v>
      </c>
      <c r="D197">
        <f t="shared" si="17"/>
        <v>0</v>
      </c>
      <c r="E197">
        <f t="shared" si="18"/>
        <v>0</v>
      </c>
      <c r="F197">
        <f t="shared" si="19"/>
        <v>0</v>
      </c>
      <c r="G197">
        <f t="shared" si="20"/>
        <v>0</v>
      </c>
    </row>
    <row r="198" spans="1:7" x14ac:dyDescent="0.25">
      <c r="A198" s="3" t="s">
        <v>67</v>
      </c>
      <c r="B198" s="3" t="s">
        <v>65</v>
      </c>
      <c r="C198">
        <f t="shared" si="16"/>
        <v>1</v>
      </c>
      <c r="D198">
        <f t="shared" si="17"/>
        <v>0</v>
      </c>
      <c r="E198">
        <f t="shared" si="18"/>
        <v>1</v>
      </c>
      <c r="F198">
        <f t="shared" si="19"/>
        <v>0</v>
      </c>
      <c r="G198">
        <f t="shared" si="20"/>
        <v>0</v>
      </c>
    </row>
    <row r="199" spans="1:7" x14ac:dyDescent="0.25">
      <c r="A199" s="4" t="s">
        <v>119</v>
      </c>
      <c r="B199" s="4" t="s">
        <v>65</v>
      </c>
      <c r="C199">
        <f t="shared" si="16"/>
        <v>0</v>
      </c>
      <c r="D199">
        <f t="shared" si="17"/>
        <v>0</v>
      </c>
      <c r="E199">
        <f t="shared" si="18"/>
        <v>1</v>
      </c>
      <c r="F199">
        <f t="shared" si="19"/>
        <v>0</v>
      </c>
      <c r="G199">
        <f t="shared" si="20"/>
        <v>0</v>
      </c>
    </row>
    <row r="200" spans="1:7" x14ac:dyDescent="0.25">
      <c r="A200" s="3"/>
      <c r="B200" s="3" t="s">
        <v>65</v>
      </c>
      <c r="C200">
        <f t="shared" si="16"/>
        <v>0</v>
      </c>
      <c r="D200">
        <f t="shared" si="17"/>
        <v>0</v>
      </c>
      <c r="E200">
        <f t="shared" si="18"/>
        <v>0</v>
      </c>
      <c r="F200">
        <f t="shared" si="19"/>
        <v>0</v>
      </c>
      <c r="G200">
        <f t="shared" si="20"/>
        <v>0</v>
      </c>
    </row>
    <row r="201" spans="1:7" x14ac:dyDescent="0.25">
      <c r="A201" s="4" t="s">
        <v>119</v>
      </c>
      <c r="B201" s="4" t="s">
        <v>65</v>
      </c>
      <c r="C201">
        <f t="shared" si="16"/>
        <v>0</v>
      </c>
      <c r="D201">
        <f t="shared" si="17"/>
        <v>0</v>
      </c>
      <c r="E201">
        <f t="shared" si="18"/>
        <v>1</v>
      </c>
      <c r="F201">
        <f t="shared" si="19"/>
        <v>0</v>
      </c>
      <c r="G201">
        <f t="shared" si="20"/>
        <v>0</v>
      </c>
    </row>
    <row r="202" spans="1:7" x14ac:dyDescent="0.25">
      <c r="A202" s="3"/>
      <c r="B202" s="3" t="s">
        <v>78</v>
      </c>
      <c r="C202">
        <f t="shared" si="16"/>
        <v>0</v>
      </c>
      <c r="D202">
        <f t="shared" si="17"/>
        <v>0</v>
      </c>
      <c r="E202">
        <f t="shared" si="18"/>
        <v>0</v>
      </c>
      <c r="F202">
        <f t="shared" si="19"/>
        <v>0</v>
      </c>
      <c r="G202">
        <f t="shared" si="20"/>
        <v>0</v>
      </c>
    </row>
    <row r="203" spans="1:7" x14ac:dyDescent="0.25">
      <c r="A203" s="4" t="s">
        <v>67</v>
      </c>
      <c r="B203" s="4" t="s">
        <v>78</v>
      </c>
      <c r="C203">
        <f t="shared" si="16"/>
        <v>1</v>
      </c>
      <c r="D203">
        <f t="shared" si="17"/>
        <v>0</v>
      </c>
      <c r="E203">
        <f t="shared" si="18"/>
        <v>1</v>
      </c>
      <c r="F203">
        <f t="shared" si="19"/>
        <v>0</v>
      </c>
      <c r="G203">
        <f t="shared" si="20"/>
        <v>0</v>
      </c>
    </row>
    <row r="204" spans="1:7" x14ac:dyDescent="0.25">
      <c r="A204" s="3" t="s">
        <v>67</v>
      </c>
      <c r="B204" s="3" t="s">
        <v>78</v>
      </c>
      <c r="C204">
        <f t="shared" si="16"/>
        <v>1</v>
      </c>
      <c r="D204">
        <f t="shared" si="17"/>
        <v>0</v>
      </c>
      <c r="E204">
        <f t="shared" si="18"/>
        <v>1</v>
      </c>
      <c r="F204">
        <f t="shared" si="19"/>
        <v>0</v>
      </c>
      <c r="G204">
        <f t="shared" si="20"/>
        <v>0</v>
      </c>
    </row>
    <row r="205" spans="1:7" x14ac:dyDescent="0.25">
      <c r="A205" s="4" t="s">
        <v>67</v>
      </c>
      <c r="B205" s="4" t="s">
        <v>78</v>
      </c>
      <c r="C205">
        <f t="shared" si="16"/>
        <v>1</v>
      </c>
      <c r="D205">
        <f t="shared" si="17"/>
        <v>0</v>
      </c>
      <c r="E205">
        <f t="shared" si="18"/>
        <v>1</v>
      </c>
      <c r="F205">
        <f t="shared" si="19"/>
        <v>0</v>
      </c>
      <c r="G205">
        <f t="shared" si="20"/>
        <v>0</v>
      </c>
    </row>
    <row r="206" spans="1:7" x14ac:dyDescent="0.25">
      <c r="A206" s="3" t="s">
        <v>67</v>
      </c>
      <c r="B206" s="3" t="s">
        <v>112</v>
      </c>
      <c r="C206">
        <f t="shared" si="16"/>
        <v>1</v>
      </c>
      <c r="D206">
        <f t="shared" si="17"/>
        <v>0</v>
      </c>
      <c r="E206">
        <f t="shared" si="18"/>
        <v>1</v>
      </c>
      <c r="F206">
        <f t="shared" si="19"/>
        <v>0</v>
      </c>
      <c r="G206">
        <f t="shared" si="20"/>
        <v>0</v>
      </c>
    </row>
    <row r="207" spans="1:7" x14ac:dyDescent="0.25">
      <c r="A207" s="4" t="s">
        <v>119</v>
      </c>
      <c r="B207" s="4" t="s">
        <v>112</v>
      </c>
      <c r="C207">
        <f t="shared" si="16"/>
        <v>0</v>
      </c>
      <c r="D207">
        <f t="shared" si="17"/>
        <v>0</v>
      </c>
      <c r="E207">
        <f t="shared" si="18"/>
        <v>1</v>
      </c>
      <c r="F207">
        <f t="shared" si="19"/>
        <v>0</v>
      </c>
      <c r="G207">
        <f t="shared" si="20"/>
        <v>0</v>
      </c>
    </row>
    <row r="208" spans="1:7" x14ac:dyDescent="0.25">
      <c r="A208" s="3"/>
      <c r="B208" s="3" t="s">
        <v>112</v>
      </c>
      <c r="C208">
        <f t="shared" si="16"/>
        <v>0</v>
      </c>
      <c r="D208">
        <f t="shared" si="17"/>
        <v>0</v>
      </c>
      <c r="E208">
        <f t="shared" si="18"/>
        <v>0</v>
      </c>
      <c r="F208">
        <f t="shared" si="19"/>
        <v>0</v>
      </c>
      <c r="G208">
        <f t="shared" si="20"/>
        <v>0</v>
      </c>
    </row>
    <row r="209" spans="1:7" x14ac:dyDescent="0.25">
      <c r="A209" s="4" t="s">
        <v>410</v>
      </c>
      <c r="B209" s="4" t="s">
        <v>112</v>
      </c>
      <c r="C209">
        <f t="shared" si="16"/>
        <v>0</v>
      </c>
      <c r="D209">
        <f t="shared" si="17"/>
        <v>0</v>
      </c>
      <c r="E209">
        <f t="shared" si="18"/>
        <v>1</v>
      </c>
      <c r="F209">
        <f t="shared" si="19"/>
        <v>1</v>
      </c>
      <c r="G209">
        <f t="shared" si="20"/>
        <v>0</v>
      </c>
    </row>
    <row r="210" spans="1:7" x14ac:dyDescent="0.25">
      <c r="A210" s="3"/>
      <c r="B210" s="3" t="s">
        <v>112</v>
      </c>
      <c r="C210">
        <f t="shared" si="16"/>
        <v>0</v>
      </c>
      <c r="D210">
        <f t="shared" si="17"/>
        <v>0</v>
      </c>
      <c r="E210">
        <f t="shared" si="18"/>
        <v>0</v>
      </c>
      <c r="F210">
        <f t="shared" si="19"/>
        <v>0</v>
      </c>
      <c r="G210">
        <f t="shared" si="20"/>
        <v>0</v>
      </c>
    </row>
    <row r="211" spans="1:7" x14ac:dyDescent="0.25">
      <c r="A211" s="4" t="s">
        <v>95</v>
      </c>
      <c r="B211" s="4" t="s">
        <v>60</v>
      </c>
      <c r="C211">
        <f t="shared" si="16"/>
        <v>1</v>
      </c>
      <c r="D211">
        <f t="shared" si="17"/>
        <v>0</v>
      </c>
      <c r="E211">
        <f t="shared" si="18"/>
        <v>0</v>
      </c>
      <c r="F211">
        <f t="shared" si="19"/>
        <v>0</v>
      </c>
      <c r="G211">
        <f t="shared" si="20"/>
        <v>0</v>
      </c>
    </row>
    <row r="212" spans="1:7" x14ac:dyDescent="0.25">
      <c r="A212" s="3" t="s">
        <v>95</v>
      </c>
      <c r="B212" s="3" t="s">
        <v>60</v>
      </c>
      <c r="C212">
        <f t="shared" si="16"/>
        <v>1</v>
      </c>
      <c r="D212">
        <f t="shared" si="17"/>
        <v>0</v>
      </c>
      <c r="E212">
        <f t="shared" si="18"/>
        <v>0</v>
      </c>
      <c r="F212">
        <f t="shared" si="19"/>
        <v>0</v>
      </c>
      <c r="G212">
        <f t="shared" si="20"/>
        <v>0</v>
      </c>
    </row>
    <row r="213" spans="1:7" x14ac:dyDescent="0.25">
      <c r="A213" s="4" t="s">
        <v>67</v>
      </c>
      <c r="B213" s="4" t="s">
        <v>40</v>
      </c>
      <c r="C213">
        <f t="shared" si="16"/>
        <v>1</v>
      </c>
      <c r="D213">
        <f t="shared" si="17"/>
        <v>0</v>
      </c>
      <c r="E213">
        <f t="shared" si="18"/>
        <v>1</v>
      </c>
      <c r="F213">
        <f t="shared" si="19"/>
        <v>0</v>
      </c>
      <c r="G213">
        <f t="shared" si="20"/>
        <v>0</v>
      </c>
    </row>
    <row r="214" spans="1:7" x14ac:dyDescent="0.25">
      <c r="A214" s="3" t="s">
        <v>410</v>
      </c>
      <c r="B214" s="3" t="s">
        <v>78</v>
      </c>
      <c r="C214">
        <f t="shared" si="16"/>
        <v>0</v>
      </c>
      <c r="D214">
        <f t="shared" si="17"/>
        <v>0</v>
      </c>
      <c r="E214">
        <f t="shared" si="18"/>
        <v>1</v>
      </c>
      <c r="F214">
        <f t="shared" si="19"/>
        <v>1</v>
      </c>
      <c r="G214">
        <f t="shared" si="20"/>
        <v>0</v>
      </c>
    </row>
    <row r="215" spans="1:7" x14ac:dyDescent="0.25">
      <c r="A215" s="4" t="s">
        <v>67</v>
      </c>
      <c r="B215" s="4" t="s">
        <v>78</v>
      </c>
      <c r="C215">
        <f t="shared" si="16"/>
        <v>1</v>
      </c>
      <c r="D215">
        <f t="shared" si="17"/>
        <v>0</v>
      </c>
      <c r="E215">
        <f t="shared" si="18"/>
        <v>1</v>
      </c>
      <c r="F215">
        <f t="shared" si="19"/>
        <v>0</v>
      </c>
      <c r="G215">
        <f t="shared" si="20"/>
        <v>0</v>
      </c>
    </row>
    <row r="216" spans="1:7" x14ac:dyDescent="0.25">
      <c r="A216" s="3"/>
      <c r="B216" s="3" t="s">
        <v>78</v>
      </c>
      <c r="C216">
        <f t="shared" si="16"/>
        <v>0</v>
      </c>
      <c r="D216">
        <f t="shared" si="17"/>
        <v>0</v>
      </c>
      <c r="E216">
        <f t="shared" si="18"/>
        <v>0</v>
      </c>
      <c r="F216">
        <f t="shared" si="19"/>
        <v>0</v>
      </c>
      <c r="G216">
        <f t="shared" si="20"/>
        <v>0</v>
      </c>
    </row>
    <row r="217" spans="1:7" x14ac:dyDescent="0.25">
      <c r="A217" s="4"/>
      <c r="B217" s="4" t="s">
        <v>78</v>
      </c>
      <c r="C217">
        <f t="shared" si="16"/>
        <v>0</v>
      </c>
      <c r="D217">
        <f t="shared" si="17"/>
        <v>0</v>
      </c>
      <c r="E217">
        <f t="shared" si="18"/>
        <v>0</v>
      </c>
      <c r="F217">
        <f t="shared" si="19"/>
        <v>0</v>
      </c>
      <c r="G217">
        <f t="shared" si="20"/>
        <v>0</v>
      </c>
    </row>
    <row r="218" spans="1:7" x14ac:dyDescent="0.25">
      <c r="A218" s="3"/>
      <c r="B218" s="3" t="s">
        <v>78</v>
      </c>
      <c r="C218">
        <f t="shared" si="16"/>
        <v>0</v>
      </c>
      <c r="D218">
        <f t="shared" si="17"/>
        <v>0</v>
      </c>
      <c r="E218">
        <f t="shared" si="18"/>
        <v>0</v>
      </c>
      <c r="F218">
        <f t="shared" si="19"/>
        <v>0</v>
      </c>
      <c r="G218">
        <f t="shared" si="20"/>
        <v>0</v>
      </c>
    </row>
    <row r="219" spans="1:7" x14ac:dyDescent="0.25">
      <c r="A219" s="4"/>
      <c r="B219" s="4" t="s">
        <v>78</v>
      </c>
      <c r="C219">
        <f t="shared" si="16"/>
        <v>0</v>
      </c>
      <c r="D219">
        <f t="shared" si="17"/>
        <v>0</v>
      </c>
      <c r="E219">
        <f t="shared" si="18"/>
        <v>0</v>
      </c>
      <c r="F219">
        <f t="shared" si="19"/>
        <v>0</v>
      </c>
      <c r="G219">
        <f t="shared" si="20"/>
        <v>0</v>
      </c>
    </row>
    <row r="220" spans="1:7" x14ac:dyDescent="0.25">
      <c r="A220" s="3" t="s">
        <v>67</v>
      </c>
      <c r="B220" s="3" t="s">
        <v>78</v>
      </c>
      <c r="C220">
        <f t="shared" si="16"/>
        <v>1</v>
      </c>
      <c r="D220">
        <f t="shared" si="17"/>
        <v>0</v>
      </c>
      <c r="E220">
        <f t="shared" si="18"/>
        <v>1</v>
      </c>
      <c r="F220">
        <f t="shared" si="19"/>
        <v>0</v>
      </c>
      <c r="G220">
        <f t="shared" si="20"/>
        <v>0</v>
      </c>
    </row>
    <row r="221" spans="1:7" x14ac:dyDescent="0.25">
      <c r="A221" s="4" t="s">
        <v>67</v>
      </c>
      <c r="B221" s="4" t="s">
        <v>78</v>
      </c>
      <c r="C221">
        <f t="shared" si="16"/>
        <v>1</v>
      </c>
      <c r="D221">
        <f t="shared" si="17"/>
        <v>0</v>
      </c>
      <c r="E221">
        <f t="shared" si="18"/>
        <v>1</v>
      </c>
      <c r="F221">
        <f t="shared" si="19"/>
        <v>0</v>
      </c>
      <c r="G221">
        <f t="shared" si="20"/>
        <v>0</v>
      </c>
    </row>
    <row r="222" spans="1:7" x14ac:dyDescent="0.25">
      <c r="A222" s="3"/>
      <c r="B222" s="3" t="s">
        <v>65</v>
      </c>
      <c r="C222">
        <f t="shared" si="16"/>
        <v>0</v>
      </c>
      <c r="D222">
        <f t="shared" si="17"/>
        <v>0</v>
      </c>
      <c r="E222">
        <f t="shared" si="18"/>
        <v>0</v>
      </c>
      <c r="F222">
        <f t="shared" si="19"/>
        <v>0</v>
      </c>
      <c r="G222">
        <f t="shared" si="20"/>
        <v>0</v>
      </c>
    </row>
    <row r="223" spans="1:7" x14ac:dyDescent="0.25">
      <c r="A223" s="4" t="s">
        <v>67</v>
      </c>
      <c r="B223" s="4" t="s">
        <v>65</v>
      </c>
      <c r="C223">
        <f t="shared" si="16"/>
        <v>1</v>
      </c>
      <c r="D223">
        <f t="shared" si="17"/>
        <v>0</v>
      </c>
      <c r="E223">
        <f t="shared" si="18"/>
        <v>1</v>
      </c>
      <c r="F223">
        <f t="shared" si="19"/>
        <v>0</v>
      </c>
      <c r="G223">
        <f t="shared" si="20"/>
        <v>0</v>
      </c>
    </row>
    <row r="224" spans="1:7" x14ac:dyDescent="0.25">
      <c r="A224" s="3"/>
      <c r="B224" s="3" t="s">
        <v>65</v>
      </c>
      <c r="C224">
        <f t="shared" si="16"/>
        <v>0</v>
      </c>
      <c r="D224">
        <f t="shared" si="17"/>
        <v>0</v>
      </c>
      <c r="E224">
        <f t="shared" si="18"/>
        <v>0</v>
      </c>
      <c r="F224">
        <f t="shared" si="19"/>
        <v>0</v>
      </c>
      <c r="G224">
        <f t="shared" si="20"/>
        <v>0</v>
      </c>
    </row>
    <row r="225" spans="1:7" x14ac:dyDescent="0.25">
      <c r="A225" s="4"/>
      <c r="B225" s="4" t="s">
        <v>65</v>
      </c>
      <c r="C225">
        <f t="shared" si="16"/>
        <v>0</v>
      </c>
      <c r="D225">
        <f t="shared" si="17"/>
        <v>0</v>
      </c>
      <c r="E225">
        <f t="shared" si="18"/>
        <v>0</v>
      </c>
      <c r="F225">
        <f t="shared" si="19"/>
        <v>0</v>
      </c>
      <c r="G225">
        <f t="shared" si="20"/>
        <v>0</v>
      </c>
    </row>
    <row r="226" spans="1:7" x14ac:dyDescent="0.25">
      <c r="A226" s="3" t="s">
        <v>410</v>
      </c>
      <c r="B226" s="3" t="s">
        <v>125</v>
      </c>
      <c r="C226">
        <f t="shared" si="16"/>
        <v>0</v>
      </c>
      <c r="D226">
        <f t="shared" si="17"/>
        <v>0</v>
      </c>
      <c r="E226">
        <f t="shared" si="18"/>
        <v>1</v>
      </c>
      <c r="F226">
        <f t="shared" si="19"/>
        <v>1</v>
      </c>
      <c r="G226">
        <f t="shared" si="20"/>
        <v>0</v>
      </c>
    </row>
    <row r="227" spans="1:7" x14ac:dyDescent="0.25">
      <c r="A227" s="4"/>
      <c r="B227" s="4" t="s">
        <v>125</v>
      </c>
      <c r="C227">
        <f t="shared" si="16"/>
        <v>0</v>
      </c>
      <c r="D227">
        <f t="shared" si="17"/>
        <v>0</v>
      </c>
      <c r="E227">
        <f t="shared" si="18"/>
        <v>0</v>
      </c>
      <c r="F227">
        <f t="shared" si="19"/>
        <v>0</v>
      </c>
      <c r="G227">
        <f t="shared" si="20"/>
        <v>0</v>
      </c>
    </row>
    <row r="228" spans="1:7" x14ac:dyDescent="0.25">
      <c r="A228" s="3"/>
      <c r="B228" s="3" t="s">
        <v>65</v>
      </c>
      <c r="C228">
        <f t="shared" si="16"/>
        <v>0</v>
      </c>
      <c r="D228">
        <f t="shared" si="17"/>
        <v>0</v>
      </c>
      <c r="E228">
        <f t="shared" si="18"/>
        <v>0</v>
      </c>
      <c r="F228">
        <f t="shared" si="19"/>
        <v>0</v>
      </c>
      <c r="G228">
        <f t="shared" si="20"/>
        <v>0</v>
      </c>
    </row>
    <row r="229" spans="1:7" x14ac:dyDescent="0.25">
      <c r="A229" s="4"/>
      <c r="B229" s="4" t="s">
        <v>125</v>
      </c>
      <c r="C229">
        <f t="shared" si="16"/>
        <v>0</v>
      </c>
      <c r="D229">
        <f t="shared" si="17"/>
        <v>0</v>
      </c>
      <c r="E229">
        <f t="shared" si="18"/>
        <v>0</v>
      </c>
      <c r="F229">
        <f t="shared" si="19"/>
        <v>0</v>
      </c>
      <c r="G229">
        <f t="shared" si="20"/>
        <v>0</v>
      </c>
    </row>
    <row r="230" spans="1:7" x14ac:dyDescent="0.25">
      <c r="A230" s="3" t="s">
        <v>119</v>
      </c>
      <c r="B230" s="3" t="s">
        <v>125</v>
      </c>
      <c r="C230">
        <f t="shared" si="16"/>
        <v>0</v>
      </c>
      <c r="D230">
        <f t="shared" si="17"/>
        <v>0</v>
      </c>
      <c r="E230">
        <f t="shared" si="18"/>
        <v>1</v>
      </c>
      <c r="F230">
        <f t="shared" si="19"/>
        <v>0</v>
      </c>
      <c r="G230">
        <f t="shared" si="20"/>
        <v>0</v>
      </c>
    </row>
    <row r="231" spans="1:7" x14ac:dyDescent="0.25">
      <c r="A231" s="4" t="s">
        <v>119</v>
      </c>
      <c r="B231" s="4" t="s">
        <v>78</v>
      </c>
      <c r="C231">
        <f t="shared" si="16"/>
        <v>0</v>
      </c>
      <c r="D231">
        <f t="shared" si="17"/>
        <v>0</v>
      </c>
      <c r="E231">
        <f t="shared" si="18"/>
        <v>1</v>
      </c>
      <c r="F231">
        <f t="shared" si="19"/>
        <v>0</v>
      </c>
      <c r="G231">
        <f t="shared" si="20"/>
        <v>0</v>
      </c>
    </row>
    <row r="232" spans="1:7" x14ac:dyDescent="0.25">
      <c r="A232" s="3"/>
      <c r="B232" s="3" t="s">
        <v>78</v>
      </c>
      <c r="C232">
        <f t="shared" si="16"/>
        <v>0</v>
      </c>
      <c r="D232">
        <f t="shared" si="17"/>
        <v>0</v>
      </c>
      <c r="E232">
        <f t="shared" si="18"/>
        <v>0</v>
      </c>
      <c r="F232">
        <f t="shared" si="19"/>
        <v>0</v>
      </c>
      <c r="G232">
        <f t="shared" si="20"/>
        <v>0</v>
      </c>
    </row>
    <row r="233" spans="1:7" x14ac:dyDescent="0.25">
      <c r="A233" s="4"/>
      <c r="B233" s="4" t="s">
        <v>112</v>
      </c>
      <c r="C233">
        <f t="shared" si="16"/>
        <v>0</v>
      </c>
      <c r="D233">
        <f t="shared" si="17"/>
        <v>0</v>
      </c>
      <c r="E233">
        <f t="shared" si="18"/>
        <v>0</v>
      </c>
      <c r="F233">
        <f t="shared" si="19"/>
        <v>0</v>
      </c>
      <c r="G233">
        <f t="shared" si="20"/>
        <v>0</v>
      </c>
    </row>
    <row r="234" spans="1:7" x14ac:dyDescent="0.25">
      <c r="A234" s="3"/>
      <c r="B234" s="3" t="s">
        <v>112</v>
      </c>
      <c r="C234">
        <f t="shared" si="16"/>
        <v>0</v>
      </c>
      <c r="D234">
        <f t="shared" si="17"/>
        <v>0</v>
      </c>
      <c r="E234">
        <f t="shared" si="18"/>
        <v>0</v>
      </c>
      <c r="F234">
        <f t="shared" si="19"/>
        <v>0</v>
      </c>
      <c r="G234">
        <f t="shared" si="20"/>
        <v>0</v>
      </c>
    </row>
    <row r="235" spans="1:7" x14ac:dyDescent="0.25">
      <c r="A235" s="4" t="s">
        <v>95</v>
      </c>
      <c r="B235" s="4" t="s">
        <v>78</v>
      </c>
      <c r="C235">
        <f t="shared" si="16"/>
        <v>1</v>
      </c>
      <c r="D235">
        <f t="shared" si="17"/>
        <v>0</v>
      </c>
      <c r="E235">
        <f t="shared" si="18"/>
        <v>0</v>
      </c>
      <c r="F235">
        <f t="shared" si="19"/>
        <v>0</v>
      </c>
      <c r="G235">
        <f t="shared" si="20"/>
        <v>0</v>
      </c>
    </row>
    <row r="236" spans="1:7" x14ac:dyDescent="0.25">
      <c r="A236" s="3"/>
      <c r="B236" s="3" t="s">
        <v>65</v>
      </c>
      <c r="C236">
        <f t="shared" si="16"/>
        <v>0</v>
      </c>
      <c r="D236">
        <f t="shared" si="17"/>
        <v>0</v>
      </c>
      <c r="E236">
        <f t="shared" si="18"/>
        <v>0</v>
      </c>
      <c r="F236">
        <f t="shared" si="19"/>
        <v>0</v>
      </c>
      <c r="G236">
        <f t="shared" si="20"/>
        <v>0</v>
      </c>
    </row>
    <row r="237" spans="1:7" x14ac:dyDescent="0.25">
      <c r="A237" s="4"/>
      <c r="B237" s="4" t="s">
        <v>112</v>
      </c>
      <c r="C237">
        <f t="shared" si="16"/>
        <v>0</v>
      </c>
      <c r="D237">
        <f t="shared" si="17"/>
        <v>0</v>
      </c>
      <c r="E237">
        <f t="shared" si="18"/>
        <v>0</v>
      </c>
      <c r="F237">
        <f t="shared" si="19"/>
        <v>0</v>
      </c>
      <c r="G237">
        <f t="shared" si="20"/>
        <v>0</v>
      </c>
    </row>
    <row r="238" spans="1:7" x14ac:dyDescent="0.25">
      <c r="A238" s="3" t="s">
        <v>119</v>
      </c>
      <c r="B238" s="3" t="s">
        <v>112</v>
      </c>
      <c r="C238">
        <f t="shared" si="16"/>
        <v>0</v>
      </c>
      <c r="D238">
        <f t="shared" si="17"/>
        <v>0</v>
      </c>
      <c r="E238">
        <f t="shared" si="18"/>
        <v>1</v>
      </c>
      <c r="F238">
        <f t="shared" si="19"/>
        <v>0</v>
      </c>
      <c r="G238">
        <f t="shared" si="20"/>
        <v>0</v>
      </c>
    </row>
    <row r="239" spans="1:7" x14ac:dyDescent="0.25">
      <c r="A239" s="4" t="s">
        <v>67</v>
      </c>
      <c r="B239" s="4" t="s">
        <v>112</v>
      </c>
      <c r="C239">
        <f t="shared" si="16"/>
        <v>1</v>
      </c>
      <c r="D239">
        <f t="shared" si="17"/>
        <v>0</v>
      </c>
      <c r="E239">
        <f t="shared" si="18"/>
        <v>1</v>
      </c>
      <c r="F239">
        <f t="shared" si="19"/>
        <v>0</v>
      </c>
      <c r="G239">
        <f t="shared" si="20"/>
        <v>0</v>
      </c>
    </row>
    <row r="240" spans="1:7" x14ac:dyDescent="0.25">
      <c r="A240" s="3" t="s">
        <v>410</v>
      </c>
      <c r="B240" s="3" t="s">
        <v>78</v>
      </c>
      <c r="C240">
        <f t="shared" si="16"/>
        <v>0</v>
      </c>
      <c r="D240">
        <f t="shared" si="17"/>
        <v>0</v>
      </c>
      <c r="E240">
        <f t="shared" si="18"/>
        <v>1</v>
      </c>
      <c r="F240">
        <f t="shared" si="19"/>
        <v>1</v>
      </c>
      <c r="G240">
        <f t="shared" si="20"/>
        <v>0</v>
      </c>
    </row>
    <row r="241" spans="1:7" x14ac:dyDescent="0.25">
      <c r="A241" s="4" t="s">
        <v>67</v>
      </c>
      <c r="B241" s="4" t="s">
        <v>65</v>
      </c>
      <c r="C241">
        <f t="shared" si="16"/>
        <v>1</v>
      </c>
      <c r="D241">
        <f t="shared" si="17"/>
        <v>0</v>
      </c>
      <c r="E241">
        <f t="shared" si="18"/>
        <v>1</v>
      </c>
      <c r="F241">
        <f t="shared" si="19"/>
        <v>0</v>
      </c>
      <c r="G241">
        <f t="shared" si="20"/>
        <v>0</v>
      </c>
    </row>
    <row r="242" spans="1:7" x14ac:dyDescent="0.25">
      <c r="A242" s="3"/>
      <c r="B242" s="3" t="s">
        <v>60</v>
      </c>
      <c r="C242">
        <f t="shared" si="16"/>
        <v>0</v>
      </c>
      <c r="D242">
        <f t="shared" si="17"/>
        <v>0</v>
      </c>
      <c r="E242">
        <f t="shared" si="18"/>
        <v>0</v>
      </c>
      <c r="F242">
        <f t="shared" si="19"/>
        <v>0</v>
      </c>
      <c r="G242">
        <f t="shared" si="20"/>
        <v>0</v>
      </c>
    </row>
    <row r="243" spans="1:7" x14ac:dyDescent="0.25">
      <c r="A243" s="4"/>
      <c r="B243" s="4" t="s">
        <v>65</v>
      </c>
      <c r="C243">
        <f t="shared" si="16"/>
        <v>0</v>
      </c>
      <c r="D243">
        <f t="shared" si="17"/>
        <v>0</v>
      </c>
      <c r="E243">
        <f t="shared" si="18"/>
        <v>0</v>
      </c>
      <c r="F243">
        <f t="shared" si="19"/>
        <v>0</v>
      </c>
      <c r="G243">
        <f t="shared" si="20"/>
        <v>0</v>
      </c>
    </row>
    <row r="244" spans="1:7" x14ac:dyDescent="0.25">
      <c r="A244" s="3"/>
      <c r="B244" s="3" t="s">
        <v>112</v>
      </c>
      <c r="C244">
        <f t="shared" si="16"/>
        <v>0</v>
      </c>
      <c r="D244">
        <f t="shared" si="17"/>
        <v>0</v>
      </c>
      <c r="E244">
        <f t="shared" si="18"/>
        <v>0</v>
      </c>
      <c r="F244">
        <f t="shared" si="19"/>
        <v>0</v>
      </c>
      <c r="G244">
        <f t="shared" si="20"/>
        <v>0</v>
      </c>
    </row>
    <row r="245" spans="1:7" x14ac:dyDescent="0.25">
      <c r="A245" s="4"/>
      <c r="B245" s="4" t="s">
        <v>60</v>
      </c>
      <c r="C245">
        <f t="shared" si="16"/>
        <v>0</v>
      </c>
      <c r="D245">
        <f t="shared" si="17"/>
        <v>0</v>
      </c>
      <c r="E245">
        <f t="shared" si="18"/>
        <v>0</v>
      </c>
      <c r="F245">
        <f t="shared" si="19"/>
        <v>0</v>
      </c>
      <c r="G245">
        <f t="shared" si="20"/>
        <v>0</v>
      </c>
    </row>
    <row r="246" spans="1:7" x14ac:dyDescent="0.25">
      <c r="A246" s="3"/>
      <c r="B246" s="3" t="s">
        <v>65</v>
      </c>
      <c r="C246">
        <f t="shared" si="16"/>
        <v>0</v>
      </c>
      <c r="D246">
        <f t="shared" si="17"/>
        <v>0</v>
      </c>
      <c r="E246">
        <f t="shared" si="18"/>
        <v>0</v>
      </c>
      <c r="F246">
        <f t="shared" si="19"/>
        <v>0</v>
      </c>
      <c r="G246">
        <f t="shared" si="20"/>
        <v>0</v>
      </c>
    </row>
    <row r="247" spans="1:7" x14ac:dyDescent="0.25">
      <c r="A247" s="4"/>
      <c r="B247" s="4" t="s">
        <v>78</v>
      </c>
      <c r="C247">
        <f t="shared" si="16"/>
        <v>0</v>
      </c>
      <c r="D247">
        <f t="shared" si="17"/>
        <v>0</v>
      </c>
      <c r="E247">
        <f t="shared" si="18"/>
        <v>0</v>
      </c>
      <c r="F247">
        <f t="shared" si="19"/>
        <v>0</v>
      </c>
      <c r="G247">
        <f t="shared" si="20"/>
        <v>0</v>
      </c>
    </row>
    <row r="248" spans="1:7" x14ac:dyDescent="0.25">
      <c r="A248" s="3"/>
      <c r="B248" s="3" t="s">
        <v>78</v>
      </c>
      <c r="C248">
        <f t="shared" si="16"/>
        <v>0</v>
      </c>
      <c r="D248">
        <f t="shared" si="17"/>
        <v>0</v>
      </c>
      <c r="E248">
        <f t="shared" si="18"/>
        <v>0</v>
      </c>
      <c r="F248">
        <f t="shared" si="19"/>
        <v>0</v>
      </c>
      <c r="G248">
        <f t="shared" si="20"/>
        <v>0</v>
      </c>
    </row>
    <row r="249" spans="1:7" x14ac:dyDescent="0.25">
      <c r="A249" s="4"/>
      <c r="B249" s="4" t="s">
        <v>78</v>
      </c>
      <c r="C249">
        <f t="shared" si="16"/>
        <v>0</v>
      </c>
      <c r="D249">
        <f t="shared" si="17"/>
        <v>0</v>
      </c>
      <c r="E249">
        <f t="shared" si="18"/>
        <v>0</v>
      </c>
      <c r="F249">
        <f t="shared" si="19"/>
        <v>0</v>
      </c>
      <c r="G249">
        <f t="shared" si="20"/>
        <v>0</v>
      </c>
    </row>
    <row r="250" spans="1:7" x14ac:dyDescent="0.25">
      <c r="A250" s="3" t="s">
        <v>67</v>
      </c>
      <c r="B250" s="3" t="s">
        <v>65</v>
      </c>
      <c r="C250">
        <f t="shared" si="16"/>
        <v>1</v>
      </c>
      <c r="D250">
        <f t="shared" si="17"/>
        <v>0</v>
      </c>
      <c r="E250">
        <f t="shared" si="18"/>
        <v>1</v>
      </c>
      <c r="F250">
        <f t="shared" si="19"/>
        <v>0</v>
      </c>
      <c r="G250">
        <f t="shared" si="20"/>
        <v>0</v>
      </c>
    </row>
    <row r="251" spans="1:7" x14ac:dyDescent="0.25">
      <c r="A251" s="4"/>
      <c r="B251" s="4" t="s">
        <v>65</v>
      </c>
      <c r="C251">
        <f t="shared" si="16"/>
        <v>0</v>
      </c>
      <c r="D251">
        <f t="shared" si="17"/>
        <v>0</v>
      </c>
      <c r="E251">
        <f t="shared" si="18"/>
        <v>0</v>
      </c>
      <c r="F251">
        <f t="shared" si="19"/>
        <v>0</v>
      </c>
      <c r="G251">
        <f t="shared" si="20"/>
        <v>0</v>
      </c>
    </row>
    <row r="252" spans="1:7" x14ac:dyDescent="0.25">
      <c r="A252" s="3" t="s">
        <v>67</v>
      </c>
      <c r="B252" s="3" t="s">
        <v>65</v>
      </c>
      <c r="C252">
        <f t="shared" si="16"/>
        <v>1</v>
      </c>
      <c r="D252">
        <f t="shared" si="17"/>
        <v>0</v>
      </c>
      <c r="E252">
        <f t="shared" si="18"/>
        <v>1</v>
      </c>
      <c r="F252">
        <f t="shared" si="19"/>
        <v>0</v>
      </c>
      <c r="G252">
        <f t="shared" si="20"/>
        <v>0</v>
      </c>
    </row>
    <row r="253" spans="1:7" x14ac:dyDescent="0.25">
      <c r="A253" s="4" t="s">
        <v>67</v>
      </c>
      <c r="B253" s="4" t="s">
        <v>65</v>
      </c>
      <c r="C253">
        <f t="shared" si="16"/>
        <v>1</v>
      </c>
      <c r="D253">
        <f t="shared" si="17"/>
        <v>0</v>
      </c>
      <c r="E253">
        <f t="shared" si="18"/>
        <v>1</v>
      </c>
      <c r="F253">
        <f t="shared" si="19"/>
        <v>0</v>
      </c>
      <c r="G253">
        <f t="shared" si="20"/>
        <v>0</v>
      </c>
    </row>
    <row r="254" spans="1:7" x14ac:dyDescent="0.25">
      <c r="A254" s="3"/>
      <c r="B254" s="3" t="s">
        <v>78</v>
      </c>
      <c r="C254">
        <f t="shared" si="16"/>
        <v>0</v>
      </c>
      <c r="D254">
        <f t="shared" si="17"/>
        <v>0</v>
      </c>
      <c r="E254">
        <f t="shared" si="18"/>
        <v>0</v>
      </c>
      <c r="F254">
        <f t="shared" si="19"/>
        <v>0</v>
      </c>
      <c r="G254">
        <f t="shared" si="20"/>
        <v>0</v>
      </c>
    </row>
    <row r="255" spans="1:7" x14ac:dyDescent="0.25">
      <c r="A255" s="4" t="s">
        <v>91</v>
      </c>
      <c r="B255" s="4" t="s">
        <v>65</v>
      </c>
      <c r="C255">
        <f t="shared" si="16"/>
        <v>1</v>
      </c>
      <c r="D255">
        <f t="shared" si="17"/>
        <v>0</v>
      </c>
      <c r="E255">
        <f t="shared" si="18"/>
        <v>0</v>
      </c>
      <c r="F255">
        <f t="shared" si="19"/>
        <v>1</v>
      </c>
      <c r="G255">
        <f t="shared" si="20"/>
        <v>0</v>
      </c>
    </row>
    <row r="256" spans="1:7" x14ac:dyDescent="0.25">
      <c r="A256" s="3" t="s">
        <v>119</v>
      </c>
      <c r="B256" s="3" t="s">
        <v>78</v>
      </c>
      <c r="C256">
        <f t="shared" si="16"/>
        <v>0</v>
      </c>
      <c r="D256">
        <f t="shared" si="17"/>
        <v>0</v>
      </c>
      <c r="E256">
        <f t="shared" si="18"/>
        <v>1</v>
      </c>
      <c r="F256">
        <f t="shared" si="19"/>
        <v>0</v>
      </c>
      <c r="G256">
        <f t="shared" si="20"/>
        <v>0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sqref="A1:H6"/>
    </sheetView>
  </sheetViews>
  <sheetFormatPr defaultRowHeight="15" x14ac:dyDescent="0.25"/>
  <cols>
    <col min="1" max="1" width="42.5703125" customWidth="1"/>
  </cols>
  <sheetData>
    <row r="1" spans="1:8" x14ac:dyDescent="0.25">
      <c r="B1" s="11" t="s">
        <v>65</v>
      </c>
      <c r="C1" s="11" t="s">
        <v>78</v>
      </c>
      <c r="D1" s="11" t="s">
        <v>40</v>
      </c>
      <c r="E1" s="11" t="s">
        <v>112</v>
      </c>
      <c r="F1" s="11" t="s">
        <v>60</v>
      </c>
      <c r="G1" s="11" t="s">
        <v>125</v>
      </c>
      <c r="H1" s="11" t="s">
        <v>461</v>
      </c>
    </row>
    <row r="2" spans="1:8" ht="15.95" customHeight="1" x14ac:dyDescent="0.25">
      <c r="A2" s="26" t="s">
        <v>95</v>
      </c>
      <c r="B2" t="s">
        <v>744</v>
      </c>
      <c r="C2" t="s">
        <v>746</v>
      </c>
      <c r="D2" t="s">
        <v>604</v>
      </c>
      <c r="E2" t="s">
        <v>745</v>
      </c>
      <c r="F2" t="s">
        <v>666</v>
      </c>
      <c r="G2" t="s">
        <v>674</v>
      </c>
      <c r="H2" t="s">
        <v>610</v>
      </c>
    </row>
    <row r="3" spans="1:8" ht="15.75" x14ac:dyDescent="0.25">
      <c r="A3" s="26" t="s">
        <v>70</v>
      </c>
      <c r="B3" t="s">
        <v>662</v>
      </c>
      <c r="C3" t="s">
        <v>747</v>
      </c>
      <c r="D3" t="s">
        <v>756</v>
      </c>
      <c r="E3" t="s">
        <v>756</v>
      </c>
      <c r="F3" t="s">
        <v>756</v>
      </c>
      <c r="G3" t="s">
        <v>651</v>
      </c>
      <c r="H3" t="s">
        <v>723</v>
      </c>
    </row>
    <row r="4" spans="1:8" x14ac:dyDescent="0.25">
      <c r="A4" t="s">
        <v>119</v>
      </c>
      <c r="B4" t="s">
        <v>749</v>
      </c>
      <c r="C4" t="s">
        <v>751</v>
      </c>
      <c r="D4" t="s">
        <v>688</v>
      </c>
      <c r="E4" t="s">
        <v>750</v>
      </c>
      <c r="F4" t="s">
        <v>585</v>
      </c>
      <c r="G4" t="s">
        <v>748</v>
      </c>
      <c r="H4" t="s">
        <v>716</v>
      </c>
    </row>
    <row r="5" spans="1:8" ht="15.75" x14ac:dyDescent="0.25">
      <c r="A5" s="26" t="s">
        <v>99</v>
      </c>
      <c r="B5" t="s">
        <v>752</v>
      </c>
      <c r="C5" t="s">
        <v>753</v>
      </c>
      <c r="D5" t="s">
        <v>756</v>
      </c>
      <c r="E5" t="s">
        <v>663</v>
      </c>
      <c r="F5" t="s">
        <v>666</v>
      </c>
      <c r="G5" t="s">
        <v>651</v>
      </c>
      <c r="H5" t="s">
        <v>754</v>
      </c>
    </row>
    <row r="6" spans="1:8" ht="15.75" x14ac:dyDescent="0.25">
      <c r="A6" s="26" t="s">
        <v>115</v>
      </c>
      <c r="B6" t="s">
        <v>662</v>
      </c>
      <c r="C6" t="s">
        <v>755</v>
      </c>
      <c r="D6" t="s">
        <v>688</v>
      </c>
      <c r="E6" t="s">
        <v>756</v>
      </c>
      <c r="F6" t="s">
        <v>756</v>
      </c>
      <c r="G6" t="s">
        <v>756</v>
      </c>
      <c r="H6" t="s">
        <v>629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0"/>
  <sheetViews>
    <sheetView topLeftCell="J1" workbookViewId="0">
      <selection activeCell="L2" sqref="L2:L256"/>
    </sheetView>
  </sheetViews>
  <sheetFormatPr defaultRowHeight="15" x14ac:dyDescent="0.25"/>
  <cols>
    <col min="1" max="1" width="26.42578125" bestFit="1" customWidth="1"/>
    <col min="2" max="2" width="89" customWidth="1"/>
    <col min="3" max="3" width="78.42578125" bestFit="1" customWidth="1"/>
    <col min="4" max="4" width="62" customWidth="1"/>
    <col min="5" max="5" width="126.28515625" bestFit="1" customWidth="1"/>
    <col min="6" max="6" width="79.42578125" bestFit="1" customWidth="1"/>
    <col min="7" max="7" width="63.28515625" customWidth="1"/>
    <col min="8" max="9" width="143.5703125" bestFit="1" customWidth="1"/>
    <col min="10" max="10" width="66.5703125" customWidth="1"/>
    <col min="11" max="11" width="59.28515625" customWidth="1"/>
    <col min="12" max="12" width="16.28515625" bestFit="1" customWidth="1"/>
    <col min="13" max="13" width="7.140625" bestFit="1" customWidth="1"/>
    <col min="14" max="14" width="7.7109375" bestFit="1" customWidth="1"/>
    <col min="15" max="15" width="8.7109375" bestFit="1" customWidth="1"/>
    <col min="16" max="16" width="16.5703125" bestFit="1" customWidth="1"/>
    <col min="17" max="18" width="11.28515625" bestFit="1" customWidth="1"/>
  </cols>
  <sheetData>
    <row r="1" spans="1:19" x14ac:dyDescent="0.25">
      <c r="A1" s="2" t="s">
        <v>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5" t="s">
        <v>36</v>
      </c>
      <c r="L1" s="28" t="s">
        <v>737</v>
      </c>
      <c r="M1" s="28" t="s">
        <v>769</v>
      </c>
    </row>
    <row r="2" spans="1:19" x14ac:dyDescent="0.25">
      <c r="A2" s="3" t="s">
        <v>40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2</v>
      </c>
      <c r="H2" s="3">
        <v>4</v>
      </c>
      <c r="I2" s="24">
        <v>4</v>
      </c>
      <c r="J2" s="3">
        <v>3</v>
      </c>
      <c r="K2" s="6">
        <v>4</v>
      </c>
      <c r="L2" s="24" t="s">
        <v>767</v>
      </c>
      <c r="M2" s="24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3" spans="1:19" x14ac:dyDescent="0.25">
      <c r="A3" s="4" t="s">
        <v>40</v>
      </c>
      <c r="B3" s="4">
        <v>2</v>
      </c>
      <c r="C3" s="4">
        <v>3</v>
      </c>
      <c r="D3" s="4">
        <v>4</v>
      </c>
      <c r="E3" s="4">
        <v>3</v>
      </c>
      <c r="F3" s="4">
        <v>4</v>
      </c>
      <c r="G3" s="4">
        <v>2</v>
      </c>
      <c r="H3" s="4">
        <v>4</v>
      </c>
      <c r="I3" s="3">
        <v>2</v>
      </c>
      <c r="J3" s="4">
        <v>4</v>
      </c>
      <c r="K3" s="7">
        <v>3</v>
      </c>
      <c r="L3" s="24" t="s">
        <v>767</v>
      </c>
      <c r="M3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4" spans="1:19" x14ac:dyDescent="0.25">
      <c r="A4" s="3" t="s">
        <v>40</v>
      </c>
      <c r="B4" s="3">
        <v>4</v>
      </c>
      <c r="C4" s="3">
        <v>2</v>
      </c>
      <c r="D4" s="3">
        <v>4</v>
      </c>
      <c r="E4" s="3">
        <v>4</v>
      </c>
      <c r="F4" s="3">
        <v>4</v>
      </c>
      <c r="G4" s="3">
        <v>3</v>
      </c>
      <c r="H4" s="3">
        <v>4</v>
      </c>
      <c r="I4" s="3">
        <v>4</v>
      </c>
      <c r="J4" s="3">
        <v>3</v>
      </c>
      <c r="K4" s="6">
        <v>3</v>
      </c>
      <c r="L4" s="24" t="s">
        <v>767</v>
      </c>
      <c r="M4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5" spans="1:19" x14ac:dyDescent="0.25">
      <c r="A5" s="4" t="s">
        <v>60</v>
      </c>
      <c r="B5" s="4">
        <v>3</v>
      </c>
      <c r="C5" s="4">
        <v>2</v>
      </c>
      <c r="D5" s="4">
        <v>4</v>
      </c>
      <c r="E5" s="4">
        <v>4</v>
      </c>
      <c r="F5" s="4">
        <v>4</v>
      </c>
      <c r="G5" s="4">
        <v>4</v>
      </c>
      <c r="H5" s="4">
        <v>4</v>
      </c>
      <c r="I5" s="3">
        <v>3</v>
      </c>
      <c r="J5" s="4">
        <v>4</v>
      </c>
      <c r="K5" s="7">
        <v>3</v>
      </c>
      <c r="L5" s="24" t="s">
        <v>767</v>
      </c>
      <c r="M5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6" spans="1:19" x14ac:dyDescent="0.25">
      <c r="A6" s="3" t="s">
        <v>65</v>
      </c>
      <c r="B6" s="3">
        <v>5</v>
      </c>
      <c r="C6" s="3">
        <v>3</v>
      </c>
      <c r="D6" s="3">
        <v>5</v>
      </c>
      <c r="E6" s="3">
        <v>2</v>
      </c>
      <c r="F6" s="3">
        <v>4</v>
      </c>
      <c r="G6" s="3">
        <v>3</v>
      </c>
      <c r="H6" s="3">
        <v>4</v>
      </c>
      <c r="I6" s="3">
        <v>4</v>
      </c>
      <c r="J6" s="3">
        <v>1</v>
      </c>
      <c r="K6" s="6">
        <v>3</v>
      </c>
      <c r="L6" s="24" t="s">
        <v>767</v>
      </c>
      <c r="M6" s="29">
        <f>AVERAGE(Table4[[#This Row],[20. You have sufficient information to either recommend or discourage people from taking the HPV vaccine]:[29. The HPV Vaccine is necessary. However, the vaccine is not accessible]])</f>
        <v>3.4</v>
      </c>
      <c r="N6" s="19"/>
      <c r="O6" s="19"/>
      <c r="P6" s="19"/>
      <c r="Q6" s="19"/>
      <c r="R6" s="19"/>
      <c r="S6" s="19"/>
    </row>
    <row r="7" spans="1:19" x14ac:dyDescent="0.25">
      <c r="A7" s="4" t="s">
        <v>65</v>
      </c>
      <c r="B7" s="4">
        <v>3</v>
      </c>
      <c r="C7" s="4">
        <v>3</v>
      </c>
      <c r="D7" s="4">
        <v>4</v>
      </c>
      <c r="E7" s="4">
        <v>3</v>
      </c>
      <c r="F7" s="4">
        <v>4</v>
      </c>
      <c r="G7" s="4">
        <v>2</v>
      </c>
      <c r="H7" s="4">
        <v>4</v>
      </c>
      <c r="I7" s="3">
        <v>4</v>
      </c>
      <c r="J7" s="4">
        <v>3</v>
      </c>
      <c r="K7" s="7">
        <v>4</v>
      </c>
      <c r="L7" s="24" t="s">
        <v>767</v>
      </c>
      <c r="M7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8" spans="1:19" x14ac:dyDescent="0.25">
      <c r="A8" s="3" t="s">
        <v>65</v>
      </c>
      <c r="B8" s="3">
        <v>4</v>
      </c>
      <c r="C8" s="3">
        <v>4</v>
      </c>
      <c r="D8" s="3">
        <v>4</v>
      </c>
      <c r="E8" s="3">
        <v>4</v>
      </c>
      <c r="F8" s="3">
        <v>4</v>
      </c>
      <c r="G8" s="3">
        <v>3</v>
      </c>
      <c r="H8" s="3">
        <v>4</v>
      </c>
      <c r="I8" s="3">
        <v>3</v>
      </c>
      <c r="J8" s="3">
        <v>4</v>
      </c>
      <c r="K8" s="6">
        <v>2</v>
      </c>
      <c r="L8" s="24" t="s">
        <v>767</v>
      </c>
      <c r="M8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9" spans="1:19" x14ac:dyDescent="0.25">
      <c r="A9" s="4" t="s">
        <v>78</v>
      </c>
      <c r="B9" s="4">
        <v>3</v>
      </c>
      <c r="C9" s="4">
        <v>3</v>
      </c>
      <c r="D9" s="4">
        <v>4</v>
      </c>
      <c r="E9" s="4">
        <v>3</v>
      </c>
      <c r="F9" s="4">
        <v>4</v>
      </c>
      <c r="G9" s="4">
        <v>4</v>
      </c>
      <c r="H9" s="4">
        <v>5</v>
      </c>
      <c r="I9" s="3">
        <v>3</v>
      </c>
      <c r="J9" s="4">
        <v>3</v>
      </c>
      <c r="K9" s="7">
        <v>3</v>
      </c>
      <c r="L9" s="24" t="s">
        <v>767</v>
      </c>
      <c r="M9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0" spans="1:19" x14ac:dyDescent="0.25">
      <c r="A10" s="3" t="s">
        <v>65</v>
      </c>
      <c r="B10" s="3">
        <v>5</v>
      </c>
      <c r="C10" s="3">
        <v>5</v>
      </c>
      <c r="D10" s="3">
        <v>5</v>
      </c>
      <c r="E10" s="3">
        <v>1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6">
        <v>5</v>
      </c>
      <c r="L10" s="24" t="s">
        <v>767</v>
      </c>
      <c r="M10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1" spans="1:19" x14ac:dyDescent="0.25">
      <c r="A11" s="4" t="s">
        <v>65</v>
      </c>
      <c r="B11" s="4">
        <v>4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3">
        <v>2</v>
      </c>
      <c r="J11" s="4">
        <v>2</v>
      </c>
      <c r="K11" s="7">
        <v>5</v>
      </c>
      <c r="L11" s="24" t="s">
        <v>767</v>
      </c>
      <c r="M11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2" spans="1:19" x14ac:dyDescent="0.25">
      <c r="A12" s="3" t="s">
        <v>78</v>
      </c>
      <c r="B12" s="3">
        <v>2</v>
      </c>
      <c r="C12" s="3">
        <v>4</v>
      </c>
      <c r="D12" s="3">
        <v>5</v>
      </c>
      <c r="E12" s="3">
        <v>5</v>
      </c>
      <c r="F12" s="3">
        <v>5</v>
      </c>
      <c r="G12" s="3">
        <v>4</v>
      </c>
      <c r="H12" s="3">
        <v>5</v>
      </c>
      <c r="I12" s="3">
        <v>2</v>
      </c>
      <c r="J12" s="3">
        <v>4</v>
      </c>
      <c r="K12" s="6">
        <v>2</v>
      </c>
      <c r="L12" s="24" t="s">
        <v>767</v>
      </c>
      <c r="M12" s="29">
        <f>AVERAGE(Table4[[#This Row],[20. You have sufficient information to either recommend or discourage people from taking the HPV vaccine]:[29. The HPV Vaccine is necessary. However, the vaccine is not accessible]])</f>
        <v>3.8</v>
      </c>
      <c r="N12" s="20"/>
      <c r="O12" s="20"/>
      <c r="P12" s="20"/>
      <c r="Q12" s="20"/>
      <c r="R12" s="20"/>
      <c r="S12" s="20"/>
    </row>
    <row r="13" spans="1:19" x14ac:dyDescent="0.25">
      <c r="A13" s="4" t="s">
        <v>60</v>
      </c>
      <c r="B13" s="4">
        <v>5</v>
      </c>
      <c r="C13" s="4">
        <v>5</v>
      </c>
      <c r="D13" s="4">
        <v>0</v>
      </c>
      <c r="E13" s="4">
        <v>5</v>
      </c>
      <c r="F13" s="4">
        <v>4</v>
      </c>
      <c r="G13" s="4">
        <v>4</v>
      </c>
      <c r="H13" s="4">
        <v>5</v>
      </c>
      <c r="I13" s="3">
        <v>5</v>
      </c>
      <c r="J13" s="4">
        <v>5</v>
      </c>
      <c r="K13" s="7">
        <v>5</v>
      </c>
      <c r="L13" s="24" t="s">
        <v>767</v>
      </c>
      <c r="M13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4" spans="1:19" x14ac:dyDescent="0.25">
      <c r="A14" s="3" t="s">
        <v>40</v>
      </c>
      <c r="B14" s="3">
        <v>3</v>
      </c>
      <c r="C14" s="3">
        <v>2</v>
      </c>
      <c r="D14" s="3">
        <v>4</v>
      </c>
      <c r="E14" s="3">
        <v>4</v>
      </c>
      <c r="F14" s="3">
        <v>3</v>
      </c>
      <c r="G14" s="3">
        <v>4</v>
      </c>
      <c r="H14" s="3">
        <v>3</v>
      </c>
      <c r="I14" s="3">
        <v>2</v>
      </c>
      <c r="J14" s="3">
        <v>3</v>
      </c>
      <c r="K14" s="6">
        <v>3</v>
      </c>
      <c r="L14" s="24" t="s">
        <v>767</v>
      </c>
      <c r="M14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5" spans="1:19" x14ac:dyDescent="0.25">
      <c r="A15" s="4" t="s">
        <v>65</v>
      </c>
      <c r="B15" s="4">
        <v>3</v>
      </c>
      <c r="C15" s="4">
        <v>2</v>
      </c>
      <c r="D15" s="4">
        <v>5</v>
      </c>
      <c r="E15" s="4">
        <v>3</v>
      </c>
      <c r="F15" s="4">
        <v>5</v>
      </c>
      <c r="G15" s="4">
        <v>2</v>
      </c>
      <c r="H15" s="4">
        <v>5</v>
      </c>
      <c r="I15" s="3">
        <v>3</v>
      </c>
      <c r="J15" s="4">
        <v>3</v>
      </c>
      <c r="K15" s="7">
        <v>4</v>
      </c>
      <c r="L15" s="24" t="s">
        <v>767</v>
      </c>
      <c r="M15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6" spans="1:19" x14ac:dyDescent="0.25">
      <c r="A16" s="3" t="s">
        <v>65</v>
      </c>
      <c r="B16" s="3">
        <v>4</v>
      </c>
      <c r="C16" s="3">
        <v>2</v>
      </c>
      <c r="D16" s="3">
        <v>4</v>
      </c>
      <c r="E16" s="3">
        <v>4</v>
      </c>
      <c r="F16" s="3">
        <v>3</v>
      </c>
      <c r="G16" s="3">
        <v>4</v>
      </c>
      <c r="H16" s="3">
        <v>4</v>
      </c>
      <c r="I16" s="3">
        <v>3</v>
      </c>
      <c r="J16" s="3">
        <v>4</v>
      </c>
      <c r="K16" s="6">
        <v>4</v>
      </c>
      <c r="L16" s="24" t="s">
        <v>767</v>
      </c>
      <c r="M16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7" spans="1:13" x14ac:dyDescent="0.25">
      <c r="A17" s="4" t="s">
        <v>112</v>
      </c>
      <c r="B17" s="4">
        <v>3</v>
      </c>
      <c r="C17" s="4">
        <v>2</v>
      </c>
      <c r="D17" s="4">
        <v>4</v>
      </c>
      <c r="E17" s="4">
        <v>2</v>
      </c>
      <c r="F17" s="4">
        <v>3</v>
      </c>
      <c r="G17" s="4">
        <v>3</v>
      </c>
      <c r="H17" s="4">
        <v>3</v>
      </c>
      <c r="I17" s="3">
        <v>3</v>
      </c>
      <c r="J17" s="4">
        <v>3</v>
      </c>
      <c r="K17" s="7">
        <v>3</v>
      </c>
      <c r="L17" s="24" t="s">
        <v>768</v>
      </c>
      <c r="M17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18" spans="1:13" x14ac:dyDescent="0.25">
      <c r="A18" s="3" t="s">
        <v>78</v>
      </c>
      <c r="B18" s="3">
        <v>2</v>
      </c>
      <c r="C18" s="3">
        <v>1</v>
      </c>
      <c r="D18" s="3">
        <v>5</v>
      </c>
      <c r="E18" s="3">
        <v>1</v>
      </c>
      <c r="F18" s="3">
        <v>4</v>
      </c>
      <c r="G18" s="3">
        <v>3</v>
      </c>
      <c r="H18" s="3">
        <v>5</v>
      </c>
      <c r="I18" s="3">
        <v>2</v>
      </c>
      <c r="J18" s="3">
        <v>3</v>
      </c>
      <c r="K18" s="6">
        <v>4</v>
      </c>
      <c r="L18" s="24" t="s">
        <v>767</v>
      </c>
      <c r="M18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19" spans="1:13" x14ac:dyDescent="0.25">
      <c r="A19" s="4" t="s">
        <v>40</v>
      </c>
      <c r="B19" s="4">
        <v>4</v>
      </c>
      <c r="C19" s="4">
        <v>3</v>
      </c>
      <c r="D19" s="4">
        <v>5</v>
      </c>
      <c r="E19" s="4">
        <v>2</v>
      </c>
      <c r="F19" s="4">
        <v>4</v>
      </c>
      <c r="G19" s="4">
        <v>4</v>
      </c>
      <c r="H19" s="4">
        <v>4</v>
      </c>
      <c r="I19" s="3">
        <v>2</v>
      </c>
      <c r="J19" s="4">
        <v>4</v>
      </c>
      <c r="K19" s="7">
        <v>3</v>
      </c>
      <c r="L19" s="24" t="s">
        <v>767</v>
      </c>
      <c r="M19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20" spans="1:13" x14ac:dyDescent="0.25">
      <c r="A20" s="3" t="s">
        <v>40</v>
      </c>
      <c r="B20" s="3">
        <v>2</v>
      </c>
      <c r="C20" s="3">
        <v>2</v>
      </c>
      <c r="D20" s="3">
        <v>3</v>
      </c>
      <c r="E20" s="3">
        <v>2</v>
      </c>
      <c r="F20" s="3">
        <v>2</v>
      </c>
      <c r="G20" s="3">
        <v>4</v>
      </c>
      <c r="H20" s="3">
        <v>1</v>
      </c>
      <c r="I20" s="3">
        <v>2</v>
      </c>
      <c r="J20" s="3">
        <v>2</v>
      </c>
      <c r="K20" s="6">
        <v>2</v>
      </c>
      <c r="L20" s="24" t="s">
        <v>768</v>
      </c>
      <c r="M20" s="3">
        <f>AVERAGE(Table4[[#This Row],[20. You have sufficient information to either recommend or discourage people from taking the HPV vaccine]:[29. The HPV Vaccine is necessary. However, the vaccine is not accessible]])</f>
        <v>2.2000000000000002</v>
      </c>
    </row>
    <row r="21" spans="1:13" x14ac:dyDescent="0.25">
      <c r="A21" s="4" t="s">
        <v>125</v>
      </c>
      <c r="B21" s="4">
        <v>3</v>
      </c>
      <c r="C21" s="4">
        <v>2</v>
      </c>
      <c r="D21" s="4">
        <v>4</v>
      </c>
      <c r="E21" s="4">
        <v>4</v>
      </c>
      <c r="F21" s="4">
        <v>3</v>
      </c>
      <c r="G21" s="4">
        <v>3</v>
      </c>
      <c r="H21" s="4">
        <v>4</v>
      </c>
      <c r="I21" s="3">
        <v>4</v>
      </c>
      <c r="J21" s="4">
        <v>5</v>
      </c>
      <c r="K21" s="7">
        <v>4</v>
      </c>
      <c r="L21" s="24" t="s">
        <v>767</v>
      </c>
      <c r="M21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22" spans="1:13" x14ac:dyDescent="0.25">
      <c r="A22" s="3" t="s">
        <v>65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 s="3">
        <v>3</v>
      </c>
      <c r="H22" s="3">
        <v>5</v>
      </c>
      <c r="I22" s="3">
        <v>5</v>
      </c>
      <c r="J22" s="3">
        <v>5</v>
      </c>
      <c r="K22" s="6">
        <v>4</v>
      </c>
      <c r="L22" s="24" t="s">
        <v>767</v>
      </c>
      <c r="M22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23" spans="1:13" x14ac:dyDescent="0.25">
      <c r="A23" s="4" t="s">
        <v>40</v>
      </c>
      <c r="B23" s="4">
        <v>2</v>
      </c>
      <c r="C23" s="4">
        <v>1</v>
      </c>
      <c r="D23" s="4">
        <v>5</v>
      </c>
      <c r="E23" s="4">
        <v>3</v>
      </c>
      <c r="F23" s="4">
        <v>4</v>
      </c>
      <c r="G23" s="4">
        <v>2</v>
      </c>
      <c r="H23" s="4">
        <v>4</v>
      </c>
      <c r="I23" s="3">
        <v>4</v>
      </c>
      <c r="J23" s="4">
        <v>5</v>
      </c>
      <c r="K23" s="7">
        <v>3</v>
      </c>
      <c r="L23" s="24" t="s">
        <v>767</v>
      </c>
      <c r="M23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24" spans="1:13" x14ac:dyDescent="0.25">
      <c r="A24" s="3" t="s">
        <v>40</v>
      </c>
      <c r="B24" s="3">
        <v>3</v>
      </c>
      <c r="C24" s="3">
        <v>2</v>
      </c>
      <c r="D24" s="3">
        <v>4</v>
      </c>
      <c r="E24" s="3">
        <v>2</v>
      </c>
      <c r="F24" s="3">
        <v>4</v>
      </c>
      <c r="G24" s="3">
        <v>2</v>
      </c>
      <c r="H24" s="3">
        <v>4</v>
      </c>
      <c r="I24" s="3">
        <v>4</v>
      </c>
      <c r="J24" s="3">
        <v>4</v>
      </c>
      <c r="K24" s="6">
        <v>2</v>
      </c>
      <c r="L24" s="24" t="s">
        <v>767</v>
      </c>
      <c r="M24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25" spans="1:13" x14ac:dyDescent="0.25">
      <c r="A25" s="4" t="s">
        <v>125</v>
      </c>
      <c r="B25" s="4">
        <v>2</v>
      </c>
      <c r="C25" s="4">
        <v>2</v>
      </c>
      <c r="D25" s="4">
        <v>4</v>
      </c>
      <c r="E25" s="4">
        <v>5</v>
      </c>
      <c r="F25" s="4">
        <v>5</v>
      </c>
      <c r="G25" s="4">
        <v>4</v>
      </c>
      <c r="H25" s="4">
        <v>4</v>
      </c>
      <c r="I25" s="3">
        <v>5</v>
      </c>
      <c r="J25" s="4">
        <v>5</v>
      </c>
      <c r="K25" s="7">
        <v>2</v>
      </c>
      <c r="L25" s="24" t="s">
        <v>767</v>
      </c>
      <c r="M25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26" spans="1:13" x14ac:dyDescent="0.25">
      <c r="A26" s="3" t="s">
        <v>125</v>
      </c>
      <c r="B26" s="3">
        <v>3</v>
      </c>
      <c r="C26" s="3">
        <v>3</v>
      </c>
      <c r="D26" s="3">
        <v>4</v>
      </c>
      <c r="E26" s="3">
        <v>4</v>
      </c>
      <c r="F26" s="3">
        <v>4</v>
      </c>
      <c r="G26" s="3">
        <v>3</v>
      </c>
      <c r="H26" s="3">
        <v>4</v>
      </c>
      <c r="I26" s="3">
        <v>3</v>
      </c>
      <c r="J26" s="3">
        <v>4</v>
      </c>
      <c r="K26" s="6">
        <v>3</v>
      </c>
      <c r="L26" s="24" t="s">
        <v>767</v>
      </c>
      <c r="M26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27" spans="1:13" x14ac:dyDescent="0.25">
      <c r="A27" s="4" t="s">
        <v>40</v>
      </c>
      <c r="B27" s="4">
        <v>4</v>
      </c>
      <c r="C27" s="4">
        <v>1</v>
      </c>
      <c r="D27" s="4">
        <v>3</v>
      </c>
      <c r="E27" s="4">
        <v>4</v>
      </c>
      <c r="F27" s="4">
        <v>2</v>
      </c>
      <c r="G27" s="4">
        <v>5</v>
      </c>
      <c r="H27" s="4">
        <v>2</v>
      </c>
      <c r="I27" s="3">
        <v>2</v>
      </c>
      <c r="J27" s="4">
        <v>4</v>
      </c>
      <c r="K27" s="7">
        <v>1</v>
      </c>
      <c r="L27" s="24" t="s">
        <v>768</v>
      </c>
      <c r="M27" s="3">
        <f>AVERAGE(Table4[[#This Row],[20. You have sufficient information to either recommend or discourage people from taking the HPV vaccine]:[29. The HPV Vaccine is necessary. However, the vaccine is not accessible]])</f>
        <v>2.8</v>
      </c>
    </row>
    <row r="28" spans="1:13" x14ac:dyDescent="0.25">
      <c r="A28" s="3" t="s">
        <v>125</v>
      </c>
      <c r="B28" s="3">
        <v>3</v>
      </c>
      <c r="C28" s="3">
        <v>2</v>
      </c>
      <c r="D28" s="3">
        <v>4</v>
      </c>
      <c r="E28" s="3">
        <v>2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6">
        <v>4</v>
      </c>
      <c r="L28" s="24" t="s">
        <v>767</v>
      </c>
      <c r="M28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29" spans="1:13" x14ac:dyDescent="0.25">
      <c r="A29" s="4" t="s">
        <v>125</v>
      </c>
      <c r="B29" s="4">
        <v>3</v>
      </c>
      <c r="C29" s="4">
        <v>2</v>
      </c>
      <c r="D29" s="4">
        <v>4</v>
      </c>
      <c r="E29" s="4">
        <v>3</v>
      </c>
      <c r="F29" s="4">
        <v>3</v>
      </c>
      <c r="G29" s="4">
        <v>2</v>
      </c>
      <c r="H29" s="4">
        <v>4</v>
      </c>
      <c r="I29" s="3">
        <v>3</v>
      </c>
      <c r="J29" s="4">
        <v>3</v>
      </c>
      <c r="K29" s="7">
        <v>3</v>
      </c>
      <c r="L29" s="24" t="s">
        <v>767</v>
      </c>
      <c r="M29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30" spans="1:13" x14ac:dyDescent="0.25">
      <c r="A30" s="3" t="s">
        <v>40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6">
        <v>3</v>
      </c>
      <c r="L30" s="24" t="s">
        <v>767</v>
      </c>
      <c r="M30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31" spans="1:13" x14ac:dyDescent="0.25">
      <c r="A31" s="4" t="s">
        <v>60</v>
      </c>
      <c r="B31" s="4">
        <v>4</v>
      </c>
      <c r="C31" s="4">
        <v>4</v>
      </c>
      <c r="D31" s="4">
        <v>4</v>
      </c>
      <c r="E31" s="4">
        <v>3</v>
      </c>
      <c r="F31" s="4">
        <v>4</v>
      </c>
      <c r="G31" s="4">
        <v>4</v>
      </c>
      <c r="H31" s="4">
        <v>4</v>
      </c>
      <c r="I31" s="3">
        <v>5</v>
      </c>
      <c r="J31" s="4">
        <v>5</v>
      </c>
      <c r="K31" s="7">
        <v>2</v>
      </c>
      <c r="L31" s="24" t="s">
        <v>767</v>
      </c>
      <c r="M31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32" spans="1:13" x14ac:dyDescent="0.25">
      <c r="A32" s="3" t="s">
        <v>60</v>
      </c>
      <c r="B32" s="3">
        <v>4</v>
      </c>
      <c r="C32" s="3">
        <v>2</v>
      </c>
      <c r="D32" s="3">
        <v>5</v>
      </c>
      <c r="E32" s="3">
        <v>5</v>
      </c>
      <c r="F32" s="3">
        <v>3</v>
      </c>
      <c r="G32" s="3">
        <v>4</v>
      </c>
      <c r="H32" s="3">
        <v>4</v>
      </c>
      <c r="I32" s="3">
        <v>4</v>
      </c>
      <c r="J32" s="3">
        <v>4</v>
      </c>
      <c r="K32" s="6">
        <v>4</v>
      </c>
      <c r="L32" s="24" t="s">
        <v>767</v>
      </c>
      <c r="M32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33" spans="1:13" x14ac:dyDescent="0.25">
      <c r="A33" s="4" t="s">
        <v>65</v>
      </c>
      <c r="B33" s="4">
        <v>4</v>
      </c>
      <c r="C33" s="4">
        <v>4</v>
      </c>
      <c r="D33" s="4">
        <v>5</v>
      </c>
      <c r="E33" s="4">
        <v>5</v>
      </c>
      <c r="F33" s="4">
        <v>5</v>
      </c>
      <c r="G33" s="4">
        <v>4</v>
      </c>
      <c r="H33" s="4">
        <v>5</v>
      </c>
      <c r="I33" s="3">
        <v>4</v>
      </c>
      <c r="J33" s="4">
        <v>3</v>
      </c>
      <c r="K33" s="7">
        <v>3</v>
      </c>
      <c r="L33" s="24" t="s">
        <v>767</v>
      </c>
      <c r="M33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34" spans="1:13" x14ac:dyDescent="0.25">
      <c r="A34" s="3" t="s">
        <v>60</v>
      </c>
      <c r="B34" s="3">
        <v>3</v>
      </c>
      <c r="C34" s="3">
        <v>3</v>
      </c>
      <c r="D34" s="3">
        <v>5</v>
      </c>
      <c r="E34" s="3">
        <v>3</v>
      </c>
      <c r="F34" s="3">
        <v>3</v>
      </c>
      <c r="G34" s="3">
        <v>3</v>
      </c>
      <c r="H34" s="3">
        <v>4</v>
      </c>
      <c r="I34" s="3">
        <v>5</v>
      </c>
      <c r="J34" s="3">
        <v>3</v>
      </c>
      <c r="K34" s="6">
        <v>4</v>
      </c>
      <c r="L34" s="24" t="s">
        <v>767</v>
      </c>
      <c r="M34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35" spans="1:13" x14ac:dyDescent="0.25">
      <c r="A35" s="4" t="s">
        <v>112</v>
      </c>
      <c r="B35" s="4">
        <v>1</v>
      </c>
      <c r="C35" s="4">
        <v>2</v>
      </c>
      <c r="D35" s="4">
        <v>4</v>
      </c>
      <c r="E35" s="4">
        <v>4</v>
      </c>
      <c r="F35" s="4">
        <v>4</v>
      </c>
      <c r="G35" s="4">
        <v>1</v>
      </c>
      <c r="H35" s="4">
        <v>5</v>
      </c>
      <c r="I35" s="3">
        <v>4</v>
      </c>
      <c r="J35" s="4">
        <v>3</v>
      </c>
      <c r="K35" s="7">
        <v>3</v>
      </c>
      <c r="L35" s="24" t="s">
        <v>767</v>
      </c>
      <c r="M35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36" spans="1:13" x14ac:dyDescent="0.25">
      <c r="A36" s="3" t="s">
        <v>40</v>
      </c>
      <c r="B36" s="3">
        <v>4</v>
      </c>
      <c r="C36" s="3">
        <v>2</v>
      </c>
      <c r="D36" s="3">
        <v>5</v>
      </c>
      <c r="E36" s="3">
        <v>3</v>
      </c>
      <c r="F36" s="3">
        <v>5</v>
      </c>
      <c r="G36" s="3">
        <v>2</v>
      </c>
      <c r="H36" s="3">
        <v>5</v>
      </c>
      <c r="I36" s="3">
        <v>2</v>
      </c>
      <c r="J36" s="3">
        <v>5</v>
      </c>
      <c r="K36" s="6">
        <v>4</v>
      </c>
      <c r="L36" s="24" t="s">
        <v>767</v>
      </c>
      <c r="M36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37" spans="1:13" x14ac:dyDescent="0.25">
      <c r="A37" s="4" t="s">
        <v>65</v>
      </c>
      <c r="B37" s="4">
        <v>3</v>
      </c>
      <c r="C37" s="4">
        <v>2</v>
      </c>
      <c r="D37" s="4">
        <v>4</v>
      </c>
      <c r="E37" s="4">
        <v>3</v>
      </c>
      <c r="F37" s="4">
        <v>4</v>
      </c>
      <c r="G37" s="4">
        <v>2</v>
      </c>
      <c r="H37" s="4">
        <v>3</v>
      </c>
      <c r="I37" s="3">
        <v>3</v>
      </c>
      <c r="J37" s="4">
        <v>3</v>
      </c>
      <c r="K37" s="7">
        <v>3</v>
      </c>
      <c r="L37" s="24" t="s">
        <v>767</v>
      </c>
      <c r="M37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38" spans="1:13" x14ac:dyDescent="0.25">
      <c r="A38" s="3" t="s">
        <v>65</v>
      </c>
      <c r="B38" s="3">
        <v>4</v>
      </c>
      <c r="C38" s="3">
        <v>5</v>
      </c>
      <c r="D38" s="3">
        <v>5</v>
      </c>
      <c r="E38" s="3">
        <v>5</v>
      </c>
      <c r="F38" s="3">
        <v>5</v>
      </c>
      <c r="G38" s="3">
        <v>5</v>
      </c>
      <c r="H38" s="3">
        <v>5</v>
      </c>
      <c r="I38" s="3">
        <v>5</v>
      </c>
      <c r="J38" s="3">
        <v>5</v>
      </c>
      <c r="K38" s="6">
        <v>3</v>
      </c>
      <c r="L38" s="24" t="s">
        <v>767</v>
      </c>
      <c r="M38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39" spans="1:13" x14ac:dyDescent="0.25">
      <c r="A39" s="4" t="s">
        <v>65</v>
      </c>
      <c r="B39" s="4">
        <v>4</v>
      </c>
      <c r="C39" s="4">
        <v>4</v>
      </c>
      <c r="D39" s="4">
        <v>4</v>
      </c>
      <c r="E39" s="4">
        <v>4</v>
      </c>
      <c r="F39" s="4">
        <v>4</v>
      </c>
      <c r="G39" s="4">
        <v>4</v>
      </c>
      <c r="H39" s="4">
        <v>4</v>
      </c>
      <c r="I39" s="3">
        <v>4</v>
      </c>
      <c r="J39" s="4">
        <v>4</v>
      </c>
      <c r="K39" s="7">
        <v>3</v>
      </c>
      <c r="L39" s="24" t="s">
        <v>767</v>
      </c>
      <c r="M39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40" spans="1:13" x14ac:dyDescent="0.25">
      <c r="A40" s="3" t="s">
        <v>112</v>
      </c>
      <c r="B40" s="3">
        <v>1</v>
      </c>
      <c r="C40" s="3">
        <v>2</v>
      </c>
      <c r="D40" s="3">
        <v>5</v>
      </c>
      <c r="E40" s="3">
        <v>4</v>
      </c>
      <c r="F40" s="3">
        <v>4</v>
      </c>
      <c r="G40" s="3">
        <v>1</v>
      </c>
      <c r="H40" s="3">
        <v>4</v>
      </c>
      <c r="I40" s="3">
        <v>4</v>
      </c>
      <c r="J40" s="3">
        <v>2</v>
      </c>
      <c r="K40" s="6">
        <v>5</v>
      </c>
      <c r="L40" s="24" t="s">
        <v>767</v>
      </c>
      <c r="M40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41" spans="1:13" x14ac:dyDescent="0.25">
      <c r="A41" s="4" t="s">
        <v>65</v>
      </c>
      <c r="B41" s="4">
        <v>3</v>
      </c>
      <c r="C41" s="4">
        <v>4</v>
      </c>
      <c r="D41" s="4">
        <v>4</v>
      </c>
      <c r="E41" s="4">
        <v>4</v>
      </c>
      <c r="F41" s="4">
        <v>3</v>
      </c>
      <c r="G41" s="4">
        <v>4</v>
      </c>
      <c r="H41" s="4">
        <v>4</v>
      </c>
      <c r="I41" s="3">
        <v>4</v>
      </c>
      <c r="J41" s="4">
        <v>4</v>
      </c>
      <c r="K41" s="7">
        <v>3</v>
      </c>
      <c r="L41" s="24" t="s">
        <v>767</v>
      </c>
      <c r="M41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42" spans="1:13" x14ac:dyDescent="0.25">
      <c r="A42" s="3" t="s">
        <v>78</v>
      </c>
      <c r="B42" s="3">
        <v>4</v>
      </c>
      <c r="C42" s="3">
        <v>4</v>
      </c>
      <c r="D42" s="3">
        <v>4</v>
      </c>
      <c r="E42" s="3">
        <v>4</v>
      </c>
      <c r="F42" s="3">
        <v>4</v>
      </c>
      <c r="G42" s="3">
        <v>3</v>
      </c>
      <c r="H42" s="3">
        <v>4</v>
      </c>
      <c r="I42" s="3">
        <v>4</v>
      </c>
      <c r="J42" s="3">
        <v>4</v>
      </c>
      <c r="K42" s="6">
        <v>3</v>
      </c>
      <c r="L42" s="24" t="s">
        <v>767</v>
      </c>
      <c r="M42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43" spans="1:13" x14ac:dyDescent="0.25">
      <c r="A43" s="4" t="s">
        <v>65</v>
      </c>
      <c r="B43" s="4">
        <v>2</v>
      </c>
      <c r="C43" s="4">
        <v>2</v>
      </c>
      <c r="D43" s="4">
        <v>4</v>
      </c>
      <c r="E43" s="4">
        <v>4</v>
      </c>
      <c r="F43" s="4">
        <v>4</v>
      </c>
      <c r="G43" s="4">
        <v>2</v>
      </c>
      <c r="H43" s="4">
        <v>4</v>
      </c>
      <c r="I43" s="3">
        <v>2</v>
      </c>
      <c r="J43" s="4">
        <v>3</v>
      </c>
      <c r="K43" s="7">
        <v>3</v>
      </c>
      <c r="L43" s="24" t="s">
        <v>767</v>
      </c>
      <c r="M43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44" spans="1:13" x14ac:dyDescent="0.25">
      <c r="A44" s="3" t="s">
        <v>40</v>
      </c>
      <c r="B44" s="3">
        <v>3</v>
      </c>
      <c r="C44" s="3">
        <v>2</v>
      </c>
      <c r="D44" s="3">
        <v>4</v>
      </c>
      <c r="E44" s="3">
        <v>2</v>
      </c>
      <c r="F44" s="3">
        <v>3</v>
      </c>
      <c r="G44" s="3">
        <v>2</v>
      </c>
      <c r="H44" s="3">
        <v>4</v>
      </c>
      <c r="I44" s="3">
        <v>3</v>
      </c>
      <c r="J44" s="3">
        <v>3</v>
      </c>
      <c r="K44" s="6">
        <v>3</v>
      </c>
      <c r="L44" s="24" t="s">
        <v>768</v>
      </c>
      <c r="M44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45" spans="1:13" x14ac:dyDescent="0.25">
      <c r="A45" s="4" t="s">
        <v>78</v>
      </c>
      <c r="B45" s="4">
        <v>5</v>
      </c>
      <c r="C45" s="4">
        <v>5</v>
      </c>
      <c r="D45" s="4">
        <v>5</v>
      </c>
      <c r="E45" s="4">
        <v>3</v>
      </c>
      <c r="F45" s="4">
        <v>5</v>
      </c>
      <c r="G45" s="4">
        <v>5</v>
      </c>
      <c r="H45" s="4">
        <v>5</v>
      </c>
      <c r="I45" s="3">
        <v>5</v>
      </c>
      <c r="J45" s="4">
        <v>5</v>
      </c>
      <c r="K45" s="7">
        <v>4</v>
      </c>
      <c r="L45" s="24" t="s">
        <v>767</v>
      </c>
      <c r="M45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46" spans="1:13" x14ac:dyDescent="0.25">
      <c r="A46" s="3" t="s">
        <v>78</v>
      </c>
      <c r="B46" s="3">
        <v>5</v>
      </c>
      <c r="C46" s="3">
        <v>5</v>
      </c>
      <c r="D46" s="3">
        <v>0</v>
      </c>
      <c r="E46" s="3">
        <v>1</v>
      </c>
      <c r="F46" s="3">
        <v>5</v>
      </c>
      <c r="G46" s="3">
        <v>5</v>
      </c>
      <c r="H46" s="3">
        <v>5</v>
      </c>
      <c r="I46" s="3">
        <v>5</v>
      </c>
      <c r="J46" s="3">
        <v>5</v>
      </c>
      <c r="K46" s="6">
        <v>1</v>
      </c>
      <c r="L46" s="24" t="s">
        <v>767</v>
      </c>
      <c r="M46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47" spans="1:13" x14ac:dyDescent="0.25">
      <c r="A47" s="4" t="s">
        <v>78</v>
      </c>
      <c r="B47" s="4">
        <v>5</v>
      </c>
      <c r="C47" s="4">
        <v>5</v>
      </c>
      <c r="D47" s="4">
        <v>5</v>
      </c>
      <c r="E47" s="4">
        <v>3</v>
      </c>
      <c r="F47" s="4">
        <v>4</v>
      </c>
      <c r="G47" s="4">
        <v>2</v>
      </c>
      <c r="H47" s="4">
        <v>5</v>
      </c>
      <c r="I47" s="3">
        <v>4</v>
      </c>
      <c r="J47" s="4">
        <v>5</v>
      </c>
      <c r="K47" s="7">
        <v>4</v>
      </c>
      <c r="L47" s="24" t="s">
        <v>767</v>
      </c>
      <c r="M47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48" spans="1:13" x14ac:dyDescent="0.25">
      <c r="A48" s="3" t="s">
        <v>65</v>
      </c>
      <c r="B48" s="3">
        <v>3</v>
      </c>
      <c r="C48" s="3">
        <v>2</v>
      </c>
      <c r="D48" s="3">
        <v>4</v>
      </c>
      <c r="E48" s="3">
        <v>3</v>
      </c>
      <c r="F48" s="3">
        <v>4</v>
      </c>
      <c r="G48" s="3">
        <v>4</v>
      </c>
      <c r="H48" s="3">
        <v>4</v>
      </c>
      <c r="I48" s="3">
        <v>3</v>
      </c>
      <c r="J48" s="3">
        <v>3</v>
      </c>
      <c r="K48" s="6">
        <v>3</v>
      </c>
      <c r="L48" s="24" t="s">
        <v>767</v>
      </c>
      <c r="M48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49" spans="1:13" x14ac:dyDescent="0.25">
      <c r="A49" s="4" t="s">
        <v>78</v>
      </c>
      <c r="B49" s="4">
        <v>2</v>
      </c>
      <c r="C49" s="4">
        <v>1</v>
      </c>
      <c r="D49" s="4">
        <v>5</v>
      </c>
      <c r="E49" s="4">
        <v>3</v>
      </c>
      <c r="F49" s="4">
        <v>4</v>
      </c>
      <c r="G49" s="4">
        <v>2</v>
      </c>
      <c r="H49" s="4">
        <v>5</v>
      </c>
      <c r="I49" s="3">
        <v>2</v>
      </c>
      <c r="J49" s="4">
        <v>4</v>
      </c>
      <c r="K49" s="7">
        <v>4</v>
      </c>
      <c r="L49" s="24" t="s">
        <v>767</v>
      </c>
      <c r="M49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50" spans="1:13" x14ac:dyDescent="0.25">
      <c r="A50" s="3" t="s">
        <v>78</v>
      </c>
      <c r="B50" s="3">
        <v>4</v>
      </c>
      <c r="C50" s="3">
        <v>4</v>
      </c>
      <c r="D50" s="3">
        <v>4</v>
      </c>
      <c r="E50" s="3">
        <v>2</v>
      </c>
      <c r="F50" s="3">
        <v>5</v>
      </c>
      <c r="G50" s="3">
        <v>4</v>
      </c>
      <c r="H50" s="3">
        <v>5</v>
      </c>
      <c r="I50" s="3">
        <v>4</v>
      </c>
      <c r="J50" s="3">
        <v>5</v>
      </c>
      <c r="K50" s="6">
        <v>4</v>
      </c>
      <c r="L50" s="24" t="s">
        <v>767</v>
      </c>
      <c r="M50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51" spans="1:13" x14ac:dyDescent="0.25">
      <c r="A51" s="4" t="s">
        <v>78</v>
      </c>
      <c r="B51" s="4">
        <v>2</v>
      </c>
      <c r="C51" s="4">
        <v>2</v>
      </c>
      <c r="D51" s="4">
        <v>4</v>
      </c>
      <c r="E51" s="4">
        <v>4</v>
      </c>
      <c r="F51" s="4">
        <v>5</v>
      </c>
      <c r="G51" s="4">
        <v>2</v>
      </c>
      <c r="H51" s="4">
        <v>5</v>
      </c>
      <c r="I51" s="3">
        <v>4</v>
      </c>
      <c r="J51" s="4">
        <v>3</v>
      </c>
      <c r="K51" s="7">
        <v>3</v>
      </c>
      <c r="L51" s="24" t="s">
        <v>767</v>
      </c>
      <c r="M51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52" spans="1:13" x14ac:dyDescent="0.25">
      <c r="A52" s="3" t="s">
        <v>78</v>
      </c>
      <c r="B52" s="3">
        <v>4</v>
      </c>
      <c r="C52" s="3">
        <v>5</v>
      </c>
      <c r="D52" s="3">
        <v>5</v>
      </c>
      <c r="E52" s="3">
        <v>2</v>
      </c>
      <c r="F52" s="3">
        <v>5</v>
      </c>
      <c r="G52" s="3">
        <v>1</v>
      </c>
      <c r="H52" s="3">
        <v>5</v>
      </c>
      <c r="I52" s="3">
        <v>5</v>
      </c>
      <c r="J52" s="3">
        <v>1</v>
      </c>
      <c r="K52" s="6">
        <v>5</v>
      </c>
      <c r="L52" s="24" t="s">
        <v>767</v>
      </c>
      <c r="M52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53" spans="1:13" x14ac:dyDescent="0.25">
      <c r="A53" s="4" t="s">
        <v>78</v>
      </c>
      <c r="B53" s="4">
        <v>4</v>
      </c>
      <c r="C53" s="4">
        <v>3</v>
      </c>
      <c r="D53" s="4">
        <v>5</v>
      </c>
      <c r="E53" s="4">
        <v>5</v>
      </c>
      <c r="F53" s="4">
        <v>4</v>
      </c>
      <c r="G53" s="4">
        <v>3</v>
      </c>
      <c r="H53" s="4">
        <v>5</v>
      </c>
      <c r="I53" s="3">
        <v>2</v>
      </c>
      <c r="J53" s="4">
        <v>5</v>
      </c>
      <c r="K53" s="7">
        <v>5</v>
      </c>
      <c r="L53" s="24" t="s">
        <v>767</v>
      </c>
      <c r="M53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54" spans="1:13" x14ac:dyDescent="0.25">
      <c r="A54" s="3" t="s">
        <v>78</v>
      </c>
      <c r="B54" s="3">
        <v>1</v>
      </c>
      <c r="C54" s="3">
        <v>2</v>
      </c>
      <c r="D54" s="3">
        <v>5</v>
      </c>
      <c r="E54" s="3">
        <v>2</v>
      </c>
      <c r="F54" s="3">
        <v>5</v>
      </c>
      <c r="G54" s="3">
        <v>5</v>
      </c>
      <c r="H54" s="3">
        <v>2</v>
      </c>
      <c r="I54" s="3">
        <v>3</v>
      </c>
      <c r="J54" s="3">
        <v>3</v>
      </c>
      <c r="K54" s="6">
        <v>3</v>
      </c>
      <c r="L54" s="24" t="s">
        <v>767</v>
      </c>
      <c r="M54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55" spans="1:13" x14ac:dyDescent="0.25">
      <c r="A55" s="4" t="s">
        <v>78</v>
      </c>
      <c r="B55" s="4">
        <v>4</v>
      </c>
      <c r="C55" s="4">
        <v>4</v>
      </c>
      <c r="D55" s="4">
        <v>5</v>
      </c>
      <c r="E55" s="4">
        <v>2</v>
      </c>
      <c r="F55" s="4">
        <v>4</v>
      </c>
      <c r="G55" s="4">
        <v>5</v>
      </c>
      <c r="H55" s="4">
        <v>5</v>
      </c>
      <c r="I55" s="3">
        <v>4</v>
      </c>
      <c r="J55" s="4">
        <v>5</v>
      </c>
      <c r="K55" s="7">
        <v>1</v>
      </c>
      <c r="L55" s="24" t="s">
        <v>767</v>
      </c>
      <c r="M55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56" spans="1:13" x14ac:dyDescent="0.25">
      <c r="A56" s="3" t="s">
        <v>78</v>
      </c>
      <c r="B56" s="3">
        <v>2</v>
      </c>
      <c r="C56" s="3">
        <v>4</v>
      </c>
      <c r="D56" s="3">
        <v>4</v>
      </c>
      <c r="E56" s="3">
        <v>4</v>
      </c>
      <c r="F56" s="3">
        <v>5</v>
      </c>
      <c r="G56" s="3">
        <v>2</v>
      </c>
      <c r="H56" s="3">
        <v>5</v>
      </c>
      <c r="I56" s="3">
        <v>5</v>
      </c>
      <c r="J56" s="3">
        <v>5</v>
      </c>
      <c r="K56" s="6">
        <v>5</v>
      </c>
      <c r="L56" s="24" t="s">
        <v>767</v>
      </c>
      <c r="M56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57" spans="1:13" x14ac:dyDescent="0.25">
      <c r="A57" s="4" t="s">
        <v>78</v>
      </c>
      <c r="B57" s="4">
        <v>4</v>
      </c>
      <c r="C57" s="4">
        <v>4</v>
      </c>
      <c r="D57" s="4">
        <v>4</v>
      </c>
      <c r="E57" s="4">
        <v>2</v>
      </c>
      <c r="F57" s="4">
        <v>5</v>
      </c>
      <c r="G57" s="4">
        <v>2</v>
      </c>
      <c r="H57" s="4">
        <v>4</v>
      </c>
      <c r="I57" s="3">
        <v>4</v>
      </c>
      <c r="J57" s="4">
        <v>5</v>
      </c>
      <c r="K57" s="7">
        <v>3</v>
      </c>
      <c r="L57" s="24" t="s">
        <v>767</v>
      </c>
      <c r="M57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58" spans="1:13" x14ac:dyDescent="0.25">
      <c r="A58" s="3" t="s">
        <v>78</v>
      </c>
      <c r="B58" s="3">
        <v>4</v>
      </c>
      <c r="C58" s="3">
        <v>4</v>
      </c>
      <c r="D58" s="3">
        <v>4</v>
      </c>
      <c r="E58" s="3">
        <v>2</v>
      </c>
      <c r="F58" s="3">
        <v>4</v>
      </c>
      <c r="G58" s="3">
        <v>4</v>
      </c>
      <c r="H58" s="3">
        <v>4</v>
      </c>
      <c r="I58" s="3">
        <v>4</v>
      </c>
      <c r="J58" s="3">
        <v>4</v>
      </c>
      <c r="K58" s="6">
        <v>2</v>
      </c>
      <c r="L58" s="24" t="s">
        <v>767</v>
      </c>
      <c r="M58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59" spans="1:13" x14ac:dyDescent="0.25">
      <c r="A59" s="4" t="s">
        <v>60</v>
      </c>
      <c r="B59" s="4">
        <v>4</v>
      </c>
      <c r="C59" s="4">
        <v>4</v>
      </c>
      <c r="D59" s="4">
        <v>5</v>
      </c>
      <c r="E59" s="4">
        <v>1</v>
      </c>
      <c r="F59" s="4">
        <v>4</v>
      </c>
      <c r="G59" s="4">
        <v>2</v>
      </c>
      <c r="H59" s="4">
        <v>4</v>
      </c>
      <c r="I59" s="3">
        <v>4</v>
      </c>
      <c r="J59" s="4">
        <v>4</v>
      </c>
      <c r="K59" s="7">
        <v>4</v>
      </c>
      <c r="L59" s="24" t="s">
        <v>767</v>
      </c>
      <c r="M59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60" spans="1:13" x14ac:dyDescent="0.25">
      <c r="A60" s="3" t="s">
        <v>78</v>
      </c>
      <c r="B60" s="3">
        <v>4</v>
      </c>
      <c r="C60" s="3">
        <v>4</v>
      </c>
      <c r="D60" s="3">
        <v>4</v>
      </c>
      <c r="E60" s="3">
        <v>5</v>
      </c>
      <c r="F60" s="3">
        <v>5</v>
      </c>
      <c r="G60" s="3">
        <v>4</v>
      </c>
      <c r="H60" s="3">
        <v>5</v>
      </c>
      <c r="I60" s="3">
        <v>4</v>
      </c>
      <c r="J60" s="3">
        <v>4</v>
      </c>
      <c r="K60" s="6">
        <v>1</v>
      </c>
      <c r="L60" s="24" t="s">
        <v>767</v>
      </c>
      <c r="M60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61" spans="1:13" x14ac:dyDescent="0.25">
      <c r="A61" s="4" t="s">
        <v>78</v>
      </c>
      <c r="B61" s="4">
        <v>3</v>
      </c>
      <c r="C61" s="4">
        <v>1</v>
      </c>
      <c r="D61" s="4">
        <v>3</v>
      </c>
      <c r="E61" s="4">
        <v>4</v>
      </c>
      <c r="F61" s="4">
        <v>3</v>
      </c>
      <c r="G61" s="4">
        <v>4</v>
      </c>
      <c r="H61" s="4">
        <v>3</v>
      </c>
      <c r="I61" s="3">
        <v>2</v>
      </c>
      <c r="J61" s="4">
        <v>4</v>
      </c>
      <c r="K61" s="7">
        <v>3</v>
      </c>
      <c r="L61" s="24" t="s">
        <v>767</v>
      </c>
      <c r="M61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62" spans="1:13" x14ac:dyDescent="0.25">
      <c r="A62" s="3" t="s">
        <v>78</v>
      </c>
      <c r="B62" s="3">
        <v>2</v>
      </c>
      <c r="C62" s="3">
        <v>3</v>
      </c>
      <c r="D62" s="3">
        <v>4</v>
      </c>
      <c r="E62" s="3">
        <v>4</v>
      </c>
      <c r="F62" s="3">
        <v>5</v>
      </c>
      <c r="G62" s="3">
        <v>4</v>
      </c>
      <c r="H62" s="3">
        <v>4</v>
      </c>
      <c r="I62" s="3">
        <v>4</v>
      </c>
      <c r="J62" s="3">
        <v>4</v>
      </c>
      <c r="K62" s="6">
        <v>3</v>
      </c>
      <c r="L62" s="24" t="s">
        <v>767</v>
      </c>
      <c r="M62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63" spans="1:13" x14ac:dyDescent="0.25">
      <c r="A63" s="4" t="s">
        <v>40</v>
      </c>
      <c r="B63" s="4">
        <v>5</v>
      </c>
      <c r="C63" s="4">
        <v>5</v>
      </c>
      <c r="D63" s="4">
        <v>5</v>
      </c>
      <c r="E63" s="4">
        <v>1</v>
      </c>
      <c r="F63" s="4">
        <v>5</v>
      </c>
      <c r="G63" s="4">
        <v>4</v>
      </c>
      <c r="H63" s="4">
        <v>5</v>
      </c>
      <c r="I63" s="3">
        <v>5</v>
      </c>
      <c r="J63" s="4">
        <v>5</v>
      </c>
      <c r="K63" s="7">
        <v>3</v>
      </c>
      <c r="L63" s="24" t="s">
        <v>767</v>
      </c>
      <c r="M63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64" spans="1:13" x14ac:dyDescent="0.25">
      <c r="A64" s="3" t="s">
        <v>78</v>
      </c>
      <c r="B64" s="3">
        <v>5</v>
      </c>
      <c r="C64" s="3">
        <v>5</v>
      </c>
      <c r="D64" s="3">
        <v>5</v>
      </c>
      <c r="E64" s="3">
        <v>5</v>
      </c>
      <c r="F64" s="3">
        <v>5</v>
      </c>
      <c r="G64" s="3">
        <v>5</v>
      </c>
      <c r="H64" s="3">
        <v>5</v>
      </c>
      <c r="I64" s="3">
        <v>5</v>
      </c>
      <c r="J64" s="3">
        <v>5</v>
      </c>
      <c r="K64" s="6">
        <v>4</v>
      </c>
      <c r="L64" s="24" t="s">
        <v>767</v>
      </c>
      <c r="M64" s="3">
        <f>AVERAGE(Table4[[#This Row],[20. You have sufficient information to either recommend or discourage people from taking the HPV vaccine]:[29. The HPV Vaccine is necessary. However, the vaccine is not accessible]])</f>
        <v>4.9000000000000004</v>
      </c>
    </row>
    <row r="65" spans="1:13" x14ac:dyDescent="0.25">
      <c r="A65" s="4" t="s">
        <v>78</v>
      </c>
      <c r="B65" s="4">
        <v>3</v>
      </c>
      <c r="C65" s="4">
        <v>2</v>
      </c>
      <c r="D65" s="4">
        <v>4</v>
      </c>
      <c r="E65" s="4">
        <v>2</v>
      </c>
      <c r="F65" s="4">
        <v>3</v>
      </c>
      <c r="G65" s="4">
        <v>2</v>
      </c>
      <c r="H65" s="4">
        <v>4</v>
      </c>
      <c r="I65" s="3">
        <v>2</v>
      </c>
      <c r="J65" s="4">
        <v>4</v>
      </c>
      <c r="K65" s="7">
        <v>4</v>
      </c>
      <c r="L65" s="24" t="s">
        <v>767</v>
      </c>
      <c r="M65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66" spans="1:13" x14ac:dyDescent="0.25">
      <c r="A66" s="3" t="s">
        <v>78</v>
      </c>
      <c r="B66" s="3">
        <v>5</v>
      </c>
      <c r="C66" s="3">
        <v>4</v>
      </c>
      <c r="D66" s="3">
        <v>4</v>
      </c>
      <c r="E66" s="3">
        <v>5</v>
      </c>
      <c r="F66" s="3">
        <v>5</v>
      </c>
      <c r="G66" s="3">
        <v>5</v>
      </c>
      <c r="H66" s="3">
        <v>5</v>
      </c>
      <c r="I66" s="3">
        <v>5</v>
      </c>
      <c r="J66" s="3">
        <v>5</v>
      </c>
      <c r="K66" s="6">
        <v>1</v>
      </c>
      <c r="L66" s="24" t="s">
        <v>767</v>
      </c>
      <c r="M66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67" spans="1:13" x14ac:dyDescent="0.25">
      <c r="A67" s="4" t="s">
        <v>78</v>
      </c>
      <c r="B67" s="4">
        <v>4</v>
      </c>
      <c r="C67" s="4">
        <v>4</v>
      </c>
      <c r="D67" s="4">
        <v>4</v>
      </c>
      <c r="E67" s="4">
        <v>5</v>
      </c>
      <c r="F67" s="4">
        <v>5</v>
      </c>
      <c r="G67" s="4">
        <v>2</v>
      </c>
      <c r="H67" s="4">
        <v>5</v>
      </c>
      <c r="I67" s="3">
        <v>5</v>
      </c>
      <c r="J67" s="4">
        <v>3</v>
      </c>
      <c r="K67" s="7">
        <v>5</v>
      </c>
      <c r="L67" s="24" t="s">
        <v>767</v>
      </c>
      <c r="M67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68" spans="1:13" x14ac:dyDescent="0.25">
      <c r="A68" s="3" t="s">
        <v>78</v>
      </c>
      <c r="B68" s="3">
        <v>4</v>
      </c>
      <c r="C68" s="3">
        <v>4</v>
      </c>
      <c r="D68" s="3">
        <v>4</v>
      </c>
      <c r="E68" s="3">
        <v>2</v>
      </c>
      <c r="F68" s="3">
        <v>4</v>
      </c>
      <c r="G68" s="3">
        <v>4</v>
      </c>
      <c r="H68" s="3">
        <v>4</v>
      </c>
      <c r="I68" s="3">
        <v>4</v>
      </c>
      <c r="J68" s="3">
        <v>4</v>
      </c>
      <c r="K68" s="6">
        <v>2</v>
      </c>
      <c r="L68" s="24" t="s">
        <v>767</v>
      </c>
      <c r="M68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69" spans="1:13" x14ac:dyDescent="0.25">
      <c r="A69" s="4" t="s">
        <v>65</v>
      </c>
      <c r="B69" s="4">
        <v>4</v>
      </c>
      <c r="C69" s="4">
        <v>5</v>
      </c>
      <c r="D69" s="4">
        <v>5</v>
      </c>
      <c r="E69" s="4">
        <v>4</v>
      </c>
      <c r="F69" s="4">
        <v>5</v>
      </c>
      <c r="G69" s="4">
        <v>4</v>
      </c>
      <c r="H69" s="4">
        <v>5</v>
      </c>
      <c r="I69" s="3">
        <v>5</v>
      </c>
      <c r="J69" s="4">
        <v>3</v>
      </c>
      <c r="K69" s="7">
        <v>5</v>
      </c>
      <c r="L69" s="24" t="s">
        <v>767</v>
      </c>
      <c r="M69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70" spans="1:13" x14ac:dyDescent="0.25">
      <c r="A70" s="3" t="s">
        <v>78</v>
      </c>
      <c r="B70" s="3">
        <v>2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2</v>
      </c>
      <c r="K70" s="6">
        <v>2</v>
      </c>
      <c r="L70" s="24" t="s">
        <v>767</v>
      </c>
      <c r="M70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71" spans="1:13" x14ac:dyDescent="0.25">
      <c r="A71" s="4" t="s">
        <v>78</v>
      </c>
      <c r="B71" s="4">
        <v>3</v>
      </c>
      <c r="C71" s="4">
        <v>3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3">
        <v>3</v>
      </c>
      <c r="J71" s="4">
        <v>4</v>
      </c>
      <c r="K71" s="7">
        <v>2</v>
      </c>
      <c r="L71" s="24" t="s">
        <v>767</v>
      </c>
      <c r="M71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72" spans="1:13" x14ac:dyDescent="0.25">
      <c r="A72" s="3" t="s">
        <v>65</v>
      </c>
      <c r="B72" s="3">
        <v>5</v>
      </c>
      <c r="C72" s="3">
        <v>2</v>
      </c>
      <c r="D72" s="3">
        <v>5</v>
      </c>
      <c r="E72" s="3">
        <v>5</v>
      </c>
      <c r="F72" s="3">
        <v>5</v>
      </c>
      <c r="G72" s="3">
        <v>2</v>
      </c>
      <c r="H72" s="3">
        <v>5</v>
      </c>
      <c r="I72" s="3">
        <v>5</v>
      </c>
      <c r="J72" s="3">
        <v>5</v>
      </c>
      <c r="K72" s="6">
        <v>5</v>
      </c>
      <c r="L72" s="24" t="s">
        <v>767</v>
      </c>
      <c r="M72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73" spans="1:13" x14ac:dyDescent="0.25">
      <c r="A73" s="4" t="s">
        <v>78</v>
      </c>
      <c r="B73" s="4">
        <v>2</v>
      </c>
      <c r="C73" s="4">
        <v>2</v>
      </c>
      <c r="D73" s="4">
        <v>5</v>
      </c>
      <c r="E73" s="4">
        <v>5</v>
      </c>
      <c r="F73" s="4">
        <v>5</v>
      </c>
      <c r="G73" s="4">
        <v>4</v>
      </c>
      <c r="H73" s="4">
        <v>4</v>
      </c>
      <c r="I73" s="3">
        <v>5</v>
      </c>
      <c r="J73" s="4">
        <v>5</v>
      </c>
      <c r="K73" s="7">
        <v>1</v>
      </c>
      <c r="L73" s="24" t="s">
        <v>767</v>
      </c>
      <c r="M73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74" spans="1:13" x14ac:dyDescent="0.25">
      <c r="A74" s="3" t="s">
        <v>78</v>
      </c>
      <c r="B74" s="3">
        <v>3</v>
      </c>
      <c r="C74" s="3">
        <v>2</v>
      </c>
      <c r="D74" s="3">
        <v>5</v>
      </c>
      <c r="E74" s="3">
        <v>1</v>
      </c>
      <c r="F74" s="3">
        <v>4</v>
      </c>
      <c r="G74" s="3">
        <v>2</v>
      </c>
      <c r="H74" s="3">
        <v>5</v>
      </c>
      <c r="I74" s="3">
        <v>4</v>
      </c>
      <c r="J74" s="3">
        <v>3</v>
      </c>
      <c r="K74" s="6">
        <v>4</v>
      </c>
      <c r="L74" s="24" t="s">
        <v>767</v>
      </c>
      <c r="M74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75" spans="1:13" x14ac:dyDescent="0.25">
      <c r="A75" s="4" t="s">
        <v>78</v>
      </c>
      <c r="B75" s="4">
        <v>4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5</v>
      </c>
      <c r="I75" s="3">
        <v>5</v>
      </c>
      <c r="J75" s="4">
        <v>5</v>
      </c>
      <c r="K75" s="7">
        <v>5</v>
      </c>
      <c r="L75" s="24" t="s">
        <v>767</v>
      </c>
      <c r="M75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76" spans="1:13" x14ac:dyDescent="0.25">
      <c r="A76" s="3" t="s">
        <v>112</v>
      </c>
      <c r="B76" s="3">
        <v>3</v>
      </c>
      <c r="C76" s="3">
        <v>2</v>
      </c>
      <c r="D76" s="3">
        <v>4</v>
      </c>
      <c r="E76" s="3">
        <v>5</v>
      </c>
      <c r="F76" s="3">
        <v>4</v>
      </c>
      <c r="G76" s="3">
        <v>2</v>
      </c>
      <c r="H76" s="3">
        <v>5</v>
      </c>
      <c r="I76" s="3">
        <v>5</v>
      </c>
      <c r="J76" s="3">
        <v>4</v>
      </c>
      <c r="K76" s="6">
        <v>3</v>
      </c>
      <c r="L76" s="24" t="s">
        <v>767</v>
      </c>
      <c r="M76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77" spans="1:13" x14ac:dyDescent="0.25">
      <c r="A77" s="4" t="s">
        <v>65</v>
      </c>
      <c r="B77" s="4">
        <v>4</v>
      </c>
      <c r="C77" s="4">
        <v>4</v>
      </c>
      <c r="D77" s="4">
        <v>4</v>
      </c>
      <c r="E77" s="4">
        <v>4</v>
      </c>
      <c r="F77" s="4">
        <v>3</v>
      </c>
      <c r="G77" s="4">
        <v>3</v>
      </c>
      <c r="H77" s="4">
        <v>4</v>
      </c>
      <c r="I77" s="3">
        <v>4</v>
      </c>
      <c r="J77" s="4">
        <v>4</v>
      </c>
      <c r="K77" s="7">
        <v>2</v>
      </c>
      <c r="L77" s="24" t="s">
        <v>767</v>
      </c>
      <c r="M77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78" spans="1:13" x14ac:dyDescent="0.25">
      <c r="A78" s="3" t="s">
        <v>78</v>
      </c>
      <c r="B78" s="3">
        <v>2</v>
      </c>
      <c r="C78" s="3">
        <v>2</v>
      </c>
      <c r="D78" s="3">
        <v>4</v>
      </c>
      <c r="E78" s="3">
        <v>4</v>
      </c>
      <c r="F78" s="3">
        <v>4</v>
      </c>
      <c r="G78" s="3">
        <v>4</v>
      </c>
      <c r="H78" s="3">
        <v>4</v>
      </c>
      <c r="I78" s="3">
        <v>4</v>
      </c>
      <c r="J78" s="3">
        <v>4</v>
      </c>
      <c r="K78" s="6">
        <v>2</v>
      </c>
      <c r="L78" s="24" t="s">
        <v>767</v>
      </c>
      <c r="M78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79" spans="1:13" x14ac:dyDescent="0.25">
      <c r="A79" s="4" t="s">
        <v>78</v>
      </c>
      <c r="B79" s="4">
        <v>2</v>
      </c>
      <c r="C79" s="4">
        <v>1</v>
      </c>
      <c r="D79" s="4">
        <v>5</v>
      </c>
      <c r="E79" s="4">
        <v>4</v>
      </c>
      <c r="F79" s="4">
        <v>5</v>
      </c>
      <c r="G79" s="4">
        <v>4</v>
      </c>
      <c r="H79" s="4">
        <v>4</v>
      </c>
      <c r="I79" s="3">
        <v>3</v>
      </c>
      <c r="J79" s="4">
        <v>3</v>
      </c>
      <c r="K79" s="7">
        <v>3</v>
      </c>
      <c r="L79" s="24" t="s">
        <v>767</v>
      </c>
      <c r="M79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80" spans="1:13" x14ac:dyDescent="0.25">
      <c r="A80" s="3" t="s">
        <v>65</v>
      </c>
      <c r="B80" s="3">
        <v>4</v>
      </c>
      <c r="C80" s="3">
        <v>2</v>
      </c>
      <c r="D80" s="3">
        <v>5</v>
      </c>
      <c r="E80" s="3">
        <v>4</v>
      </c>
      <c r="F80" s="3">
        <v>4</v>
      </c>
      <c r="G80" s="3">
        <v>2</v>
      </c>
      <c r="H80" s="3">
        <v>4</v>
      </c>
      <c r="I80" s="3">
        <v>2</v>
      </c>
      <c r="J80" s="3">
        <v>4</v>
      </c>
      <c r="K80" s="6">
        <v>5</v>
      </c>
      <c r="L80" s="24" t="s">
        <v>767</v>
      </c>
      <c r="M80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81" spans="1:13" x14ac:dyDescent="0.25">
      <c r="A81" s="4" t="s">
        <v>78</v>
      </c>
      <c r="B81" s="4">
        <v>5</v>
      </c>
      <c r="C81" s="4">
        <v>4</v>
      </c>
      <c r="D81" s="4">
        <v>5</v>
      </c>
      <c r="E81" s="4">
        <v>2</v>
      </c>
      <c r="F81" s="4">
        <v>4</v>
      </c>
      <c r="G81" s="4">
        <v>5</v>
      </c>
      <c r="H81" s="4">
        <v>5</v>
      </c>
      <c r="I81" s="3">
        <v>5</v>
      </c>
      <c r="J81" s="4">
        <v>5</v>
      </c>
      <c r="K81" s="7">
        <v>2</v>
      </c>
      <c r="L81" s="24" t="s">
        <v>767</v>
      </c>
      <c r="M81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82" spans="1:13" x14ac:dyDescent="0.25">
      <c r="A82" s="3" t="s">
        <v>78</v>
      </c>
      <c r="B82" s="3">
        <v>4</v>
      </c>
      <c r="C82" s="3">
        <v>2</v>
      </c>
      <c r="D82" s="3">
        <v>5</v>
      </c>
      <c r="E82" s="3">
        <v>1</v>
      </c>
      <c r="F82" s="3">
        <v>4</v>
      </c>
      <c r="G82" s="3">
        <v>4</v>
      </c>
      <c r="H82" s="3">
        <v>4</v>
      </c>
      <c r="I82" s="3">
        <v>4</v>
      </c>
      <c r="J82" s="3">
        <v>4</v>
      </c>
      <c r="K82" s="6">
        <v>4</v>
      </c>
      <c r="L82" s="24" t="s">
        <v>767</v>
      </c>
      <c r="M82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83" spans="1:13" x14ac:dyDescent="0.25">
      <c r="A83" s="4" t="s">
        <v>78</v>
      </c>
      <c r="B83" s="4">
        <v>2</v>
      </c>
      <c r="C83" s="4">
        <v>4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3">
        <v>4</v>
      </c>
      <c r="J83" s="4">
        <v>4</v>
      </c>
      <c r="K83" s="7">
        <v>2</v>
      </c>
      <c r="L83" s="24" t="s">
        <v>767</v>
      </c>
      <c r="M83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84" spans="1:13" x14ac:dyDescent="0.25">
      <c r="A84" s="3" t="s">
        <v>78</v>
      </c>
      <c r="B84" s="3">
        <v>3</v>
      </c>
      <c r="C84" s="3">
        <v>2</v>
      </c>
      <c r="D84" s="3">
        <v>5</v>
      </c>
      <c r="E84" s="3">
        <v>1</v>
      </c>
      <c r="F84" s="3">
        <v>5</v>
      </c>
      <c r="G84" s="3">
        <v>1</v>
      </c>
      <c r="H84" s="3">
        <v>5</v>
      </c>
      <c r="I84" s="3">
        <v>2</v>
      </c>
      <c r="J84" s="3">
        <v>4</v>
      </c>
      <c r="K84" s="6">
        <v>5</v>
      </c>
      <c r="L84" s="24" t="s">
        <v>767</v>
      </c>
      <c r="M84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85" spans="1:13" x14ac:dyDescent="0.25">
      <c r="A85" s="4" t="s">
        <v>78</v>
      </c>
      <c r="B85" s="4">
        <v>5</v>
      </c>
      <c r="C85" s="4">
        <v>5</v>
      </c>
      <c r="D85" s="4">
        <v>5</v>
      </c>
      <c r="E85" s="4">
        <v>5</v>
      </c>
      <c r="F85" s="4">
        <v>5</v>
      </c>
      <c r="G85" s="4">
        <v>5</v>
      </c>
      <c r="H85" s="4">
        <v>5</v>
      </c>
      <c r="I85" s="3">
        <v>5</v>
      </c>
      <c r="J85" s="4">
        <v>5</v>
      </c>
      <c r="K85" s="7">
        <v>5</v>
      </c>
      <c r="L85" s="24" t="s">
        <v>767</v>
      </c>
      <c r="M85" s="3">
        <f>AVERAGE(Table4[[#This Row],[20. You have sufficient information to either recommend or discourage people from taking the HPV vaccine]:[29. The HPV Vaccine is necessary. However, the vaccine is not accessible]])</f>
        <v>5</v>
      </c>
    </row>
    <row r="86" spans="1:13" x14ac:dyDescent="0.25">
      <c r="A86" s="3" t="s">
        <v>78</v>
      </c>
      <c r="B86" s="3">
        <v>4</v>
      </c>
      <c r="C86" s="3">
        <v>4</v>
      </c>
      <c r="D86" s="3">
        <v>4</v>
      </c>
      <c r="E86" s="3">
        <v>4</v>
      </c>
      <c r="F86" s="3">
        <v>4</v>
      </c>
      <c r="G86" s="3">
        <v>4</v>
      </c>
      <c r="H86" s="3">
        <v>4</v>
      </c>
      <c r="I86" s="3">
        <v>2</v>
      </c>
      <c r="J86" s="3">
        <v>4</v>
      </c>
      <c r="K86" s="6">
        <v>4</v>
      </c>
      <c r="L86" s="24" t="s">
        <v>767</v>
      </c>
      <c r="M86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87" spans="1:13" x14ac:dyDescent="0.25">
      <c r="A87" s="4" t="s">
        <v>112</v>
      </c>
      <c r="B87" s="4">
        <v>4</v>
      </c>
      <c r="C87" s="4">
        <v>4</v>
      </c>
      <c r="D87" s="4">
        <v>5</v>
      </c>
      <c r="E87" s="4">
        <v>2</v>
      </c>
      <c r="F87" s="4">
        <v>5</v>
      </c>
      <c r="G87" s="4">
        <v>2</v>
      </c>
      <c r="H87" s="4">
        <v>4</v>
      </c>
      <c r="I87" s="3">
        <v>4</v>
      </c>
      <c r="J87" s="4">
        <v>4</v>
      </c>
      <c r="K87" s="7">
        <v>4</v>
      </c>
      <c r="L87" s="24" t="s">
        <v>767</v>
      </c>
      <c r="M87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88" spans="1:13" x14ac:dyDescent="0.25">
      <c r="A88" s="3" t="s">
        <v>78</v>
      </c>
      <c r="B88" s="3">
        <v>4</v>
      </c>
      <c r="C88" s="3">
        <v>5</v>
      </c>
      <c r="D88" s="3">
        <v>5</v>
      </c>
      <c r="E88" s="3">
        <v>1</v>
      </c>
      <c r="F88" s="3">
        <v>5</v>
      </c>
      <c r="G88" s="3">
        <v>5</v>
      </c>
      <c r="H88" s="3">
        <v>5</v>
      </c>
      <c r="I88" s="3">
        <v>4</v>
      </c>
      <c r="J88" s="3">
        <v>5</v>
      </c>
      <c r="K88" s="6">
        <v>4</v>
      </c>
      <c r="L88" s="24" t="s">
        <v>767</v>
      </c>
      <c r="M88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89" spans="1:13" x14ac:dyDescent="0.25">
      <c r="A89" s="4" t="s">
        <v>78</v>
      </c>
      <c r="B89" s="4">
        <v>2</v>
      </c>
      <c r="C89" s="4">
        <v>1</v>
      </c>
      <c r="D89" s="4">
        <v>5</v>
      </c>
      <c r="E89" s="4">
        <v>1</v>
      </c>
      <c r="F89" s="4">
        <v>4</v>
      </c>
      <c r="G89" s="4">
        <v>5</v>
      </c>
      <c r="H89" s="4">
        <v>5</v>
      </c>
      <c r="I89" s="3">
        <v>4</v>
      </c>
      <c r="J89" s="4">
        <v>3</v>
      </c>
      <c r="K89" s="7">
        <v>2</v>
      </c>
      <c r="L89" s="24" t="s">
        <v>767</v>
      </c>
      <c r="M89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90" spans="1:13" x14ac:dyDescent="0.25">
      <c r="A90" s="3" t="s">
        <v>78</v>
      </c>
      <c r="B90" s="3">
        <v>4</v>
      </c>
      <c r="C90" s="3">
        <v>4</v>
      </c>
      <c r="D90" s="3">
        <v>5</v>
      </c>
      <c r="E90" s="3">
        <v>1</v>
      </c>
      <c r="F90" s="3">
        <v>5</v>
      </c>
      <c r="G90" s="3">
        <v>5</v>
      </c>
      <c r="H90" s="3">
        <v>5</v>
      </c>
      <c r="I90" s="3">
        <v>5</v>
      </c>
      <c r="J90" s="3">
        <v>5</v>
      </c>
      <c r="K90" s="6">
        <v>4</v>
      </c>
      <c r="L90" s="24" t="s">
        <v>767</v>
      </c>
      <c r="M90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91" spans="1:13" x14ac:dyDescent="0.25">
      <c r="A91" s="4" t="s">
        <v>78</v>
      </c>
      <c r="B91" s="4">
        <v>4</v>
      </c>
      <c r="C91" s="4">
        <v>5</v>
      </c>
      <c r="D91" s="4">
        <v>4</v>
      </c>
      <c r="E91" s="4">
        <v>4</v>
      </c>
      <c r="F91" s="4">
        <v>5</v>
      </c>
      <c r="G91" s="4">
        <v>5</v>
      </c>
      <c r="H91" s="4">
        <v>5</v>
      </c>
      <c r="I91" s="3">
        <v>5</v>
      </c>
      <c r="J91" s="4">
        <v>5</v>
      </c>
      <c r="K91" s="7">
        <v>2</v>
      </c>
      <c r="L91" s="24" t="s">
        <v>767</v>
      </c>
      <c r="M91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92" spans="1:13" x14ac:dyDescent="0.25">
      <c r="A92" s="3" t="s">
        <v>40</v>
      </c>
      <c r="B92" s="3">
        <v>3</v>
      </c>
      <c r="C92" s="3">
        <v>2</v>
      </c>
      <c r="D92" s="3">
        <v>4</v>
      </c>
      <c r="E92" s="3">
        <v>3</v>
      </c>
      <c r="F92" s="3">
        <v>3</v>
      </c>
      <c r="G92" s="3">
        <v>3</v>
      </c>
      <c r="H92" s="3">
        <v>3</v>
      </c>
      <c r="I92" s="3">
        <v>3</v>
      </c>
      <c r="J92" s="3">
        <v>3</v>
      </c>
      <c r="K92" s="6">
        <v>3</v>
      </c>
      <c r="L92" s="24" t="s">
        <v>767</v>
      </c>
      <c r="M92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93" spans="1:13" x14ac:dyDescent="0.25">
      <c r="A93" s="4" t="s">
        <v>78</v>
      </c>
      <c r="B93" s="4">
        <v>3</v>
      </c>
      <c r="C93" s="4">
        <v>3</v>
      </c>
      <c r="D93" s="4">
        <v>4</v>
      </c>
      <c r="E93" s="4">
        <v>3</v>
      </c>
      <c r="F93" s="4">
        <v>5</v>
      </c>
      <c r="G93" s="4">
        <v>2</v>
      </c>
      <c r="H93" s="4">
        <v>5</v>
      </c>
      <c r="I93" s="3">
        <v>3</v>
      </c>
      <c r="J93" s="4">
        <v>4</v>
      </c>
      <c r="K93" s="7">
        <v>2</v>
      </c>
      <c r="L93" s="24" t="s">
        <v>767</v>
      </c>
      <c r="M93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94" spans="1:13" x14ac:dyDescent="0.25">
      <c r="A94" s="3" t="s">
        <v>78</v>
      </c>
      <c r="B94" s="3">
        <v>3</v>
      </c>
      <c r="C94" s="3">
        <v>2</v>
      </c>
      <c r="D94" s="3">
        <v>5</v>
      </c>
      <c r="E94" s="3">
        <v>2</v>
      </c>
      <c r="F94" s="3">
        <v>5</v>
      </c>
      <c r="G94" s="3">
        <v>2</v>
      </c>
      <c r="H94" s="3">
        <v>5</v>
      </c>
      <c r="I94" s="3">
        <v>3</v>
      </c>
      <c r="J94" s="3">
        <v>3</v>
      </c>
      <c r="K94" s="6">
        <v>3</v>
      </c>
      <c r="L94" s="24" t="s">
        <v>767</v>
      </c>
      <c r="M94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95" spans="1:13" x14ac:dyDescent="0.25">
      <c r="A95" s="4" t="s">
        <v>65</v>
      </c>
      <c r="B95" s="4">
        <v>4</v>
      </c>
      <c r="C95" s="4">
        <v>4</v>
      </c>
      <c r="D95" s="4">
        <v>4</v>
      </c>
      <c r="E95" s="4">
        <v>1</v>
      </c>
      <c r="F95" s="4">
        <v>4</v>
      </c>
      <c r="G95" s="4">
        <v>4</v>
      </c>
      <c r="H95" s="4">
        <v>4</v>
      </c>
      <c r="I95" s="3">
        <v>4</v>
      </c>
      <c r="J95" s="4">
        <v>5</v>
      </c>
      <c r="K95" s="7">
        <v>4</v>
      </c>
      <c r="L95" s="24" t="s">
        <v>767</v>
      </c>
      <c r="M95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96" spans="1:13" x14ac:dyDescent="0.25">
      <c r="A96" s="3" t="s">
        <v>78</v>
      </c>
      <c r="B96" s="3">
        <v>3</v>
      </c>
      <c r="C96" s="3">
        <v>3</v>
      </c>
      <c r="D96" s="3">
        <v>4</v>
      </c>
      <c r="E96" s="3">
        <v>3</v>
      </c>
      <c r="F96" s="3">
        <v>5</v>
      </c>
      <c r="G96" s="3">
        <v>2</v>
      </c>
      <c r="H96" s="3">
        <v>5</v>
      </c>
      <c r="I96" s="3">
        <v>3</v>
      </c>
      <c r="J96" s="3">
        <v>4</v>
      </c>
      <c r="K96" s="6">
        <v>2</v>
      </c>
      <c r="L96" s="24" t="s">
        <v>767</v>
      </c>
      <c r="M96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97" spans="1:13" x14ac:dyDescent="0.25">
      <c r="A97" s="4" t="s">
        <v>65</v>
      </c>
      <c r="B97" s="4">
        <v>3</v>
      </c>
      <c r="C97" s="4">
        <v>2</v>
      </c>
      <c r="D97" s="4">
        <v>5</v>
      </c>
      <c r="E97" s="4">
        <v>3</v>
      </c>
      <c r="F97" s="4">
        <v>3</v>
      </c>
      <c r="G97" s="4">
        <v>3</v>
      </c>
      <c r="H97" s="4">
        <v>2</v>
      </c>
      <c r="I97" s="3">
        <v>4</v>
      </c>
      <c r="J97" s="4">
        <v>3</v>
      </c>
      <c r="K97" s="7">
        <v>3</v>
      </c>
      <c r="L97" s="24" t="s">
        <v>767</v>
      </c>
      <c r="M97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98" spans="1:13" x14ac:dyDescent="0.25">
      <c r="A98" s="3" t="s">
        <v>78</v>
      </c>
      <c r="B98" s="3">
        <v>4</v>
      </c>
      <c r="C98" s="3">
        <v>2</v>
      </c>
      <c r="D98" s="3">
        <v>4</v>
      </c>
      <c r="E98" s="3">
        <v>2</v>
      </c>
      <c r="F98" s="3">
        <v>4</v>
      </c>
      <c r="G98" s="3">
        <v>4</v>
      </c>
      <c r="H98" s="3">
        <v>4</v>
      </c>
      <c r="I98" s="3">
        <v>4</v>
      </c>
      <c r="J98" s="3">
        <v>2</v>
      </c>
      <c r="K98" s="6">
        <v>4</v>
      </c>
      <c r="L98" s="24" t="s">
        <v>767</v>
      </c>
      <c r="M98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99" spans="1:13" x14ac:dyDescent="0.25">
      <c r="A99" s="4" t="s">
        <v>78</v>
      </c>
      <c r="B99" s="4">
        <v>4</v>
      </c>
      <c r="C99" s="4">
        <v>4</v>
      </c>
      <c r="D99" s="4">
        <v>1</v>
      </c>
      <c r="E99" s="4">
        <v>4</v>
      </c>
      <c r="F99" s="4">
        <v>2</v>
      </c>
      <c r="G99" s="4">
        <v>4</v>
      </c>
      <c r="H99" s="4">
        <v>4</v>
      </c>
      <c r="I99" s="3">
        <v>2</v>
      </c>
      <c r="J99" s="4">
        <v>4</v>
      </c>
      <c r="K99" s="7">
        <v>4</v>
      </c>
      <c r="L99" s="24" t="s">
        <v>767</v>
      </c>
      <c r="M99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100" spans="1:13" x14ac:dyDescent="0.25">
      <c r="A100" s="3" t="s">
        <v>65</v>
      </c>
      <c r="B100" s="3">
        <v>4</v>
      </c>
      <c r="C100" s="3">
        <v>5</v>
      </c>
      <c r="D100" s="3">
        <v>5</v>
      </c>
      <c r="E100" s="3">
        <v>5</v>
      </c>
      <c r="F100" s="3">
        <v>5</v>
      </c>
      <c r="G100" s="3">
        <v>2</v>
      </c>
      <c r="H100" s="3">
        <v>5</v>
      </c>
      <c r="I100" s="3">
        <v>4</v>
      </c>
      <c r="J100" s="3">
        <v>5</v>
      </c>
      <c r="K100" s="6">
        <v>5</v>
      </c>
      <c r="L100" s="24" t="s">
        <v>767</v>
      </c>
      <c r="M100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101" spans="1:13" x14ac:dyDescent="0.25">
      <c r="A101" s="4" t="s">
        <v>78</v>
      </c>
      <c r="B101" s="4">
        <v>4</v>
      </c>
      <c r="C101" s="4">
        <v>4</v>
      </c>
      <c r="D101" s="4">
        <v>5</v>
      </c>
      <c r="E101" s="4">
        <v>1</v>
      </c>
      <c r="F101" s="4">
        <v>4</v>
      </c>
      <c r="G101" s="4">
        <v>2</v>
      </c>
      <c r="H101" s="4">
        <v>4</v>
      </c>
      <c r="I101" s="3">
        <v>4</v>
      </c>
      <c r="J101" s="4">
        <v>4</v>
      </c>
      <c r="K101" s="7">
        <v>5</v>
      </c>
      <c r="L101" s="24" t="s">
        <v>767</v>
      </c>
      <c r="M101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102" spans="1:13" x14ac:dyDescent="0.25">
      <c r="A102" s="3" t="s">
        <v>78</v>
      </c>
      <c r="B102" s="3">
        <v>3</v>
      </c>
      <c r="C102" s="3">
        <v>2</v>
      </c>
      <c r="D102" s="3">
        <v>1</v>
      </c>
      <c r="E102" s="3">
        <v>2</v>
      </c>
      <c r="F102" s="3">
        <v>3</v>
      </c>
      <c r="G102" s="3">
        <v>2</v>
      </c>
      <c r="H102" s="3">
        <v>3</v>
      </c>
      <c r="I102" s="3">
        <v>2</v>
      </c>
      <c r="J102" s="3">
        <v>4</v>
      </c>
      <c r="K102" s="6">
        <v>4</v>
      </c>
      <c r="L102" s="24" t="s">
        <v>768</v>
      </c>
      <c r="M102" s="3">
        <f>AVERAGE(Table4[[#This Row],[20. You have sufficient information to either recommend or discourage people from taking the HPV vaccine]:[29. The HPV Vaccine is necessary. However, the vaccine is not accessible]])</f>
        <v>2.6</v>
      </c>
    </row>
    <row r="103" spans="1:13" x14ac:dyDescent="0.25">
      <c r="A103" s="4" t="s">
        <v>78</v>
      </c>
      <c r="B103" s="4">
        <v>3</v>
      </c>
      <c r="C103" s="4">
        <v>4</v>
      </c>
      <c r="D103" s="4">
        <v>4</v>
      </c>
      <c r="E103" s="4">
        <v>2</v>
      </c>
      <c r="F103" s="4">
        <v>4</v>
      </c>
      <c r="G103" s="4">
        <v>2</v>
      </c>
      <c r="H103" s="4">
        <v>4</v>
      </c>
      <c r="I103" s="3">
        <v>3</v>
      </c>
      <c r="J103" s="4">
        <v>4</v>
      </c>
      <c r="K103" s="7">
        <v>4</v>
      </c>
      <c r="L103" s="24" t="s">
        <v>767</v>
      </c>
      <c r="M103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104" spans="1:13" x14ac:dyDescent="0.25">
      <c r="A104" s="3" t="s">
        <v>78</v>
      </c>
      <c r="B104" s="3">
        <v>5</v>
      </c>
      <c r="C104" s="3">
        <v>1</v>
      </c>
      <c r="D104" s="3">
        <v>5</v>
      </c>
      <c r="E104" s="3">
        <v>1</v>
      </c>
      <c r="F104" s="3">
        <v>5</v>
      </c>
      <c r="G104" s="3">
        <v>3</v>
      </c>
      <c r="H104" s="3">
        <v>5</v>
      </c>
      <c r="I104" s="3">
        <v>5</v>
      </c>
      <c r="J104" s="3">
        <v>5</v>
      </c>
      <c r="K104" s="6">
        <v>5</v>
      </c>
      <c r="L104" s="24" t="s">
        <v>767</v>
      </c>
      <c r="M104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05" spans="1:13" x14ac:dyDescent="0.25">
      <c r="A105" s="4" t="s">
        <v>65</v>
      </c>
      <c r="B105" s="4">
        <v>5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3">
        <v>5</v>
      </c>
      <c r="J105" s="4">
        <v>5</v>
      </c>
      <c r="K105" s="7">
        <v>2</v>
      </c>
      <c r="L105" s="24" t="s">
        <v>767</v>
      </c>
      <c r="M105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106" spans="1:13" x14ac:dyDescent="0.25">
      <c r="A106" s="3" t="s">
        <v>65</v>
      </c>
      <c r="B106" s="3">
        <v>3</v>
      </c>
      <c r="C106" s="3">
        <v>4</v>
      </c>
      <c r="D106" s="3">
        <v>5</v>
      </c>
      <c r="E106" s="3">
        <v>5</v>
      </c>
      <c r="F106" s="3">
        <v>5</v>
      </c>
      <c r="G106" s="3">
        <v>4</v>
      </c>
      <c r="H106" s="3">
        <v>5</v>
      </c>
      <c r="I106" s="3">
        <v>4</v>
      </c>
      <c r="J106" s="3">
        <v>3</v>
      </c>
      <c r="K106" s="6">
        <v>4</v>
      </c>
      <c r="L106" s="24" t="s">
        <v>767</v>
      </c>
      <c r="M106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107" spans="1:13" x14ac:dyDescent="0.25">
      <c r="A107" s="4" t="s">
        <v>78</v>
      </c>
      <c r="B107" s="4">
        <v>3</v>
      </c>
      <c r="C107" s="4">
        <v>2</v>
      </c>
      <c r="D107" s="4">
        <v>4</v>
      </c>
      <c r="E107" s="4">
        <v>2</v>
      </c>
      <c r="F107" s="4">
        <v>3</v>
      </c>
      <c r="G107" s="4">
        <v>4</v>
      </c>
      <c r="H107" s="4">
        <v>3</v>
      </c>
      <c r="I107" s="3">
        <v>3</v>
      </c>
      <c r="J107" s="4">
        <v>4</v>
      </c>
      <c r="K107" s="7">
        <v>4</v>
      </c>
      <c r="L107" s="24" t="s">
        <v>767</v>
      </c>
      <c r="M107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08" spans="1:13" x14ac:dyDescent="0.25">
      <c r="A108" s="3" t="s">
        <v>65</v>
      </c>
      <c r="B108" s="3">
        <v>5</v>
      </c>
      <c r="C108" s="3">
        <v>5</v>
      </c>
      <c r="D108" s="3">
        <v>5</v>
      </c>
      <c r="E108" s="3">
        <v>5</v>
      </c>
      <c r="F108" s="3">
        <v>5</v>
      </c>
      <c r="G108" s="3">
        <v>4</v>
      </c>
      <c r="H108" s="3">
        <v>5</v>
      </c>
      <c r="I108" s="3">
        <v>5</v>
      </c>
      <c r="J108" s="3">
        <v>5</v>
      </c>
      <c r="K108" s="6">
        <v>2</v>
      </c>
      <c r="L108" s="24" t="s">
        <v>767</v>
      </c>
      <c r="M108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09" spans="1:13" x14ac:dyDescent="0.25">
      <c r="A109" s="4" t="s">
        <v>78</v>
      </c>
      <c r="B109" s="4">
        <v>2</v>
      </c>
      <c r="C109" s="4">
        <v>2</v>
      </c>
      <c r="D109" s="4">
        <v>5</v>
      </c>
      <c r="E109" s="4">
        <v>1</v>
      </c>
      <c r="F109" s="4">
        <v>4</v>
      </c>
      <c r="G109" s="4">
        <v>3</v>
      </c>
      <c r="H109" s="4">
        <v>4</v>
      </c>
      <c r="I109" s="3">
        <v>4</v>
      </c>
      <c r="J109" s="4">
        <v>4</v>
      </c>
      <c r="K109" s="7">
        <v>5</v>
      </c>
      <c r="L109" s="24" t="s">
        <v>767</v>
      </c>
      <c r="M109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110" spans="1:13" x14ac:dyDescent="0.25">
      <c r="A110" s="3" t="s">
        <v>40</v>
      </c>
      <c r="B110" s="3">
        <v>3</v>
      </c>
      <c r="C110" s="3">
        <v>1</v>
      </c>
      <c r="D110" s="3">
        <v>5</v>
      </c>
      <c r="E110" s="3">
        <v>4</v>
      </c>
      <c r="F110" s="3">
        <v>5</v>
      </c>
      <c r="G110" s="3">
        <v>2</v>
      </c>
      <c r="H110" s="3">
        <v>5</v>
      </c>
      <c r="I110" s="3">
        <v>3</v>
      </c>
      <c r="J110" s="3">
        <v>4</v>
      </c>
      <c r="K110" s="6">
        <v>3</v>
      </c>
      <c r="L110" s="24" t="s">
        <v>767</v>
      </c>
      <c r="M110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11" spans="1:13" x14ac:dyDescent="0.25">
      <c r="A111" s="4" t="s">
        <v>65</v>
      </c>
      <c r="B111" s="4">
        <v>2</v>
      </c>
      <c r="C111" s="4">
        <v>4</v>
      </c>
      <c r="D111" s="4">
        <v>4</v>
      </c>
      <c r="E111" s="4">
        <v>4</v>
      </c>
      <c r="F111" s="4">
        <v>4</v>
      </c>
      <c r="G111" s="4">
        <v>2</v>
      </c>
      <c r="H111" s="4">
        <v>4</v>
      </c>
      <c r="I111" s="3">
        <v>2</v>
      </c>
      <c r="J111" s="4">
        <v>3</v>
      </c>
      <c r="K111" s="7">
        <v>3</v>
      </c>
      <c r="L111" s="24" t="s">
        <v>767</v>
      </c>
      <c r="M111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12" spans="1:13" x14ac:dyDescent="0.25">
      <c r="A112" s="3" t="s">
        <v>40</v>
      </c>
      <c r="B112" s="3">
        <v>3</v>
      </c>
      <c r="C112" s="3">
        <v>2</v>
      </c>
      <c r="D112" s="3">
        <v>4</v>
      </c>
      <c r="E112" s="3">
        <v>5</v>
      </c>
      <c r="F112" s="3">
        <v>3</v>
      </c>
      <c r="G112" s="3">
        <v>4</v>
      </c>
      <c r="H112" s="3">
        <v>4</v>
      </c>
      <c r="I112" s="3">
        <v>3</v>
      </c>
      <c r="J112" s="3">
        <v>4</v>
      </c>
      <c r="K112" s="6">
        <v>3</v>
      </c>
      <c r="L112" s="24" t="s">
        <v>767</v>
      </c>
      <c r="M112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13" spans="1:13" x14ac:dyDescent="0.25">
      <c r="A113" s="4" t="s">
        <v>65</v>
      </c>
      <c r="B113" s="4">
        <v>2</v>
      </c>
      <c r="C113" s="4">
        <v>4</v>
      </c>
      <c r="D113" s="4">
        <v>4</v>
      </c>
      <c r="E113" s="4">
        <v>5</v>
      </c>
      <c r="F113" s="4">
        <v>1</v>
      </c>
      <c r="G113" s="4">
        <v>5</v>
      </c>
      <c r="H113" s="4">
        <v>5</v>
      </c>
      <c r="I113" s="3">
        <v>1</v>
      </c>
      <c r="J113" s="4">
        <v>1</v>
      </c>
      <c r="K113" s="7">
        <v>4</v>
      </c>
      <c r="L113" s="24" t="s">
        <v>767</v>
      </c>
      <c r="M113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14" spans="1:13" x14ac:dyDescent="0.25">
      <c r="A114" s="3" t="s">
        <v>65</v>
      </c>
      <c r="B114" s="3">
        <v>2</v>
      </c>
      <c r="C114" s="3">
        <v>4</v>
      </c>
      <c r="D114" s="3">
        <v>4</v>
      </c>
      <c r="E114" s="3">
        <v>5</v>
      </c>
      <c r="F114" s="3">
        <v>1</v>
      </c>
      <c r="G114" s="3">
        <v>5</v>
      </c>
      <c r="H114" s="3">
        <v>5</v>
      </c>
      <c r="I114" s="3">
        <v>1</v>
      </c>
      <c r="J114" s="3">
        <v>1</v>
      </c>
      <c r="K114" s="6">
        <v>4</v>
      </c>
      <c r="L114" s="24" t="s">
        <v>767</v>
      </c>
      <c r="M114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15" spans="1:13" x14ac:dyDescent="0.25">
      <c r="A115" s="4" t="s">
        <v>112</v>
      </c>
      <c r="B115" s="4">
        <v>5</v>
      </c>
      <c r="C115" s="4">
        <v>3</v>
      </c>
      <c r="D115" s="4">
        <v>4</v>
      </c>
      <c r="E115" s="4">
        <v>4</v>
      </c>
      <c r="F115" s="4">
        <v>5</v>
      </c>
      <c r="G115" s="4">
        <v>2</v>
      </c>
      <c r="H115" s="4">
        <v>4</v>
      </c>
      <c r="I115" s="3">
        <v>4</v>
      </c>
      <c r="J115" s="4">
        <v>4</v>
      </c>
      <c r="K115" s="7">
        <v>2</v>
      </c>
      <c r="L115" s="24" t="s">
        <v>767</v>
      </c>
      <c r="M115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116" spans="1:13" x14ac:dyDescent="0.25">
      <c r="A116" s="3" t="s">
        <v>60</v>
      </c>
      <c r="B116" s="3">
        <v>2</v>
      </c>
      <c r="C116" s="3">
        <v>2</v>
      </c>
      <c r="D116" s="3">
        <v>4</v>
      </c>
      <c r="E116" s="3">
        <v>5</v>
      </c>
      <c r="F116" s="3">
        <v>5</v>
      </c>
      <c r="G116" s="3">
        <v>2</v>
      </c>
      <c r="H116" s="3">
        <v>4</v>
      </c>
      <c r="I116" s="3">
        <v>5</v>
      </c>
      <c r="J116" s="3">
        <v>5</v>
      </c>
      <c r="K116" s="6">
        <v>5</v>
      </c>
      <c r="L116" s="24" t="s">
        <v>767</v>
      </c>
      <c r="M116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17" spans="1:13" x14ac:dyDescent="0.25">
      <c r="A117" s="4" t="s">
        <v>112</v>
      </c>
      <c r="B117" s="4">
        <v>3</v>
      </c>
      <c r="C117" s="4">
        <v>4</v>
      </c>
      <c r="D117" s="4">
        <v>4</v>
      </c>
      <c r="E117" s="4">
        <v>4</v>
      </c>
      <c r="F117" s="4">
        <v>4</v>
      </c>
      <c r="G117" s="4">
        <v>3</v>
      </c>
      <c r="H117" s="4">
        <v>4</v>
      </c>
      <c r="I117" s="3">
        <v>4</v>
      </c>
      <c r="J117" s="4">
        <v>4</v>
      </c>
      <c r="K117" s="7">
        <v>4</v>
      </c>
      <c r="L117" s="24" t="s">
        <v>767</v>
      </c>
      <c r="M117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118" spans="1:13" x14ac:dyDescent="0.25">
      <c r="A118" s="3" t="s">
        <v>40</v>
      </c>
      <c r="B118" s="3">
        <v>4</v>
      </c>
      <c r="C118" s="3">
        <v>3</v>
      </c>
      <c r="D118" s="3">
        <v>4</v>
      </c>
      <c r="E118" s="3">
        <v>4</v>
      </c>
      <c r="F118" s="3">
        <v>5</v>
      </c>
      <c r="G118" s="3">
        <v>2</v>
      </c>
      <c r="H118" s="3">
        <v>5</v>
      </c>
      <c r="I118" s="3">
        <v>5</v>
      </c>
      <c r="J118" s="3">
        <v>5</v>
      </c>
      <c r="K118" s="6">
        <v>4</v>
      </c>
      <c r="L118" s="24" t="s">
        <v>767</v>
      </c>
      <c r="M118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19" spans="1:13" x14ac:dyDescent="0.25">
      <c r="A119" s="4" t="s">
        <v>40</v>
      </c>
      <c r="B119" s="4">
        <v>3</v>
      </c>
      <c r="C119" s="4">
        <v>2</v>
      </c>
      <c r="D119" s="4">
        <v>4</v>
      </c>
      <c r="E119" s="4">
        <v>3</v>
      </c>
      <c r="F119" s="4">
        <v>4</v>
      </c>
      <c r="G119" s="4">
        <v>2</v>
      </c>
      <c r="H119" s="4">
        <v>4</v>
      </c>
      <c r="I119" s="3">
        <v>3</v>
      </c>
      <c r="J119" s="4">
        <v>3</v>
      </c>
      <c r="K119" s="7">
        <v>3</v>
      </c>
      <c r="L119" s="24" t="s">
        <v>767</v>
      </c>
      <c r="M119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20" spans="1:13" x14ac:dyDescent="0.25">
      <c r="A120" s="3" t="s">
        <v>65</v>
      </c>
      <c r="B120" s="3">
        <v>4</v>
      </c>
      <c r="C120" s="3">
        <v>5</v>
      </c>
      <c r="D120" s="3">
        <v>5</v>
      </c>
      <c r="E120" s="3">
        <v>3</v>
      </c>
      <c r="F120" s="3">
        <v>5</v>
      </c>
      <c r="G120" s="3">
        <v>5</v>
      </c>
      <c r="H120" s="3">
        <v>5</v>
      </c>
      <c r="I120" s="3">
        <v>5</v>
      </c>
      <c r="J120" s="3">
        <v>5</v>
      </c>
      <c r="K120" s="6">
        <v>1</v>
      </c>
      <c r="L120" s="24" t="s">
        <v>767</v>
      </c>
      <c r="M120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21" spans="1:13" x14ac:dyDescent="0.25">
      <c r="A121" s="4" t="s">
        <v>112</v>
      </c>
      <c r="B121" s="4">
        <v>5</v>
      </c>
      <c r="C121" s="4">
        <v>4</v>
      </c>
      <c r="D121" s="4">
        <v>5</v>
      </c>
      <c r="E121" s="4">
        <v>4</v>
      </c>
      <c r="F121" s="4">
        <v>5</v>
      </c>
      <c r="G121" s="4">
        <v>4</v>
      </c>
      <c r="H121" s="4">
        <v>5</v>
      </c>
      <c r="I121" s="3">
        <v>5</v>
      </c>
      <c r="J121" s="4">
        <v>5</v>
      </c>
      <c r="K121" s="7">
        <v>4</v>
      </c>
      <c r="L121" s="24" t="s">
        <v>767</v>
      </c>
      <c r="M121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22" spans="1:13" x14ac:dyDescent="0.25">
      <c r="A122" s="3" t="s">
        <v>40</v>
      </c>
      <c r="B122" s="3">
        <v>3</v>
      </c>
      <c r="C122" s="3">
        <v>4</v>
      </c>
      <c r="D122" s="3">
        <v>4</v>
      </c>
      <c r="E122" s="3">
        <v>4</v>
      </c>
      <c r="F122" s="3">
        <v>4</v>
      </c>
      <c r="G122" s="3">
        <v>2</v>
      </c>
      <c r="H122" s="3">
        <v>4</v>
      </c>
      <c r="I122" s="3">
        <v>3</v>
      </c>
      <c r="J122" s="3">
        <v>4</v>
      </c>
      <c r="K122" s="6">
        <v>4</v>
      </c>
      <c r="L122" s="24" t="s">
        <v>767</v>
      </c>
      <c r="M122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23" spans="1:13" x14ac:dyDescent="0.25">
      <c r="A123" s="4" t="s">
        <v>40</v>
      </c>
      <c r="B123" s="4">
        <v>4</v>
      </c>
      <c r="C123" s="4">
        <v>4</v>
      </c>
      <c r="D123" s="4">
        <v>4</v>
      </c>
      <c r="E123" s="4">
        <v>4</v>
      </c>
      <c r="F123" s="4">
        <v>4</v>
      </c>
      <c r="G123" s="4">
        <v>4</v>
      </c>
      <c r="H123" s="4">
        <v>4</v>
      </c>
      <c r="I123" s="3">
        <v>4</v>
      </c>
      <c r="J123" s="4">
        <v>4</v>
      </c>
      <c r="K123" s="7">
        <v>4</v>
      </c>
      <c r="L123" s="24" t="s">
        <v>767</v>
      </c>
      <c r="M123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24" spans="1:13" x14ac:dyDescent="0.25">
      <c r="A124" s="3" t="s">
        <v>40</v>
      </c>
      <c r="B124" s="3">
        <v>4</v>
      </c>
      <c r="C124" s="3">
        <v>5</v>
      </c>
      <c r="D124" s="3">
        <v>5</v>
      </c>
      <c r="E124" s="3">
        <v>4</v>
      </c>
      <c r="F124" s="3">
        <v>4</v>
      </c>
      <c r="G124" s="3">
        <v>4</v>
      </c>
      <c r="H124" s="3">
        <v>5</v>
      </c>
      <c r="I124" s="3">
        <v>5</v>
      </c>
      <c r="J124" s="3">
        <v>3</v>
      </c>
      <c r="K124" s="6">
        <v>4</v>
      </c>
      <c r="L124" s="24" t="s">
        <v>767</v>
      </c>
      <c r="M124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25" spans="1:13" x14ac:dyDescent="0.25">
      <c r="A125" s="4" t="s">
        <v>40</v>
      </c>
      <c r="B125" s="4">
        <v>4</v>
      </c>
      <c r="C125" s="4">
        <v>3</v>
      </c>
      <c r="D125" s="4">
        <v>0</v>
      </c>
      <c r="E125" s="4">
        <v>4</v>
      </c>
      <c r="F125" s="4">
        <v>4</v>
      </c>
      <c r="G125" s="4">
        <v>3</v>
      </c>
      <c r="H125" s="4">
        <v>4</v>
      </c>
      <c r="I125" s="3">
        <v>3</v>
      </c>
      <c r="J125" s="4">
        <v>4</v>
      </c>
      <c r="K125" s="7">
        <v>3</v>
      </c>
      <c r="L125" s="24" t="s">
        <v>767</v>
      </c>
      <c r="M125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26" spans="1:13" x14ac:dyDescent="0.25">
      <c r="A126" s="3" t="s">
        <v>60</v>
      </c>
      <c r="B126" s="3">
        <v>3</v>
      </c>
      <c r="C126" s="3">
        <v>3</v>
      </c>
      <c r="D126" s="3">
        <v>3</v>
      </c>
      <c r="E126" s="3">
        <v>4</v>
      </c>
      <c r="F126" s="3">
        <v>1</v>
      </c>
      <c r="G126" s="3">
        <v>3</v>
      </c>
      <c r="H126" s="3">
        <v>3</v>
      </c>
      <c r="I126" s="3">
        <v>3</v>
      </c>
      <c r="J126" s="3">
        <v>3</v>
      </c>
      <c r="K126" s="6">
        <v>3</v>
      </c>
      <c r="L126" s="24" t="s">
        <v>768</v>
      </c>
      <c r="M126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127" spans="1:13" x14ac:dyDescent="0.25">
      <c r="A127" s="4" t="s">
        <v>112</v>
      </c>
      <c r="B127" s="4">
        <v>2</v>
      </c>
      <c r="C127" s="4">
        <v>1</v>
      </c>
      <c r="D127" s="4">
        <v>3</v>
      </c>
      <c r="E127" s="4">
        <v>1</v>
      </c>
      <c r="F127" s="4">
        <v>2</v>
      </c>
      <c r="G127" s="4">
        <v>5</v>
      </c>
      <c r="H127" s="4">
        <v>3</v>
      </c>
      <c r="I127" s="3">
        <v>3</v>
      </c>
      <c r="J127" s="4">
        <v>5</v>
      </c>
      <c r="K127" s="7">
        <v>3</v>
      </c>
      <c r="L127" s="24" t="s">
        <v>768</v>
      </c>
      <c r="M127" s="3">
        <f>AVERAGE(Table4[[#This Row],[20. You have sufficient information to either recommend or discourage people from taking the HPV vaccine]:[29. The HPV Vaccine is necessary. However, the vaccine is not accessible]])</f>
        <v>2.8</v>
      </c>
    </row>
    <row r="128" spans="1:13" x14ac:dyDescent="0.25">
      <c r="A128" s="3" t="s">
        <v>112</v>
      </c>
      <c r="B128" s="3">
        <v>2</v>
      </c>
      <c r="C128" s="3">
        <v>2</v>
      </c>
      <c r="D128" s="3">
        <v>4</v>
      </c>
      <c r="E128" s="3">
        <v>1</v>
      </c>
      <c r="F128" s="3">
        <v>4</v>
      </c>
      <c r="G128" s="3">
        <v>2</v>
      </c>
      <c r="H128" s="3">
        <v>5</v>
      </c>
      <c r="I128" s="3">
        <v>1</v>
      </c>
      <c r="J128" s="3">
        <v>3</v>
      </c>
      <c r="K128" s="6">
        <v>3</v>
      </c>
      <c r="L128" s="24" t="s">
        <v>768</v>
      </c>
      <c r="M128" s="3">
        <f>AVERAGE(Table4[[#This Row],[20. You have sufficient information to either recommend or discourage people from taking the HPV vaccine]:[29. The HPV Vaccine is necessary. However, the vaccine is not accessible]])</f>
        <v>2.7</v>
      </c>
    </row>
    <row r="129" spans="1:13" x14ac:dyDescent="0.25">
      <c r="A129" s="4" t="s">
        <v>112</v>
      </c>
      <c r="B129" s="4">
        <v>2</v>
      </c>
      <c r="C129" s="4">
        <v>4</v>
      </c>
      <c r="D129" s="4">
        <v>4</v>
      </c>
      <c r="E129" s="4">
        <v>4</v>
      </c>
      <c r="F129" s="4">
        <v>3</v>
      </c>
      <c r="G129" s="4">
        <v>2</v>
      </c>
      <c r="H129" s="4">
        <v>3</v>
      </c>
      <c r="I129" s="3">
        <v>3</v>
      </c>
      <c r="J129" s="4">
        <v>4</v>
      </c>
      <c r="K129" s="7">
        <v>2</v>
      </c>
      <c r="L129" s="24" t="s">
        <v>767</v>
      </c>
      <c r="M129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30" spans="1:13" x14ac:dyDescent="0.25">
      <c r="A130" s="3" t="s">
        <v>112</v>
      </c>
      <c r="B130" s="3">
        <v>4</v>
      </c>
      <c r="C130" s="3">
        <v>4</v>
      </c>
      <c r="D130" s="3">
        <v>4</v>
      </c>
      <c r="E130" s="3">
        <v>4</v>
      </c>
      <c r="F130" s="3">
        <v>4</v>
      </c>
      <c r="G130" s="3">
        <v>4</v>
      </c>
      <c r="H130" s="3">
        <v>4</v>
      </c>
      <c r="I130" s="3">
        <v>4</v>
      </c>
      <c r="J130" s="3">
        <v>4</v>
      </c>
      <c r="K130" s="6">
        <v>4</v>
      </c>
      <c r="L130" s="24" t="s">
        <v>767</v>
      </c>
      <c r="M130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31" spans="1:13" x14ac:dyDescent="0.25">
      <c r="A131" s="4" t="s">
        <v>112</v>
      </c>
      <c r="B131" s="4">
        <v>4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3">
        <v>4</v>
      </c>
      <c r="J131" s="4">
        <v>4</v>
      </c>
      <c r="K131" s="7">
        <v>4</v>
      </c>
      <c r="L131" s="24" t="s">
        <v>767</v>
      </c>
      <c r="M131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32" spans="1:13" x14ac:dyDescent="0.25">
      <c r="A132" s="3" t="s">
        <v>112</v>
      </c>
      <c r="B132" s="3">
        <v>1</v>
      </c>
      <c r="C132" s="3">
        <v>2</v>
      </c>
      <c r="D132" s="3">
        <v>5</v>
      </c>
      <c r="E132" s="3">
        <v>4</v>
      </c>
      <c r="F132" s="3">
        <v>5</v>
      </c>
      <c r="G132" s="3">
        <v>4</v>
      </c>
      <c r="H132" s="3">
        <v>4</v>
      </c>
      <c r="I132" s="3">
        <v>5</v>
      </c>
      <c r="J132" s="3">
        <v>4</v>
      </c>
      <c r="K132" s="6">
        <v>2</v>
      </c>
      <c r="L132" s="24" t="s">
        <v>767</v>
      </c>
      <c r="M132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33" spans="1:13" x14ac:dyDescent="0.25">
      <c r="A133" s="4" t="s">
        <v>125</v>
      </c>
      <c r="B133" s="4">
        <v>2</v>
      </c>
      <c r="C133" s="4">
        <v>3</v>
      </c>
      <c r="D133" s="4">
        <v>4</v>
      </c>
      <c r="E133" s="4">
        <v>2</v>
      </c>
      <c r="F133" s="4">
        <v>4</v>
      </c>
      <c r="G133" s="4">
        <v>4</v>
      </c>
      <c r="H133" s="4">
        <v>4</v>
      </c>
      <c r="I133" s="3">
        <v>4</v>
      </c>
      <c r="J133" s="4">
        <v>4</v>
      </c>
      <c r="K133" s="7">
        <v>4</v>
      </c>
      <c r="L133" s="24" t="s">
        <v>767</v>
      </c>
      <c r="M133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34" spans="1:13" x14ac:dyDescent="0.25">
      <c r="A134" s="3" t="s">
        <v>125</v>
      </c>
      <c r="B134" s="3">
        <v>2</v>
      </c>
      <c r="C134" s="3">
        <v>3</v>
      </c>
      <c r="D134" s="3">
        <v>4</v>
      </c>
      <c r="E134" s="3">
        <v>2</v>
      </c>
      <c r="F134" s="3">
        <v>4</v>
      </c>
      <c r="G134" s="3">
        <v>5</v>
      </c>
      <c r="H134" s="3">
        <v>5</v>
      </c>
      <c r="I134" s="3">
        <v>4</v>
      </c>
      <c r="J134" s="3">
        <v>5</v>
      </c>
      <c r="K134" s="6">
        <v>4</v>
      </c>
      <c r="L134" s="24" t="s">
        <v>767</v>
      </c>
      <c r="M134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135" spans="1:13" x14ac:dyDescent="0.25">
      <c r="A135" s="4" t="s">
        <v>112</v>
      </c>
      <c r="B135" s="4">
        <v>4</v>
      </c>
      <c r="C135" s="4">
        <v>4</v>
      </c>
      <c r="D135" s="4">
        <v>4</v>
      </c>
      <c r="E135" s="4">
        <v>4</v>
      </c>
      <c r="F135" s="4">
        <v>4</v>
      </c>
      <c r="G135" s="4">
        <v>4</v>
      </c>
      <c r="H135" s="4">
        <v>4</v>
      </c>
      <c r="I135" s="3">
        <v>4</v>
      </c>
      <c r="J135" s="4">
        <v>4</v>
      </c>
      <c r="K135" s="7">
        <v>4</v>
      </c>
      <c r="L135" s="24" t="s">
        <v>767</v>
      </c>
      <c r="M135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36" spans="1:13" x14ac:dyDescent="0.25">
      <c r="A136" s="3" t="s">
        <v>65</v>
      </c>
      <c r="B136" s="3">
        <v>4</v>
      </c>
      <c r="C136" s="3">
        <v>5</v>
      </c>
      <c r="D136" s="3">
        <v>4</v>
      </c>
      <c r="E136" s="3">
        <v>3</v>
      </c>
      <c r="F136" s="3">
        <v>3</v>
      </c>
      <c r="G136" s="3">
        <v>4</v>
      </c>
      <c r="H136" s="3">
        <v>5</v>
      </c>
      <c r="I136" s="3">
        <v>3</v>
      </c>
      <c r="J136" s="3">
        <v>5</v>
      </c>
      <c r="K136" s="6">
        <v>4</v>
      </c>
      <c r="L136" s="24" t="s">
        <v>767</v>
      </c>
      <c r="M136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37" spans="1:13" x14ac:dyDescent="0.25">
      <c r="A137" s="4" t="s">
        <v>125</v>
      </c>
      <c r="B137" s="4">
        <v>2</v>
      </c>
      <c r="C137" s="4">
        <v>3</v>
      </c>
      <c r="D137" s="4">
        <v>4</v>
      </c>
      <c r="E137" s="4">
        <v>2</v>
      </c>
      <c r="F137" s="4">
        <v>4</v>
      </c>
      <c r="G137" s="4">
        <v>5</v>
      </c>
      <c r="H137" s="4">
        <v>5</v>
      </c>
      <c r="I137" s="3">
        <v>4</v>
      </c>
      <c r="J137" s="4">
        <v>5</v>
      </c>
      <c r="K137" s="7">
        <v>4</v>
      </c>
      <c r="L137" s="24" t="s">
        <v>767</v>
      </c>
      <c r="M137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138" spans="1:13" x14ac:dyDescent="0.25">
      <c r="A138" s="3" t="s">
        <v>78</v>
      </c>
      <c r="B138" s="3">
        <v>5</v>
      </c>
      <c r="C138" s="3">
        <v>4</v>
      </c>
      <c r="D138" s="3">
        <v>0</v>
      </c>
      <c r="E138" s="3">
        <v>1</v>
      </c>
      <c r="F138" s="3">
        <v>5</v>
      </c>
      <c r="G138" s="3">
        <v>4</v>
      </c>
      <c r="H138" s="3">
        <v>5</v>
      </c>
      <c r="I138" s="3">
        <v>2</v>
      </c>
      <c r="J138" s="3">
        <v>5</v>
      </c>
      <c r="K138" s="6">
        <v>5</v>
      </c>
      <c r="L138" s="24" t="s">
        <v>767</v>
      </c>
      <c r="M138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39" spans="1:13" x14ac:dyDescent="0.25">
      <c r="A139" s="4" t="s">
        <v>78</v>
      </c>
      <c r="B139" s="4">
        <v>3</v>
      </c>
      <c r="C139" s="4">
        <v>4</v>
      </c>
      <c r="D139" s="4">
        <v>3</v>
      </c>
      <c r="E139" s="4">
        <v>3</v>
      </c>
      <c r="F139" s="4">
        <v>3</v>
      </c>
      <c r="G139" s="4">
        <v>4</v>
      </c>
      <c r="H139" s="4">
        <v>4</v>
      </c>
      <c r="I139" s="3">
        <v>3</v>
      </c>
      <c r="J139" s="4">
        <v>4</v>
      </c>
      <c r="K139" s="7">
        <v>4</v>
      </c>
      <c r="L139" s="24" t="s">
        <v>767</v>
      </c>
      <c r="M139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40" spans="1:13" x14ac:dyDescent="0.25">
      <c r="A140" s="3" t="s">
        <v>60</v>
      </c>
      <c r="B140" s="3">
        <v>3</v>
      </c>
      <c r="C140" s="3">
        <v>4</v>
      </c>
      <c r="D140" s="3">
        <v>3</v>
      </c>
      <c r="E140" s="3">
        <v>4</v>
      </c>
      <c r="F140" s="3">
        <v>5</v>
      </c>
      <c r="G140" s="3">
        <v>4</v>
      </c>
      <c r="H140" s="3">
        <v>1</v>
      </c>
      <c r="I140" s="3">
        <v>2</v>
      </c>
      <c r="J140" s="3">
        <v>5</v>
      </c>
      <c r="K140" s="6">
        <v>5</v>
      </c>
      <c r="L140" s="24" t="s">
        <v>767</v>
      </c>
      <c r="M140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41" spans="1:13" x14ac:dyDescent="0.25">
      <c r="A141" s="4" t="s">
        <v>65</v>
      </c>
      <c r="B141" s="4">
        <v>5</v>
      </c>
      <c r="C141" s="4">
        <v>4</v>
      </c>
      <c r="D141" s="4">
        <v>5</v>
      </c>
      <c r="E141" s="4">
        <v>4</v>
      </c>
      <c r="F141" s="4">
        <v>5</v>
      </c>
      <c r="G141" s="4">
        <v>4</v>
      </c>
      <c r="H141" s="4">
        <v>5</v>
      </c>
      <c r="I141" s="3">
        <v>5</v>
      </c>
      <c r="J141" s="4">
        <v>5</v>
      </c>
      <c r="K141" s="7">
        <v>4</v>
      </c>
      <c r="L141" s="24" t="s">
        <v>767</v>
      </c>
      <c r="M141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42" spans="1:13" x14ac:dyDescent="0.25">
      <c r="A142" s="3" t="s">
        <v>78</v>
      </c>
      <c r="B142" s="3">
        <v>4</v>
      </c>
      <c r="C142" s="3">
        <v>4</v>
      </c>
      <c r="D142" s="3">
        <v>5</v>
      </c>
      <c r="E142" s="3">
        <v>4</v>
      </c>
      <c r="F142" s="3">
        <v>5</v>
      </c>
      <c r="G142" s="3">
        <v>5</v>
      </c>
      <c r="H142" s="3">
        <v>5</v>
      </c>
      <c r="I142" s="3">
        <v>5</v>
      </c>
      <c r="J142" s="3">
        <v>5</v>
      </c>
      <c r="K142" s="6">
        <v>2</v>
      </c>
      <c r="L142" s="24" t="s">
        <v>767</v>
      </c>
      <c r="M142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143" spans="1:13" x14ac:dyDescent="0.25">
      <c r="A143" s="4" t="s">
        <v>78</v>
      </c>
      <c r="B143" s="4">
        <v>5</v>
      </c>
      <c r="C143" s="4">
        <v>4</v>
      </c>
      <c r="D143" s="4">
        <v>5</v>
      </c>
      <c r="E143" s="4">
        <v>4</v>
      </c>
      <c r="F143" s="4">
        <v>5</v>
      </c>
      <c r="G143" s="4">
        <v>4</v>
      </c>
      <c r="H143" s="4">
        <v>5</v>
      </c>
      <c r="I143" s="3">
        <v>5</v>
      </c>
      <c r="J143" s="4">
        <v>5</v>
      </c>
      <c r="K143" s="7">
        <v>2</v>
      </c>
      <c r="L143" s="24" t="s">
        <v>767</v>
      </c>
      <c r="M143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144" spans="1:13" x14ac:dyDescent="0.25">
      <c r="A144" s="3" t="s">
        <v>78</v>
      </c>
      <c r="B144" s="3">
        <v>4</v>
      </c>
      <c r="C144" s="3">
        <v>2</v>
      </c>
      <c r="D144" s="3">
        <v>4</v>
      </c>
      <c r="E144" s="3">
        <v>3</v>
      </c>
      <c r="F144" s="3">
        <v>5</v>
      </c>
      <c r="G144" s="3">
        <v>4</v>
      </c>
      <c r="H144" s="3">
        <v>5</v>
      </c>
      <c r="I144" s="3">
        <v>4</v>
      </c>
      <c r="J144" s="3">
        <v>5</v>
      </c>
      <c r="K144" s="6">
        <v>4</v>
      </c>
      <c r="L144" s="24" t="s">
        <v>767</v>
      </c>
      <c r="M144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45" spans="1:13" x14ac:dyDescent="0.25">
      <c r="A145" s="4" t="s">
        <v>65</v>
      </c>
      <c r="B145" s="4">
        <v>5</v>
      </c>
      <c r="C145" s="4">
        <v>2</v>
      </c>
      <c r="D145" s="4">
        <v>5</v>
      </c>
      <c r="E145" s="4">
        <v>4</v>
      </c>
      <c r="F145" s="4">
        <v>5</v>
      </c>
      <c r="G145" s="4">
        <v>4</v>
      </c>
      <c r="H145" s="4">
        <v>5</v>
      </c>
      <c r="I145" s="3">
        <v>5</v>
      </c>
      <c r="J145" s="4">
        <v>5</v>
      </c>
      <c r="K145" s="7">
        <v>4</v>
      </c>
      <c r="L145" s="24" t="s">
        <v>767</v>
      </c>
      <c r="M145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146" spans="1:13" x14ac:dyDescent="0.25">
      <c r="A146" s="3" t="s">
        <v>65</v>
      </c>
      <c r="B146" s="3">
        <v>4</v>
      </c>
      <c r="C146" s="3">
        <v>4</v>
      </c>
      <c r="D146" s="3">
        <v>5</v>
      </c>
      <c r="E146" s="3">
        <v>3</v>
      </c>
      <c r="F146" s="3">
        <v>4</v>
      </c>
      <c r="G146" s="3">
        <v>4</v>
      </c>
      <c r="H146" s="3">
        <v>4</v>
      </c>
      <c r="I146" s="3">
        <v>4</v>
      </c>
      <c r="J146" s="3">
        <v>3</v>
      </c>
      <c r="K146" s="6">
        <v>4</v>
      </c>
      <c r="L146" s="24" t="s">
        <v>767</v>
      </c>
      <c r="M146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47" spans="1:13" x14ac:dyDescent="0.25">
      <c r="A147" s="4" t="s">
        <v>40</v>
      </c>
      <c r="B147" s="4">
        <v>3</v>
      </c>
      <c r="C147" s="4">
        <v>4</v>
      </c>
      <c r="D147" s="4">
        <v>4</v>
      </c>
      <c r="E147" s="4">
        <v>2</v>
      </c>
      <c r="F147" s="4">
        <v>4</v>
      </c>
      <c r="G147" s="4">
        <v>4</v>
      </c>
      <c r="H147" s="4">
        <v>4</v>
      </c>
      <c r="I147" s="3">
        <v>3</v>
      </c>
      <c r="J147" s="4">
        <v>3</v>
      </c>
      <c r="K147" s="7">
        <v>4</v>
      </c>
      <c r="L147" s="24" t="s">
        <v>767</v>
      </c>
      <c r="M147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148" spans="1:13" x14ac:dyDescent="0.25">
      <c r="A148" s="3" t="s">
        <v>65</v>
      </c>
      <c r="B148" s="3">
        <v>5</v>
      </c>
      <c r="C148" s="3">
        <v>5</v>
      </c>
      <c r="D148" s="3">
        <v>5</v>
      </c>
      <c r="E148" s="3">
        <v>5</v>
      </c>
      <c r="F148" s="3">
        <v>5</v>
      </c>
      <c r="G148" s="3">
        <v>5</v>
      </c>
      <c r="H148" s="3">
        <v>5</v>
      </c>
      <c r="I148" s="3">
        <v>5</v>
      </c>
      <c r="J148" s="3">
        <v>5</v>
      </c>
      <c r="K148" s="6">
        <v>4</v>
      </c>
      <c r="L148" s="24" t="s">
        <v>767</v>
      </c>
      <c r="M148" s="3">
        <f>AVERAGE(Table4[[#This Row],[20. You have sufficient information to either recommend or discourage people from taking the HPV vaccine]:[29. The HPV Vaccine is necessary. However, the vaccine is not accessible]])</f>
        <v>4.9000000000000004</v>
      </c>
    </row>
    <row r="149" spans="1:13" x14ac:dyDescent="0.25">
      <c r="A149" s="4" t="s">
        <v>40</v>
      </c>
      <c r="B149" s="4">
        <v>5</v>
      </c>
      <c r="C149" s="4">
        <v>5</v>
      </c>
      <c r="D149" s="4">
        <v>5</v>
      </c>
      <c r="E149" s="4">
        <v>1</v>
      </c>
      <c r="F149" s="4">
        <v>5</v>
      </c>
      <c r="G149" s="4">
        <v>5</v>
      </c>
      <c r="H149" s="4">
        <v>5</v>
      </c>
      <c r="I149" s="3">
        <v>5</v>
      </c>
      <c r="J149" s="4">
        <v>5</v>
      </c>
      <c r="K149" s="7">
        <v>4</v>
      </c>
      <c r="L149" s="24" t="s">
        <v>767</v>
      </c>
      <c r="M149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150" spans="1:13" x14ac:dyDescent="0.25">
      <c r="A150" s="3" t="s">
        <v>65</v>
      </c>
      <c r="B150" s="3">
        <v>4</v>
      </c>
      <c r="C150" s="3">
        <v>4</v>
      </c>
      <c r="D150" s="3">
        <v>4</v>
      </c>
      <c r="E150" s="3">
        <v>4</v>
      </c>
      <c r="F150" s="3">
        <v>4</v>
      </c>
      <c r="G150" s="3">
        <v>3</v>
      </c>
      <c r="H150" s="3">
        <v>4</v>
      </c>
      <c r="I150" s="3">
        <v>4</v>
      </c>
      <c r="J150" s="3">
        <v>4</v>
      </c>
      <c r="K150" s="6">
        <v>4</v>
      </c>
      <c r="L150" s="24" t="s">
        <v>767</v>
      </c>
      <c r="M150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51" spans="1:13" x14ac:dyDescent="0.25">
      <c r="A151" s="4" t="s">
        <v>40</v>
      </c>
      <c r="B151" s="4">
        <v>4</v>
      </c>
      <c r="C151" s="4">
        <v>1</v>
      </c>
      <c r="D151" s="4">
        <v>5</v>
      </c>
      <c r="E151" s="4">
        <v>5</v>
      </c>
      <c r="F151" s="4">
        <v>5</v>
      </c>
      <c r="G151" s="4">
        <v>4</v>
      </c>
      <c r="H151" s="4">
        <v>5</v>
      </c>
      <c r="I151" s="3">
        <v>5</v>
      </c>
      <c r="J151" s="4">
        <v>4</v>
      </c>
      <c r="K151" s="7">
        <v>1</v>
      </c>
      <c r="L151" s="24" t="s">
        <v>767</v>
      </c>
      <c r="M151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52" spans="1:13" x14ac:dyDescent="0.25">
      <c r="A152" s="3" t="s">
        <v>78</v>
      </c>
      <c r="B152" s="3">
        <v>2</v>
      </c>
      <c r="C152" s="3">
        <v>2</v>
      </c>
      <c r="D152" s="3">
        <v>4</v>
      </c>
      <c r="E152" s="3">
        <v>2</v>
      </c>
      <c r="F152" s="3">
        <v>2</v>
      </c>
      <c r="G152" s="3">
        <v>2</v>
      </c>
      <c r="H152" s="3">
        <v>2</v>
      </c>
      <c r="I152" s="3">
        <v>2</v>
      </c>
      <c r="J152" s="3">
        <v>2</v>
      </c>
      <c r="K152" s="6">
        <v>2</v>
      </c>
      <c r="L152" s="24" t="s">
        <v>768</v>
      </c>
      <c r="M152" s="3">
        <f>AVERAGE(Table4[[#This Row],[20. You have sufficient information to either recommend or discourage people from taking the HPV vaccine]:[29. The HPV Vaccine is necessary. However, the vaccine is not accessible]])</f>
        <v>2.2000000000000002</v>
      </c>
    </row>
    <row r="153" spans="1:13" x14ac:dyDescent="0.25">
      <c r="A153" s="4" t="s">
        <v>78</v>
      </c>
      <c r="B153" s="4">
        <v>1</v>
      </c>
      <c r="C153" s="4">
        <v>1</v>
      </c>
      <c r="D153" s="4">
        <v>5</v>
      </c>
      <c r="E153" s="4">
        <v>1</v>
      </c>
      <c r="F153" s="4">
        <v>3</v>
      </c>
      <c r="G153" s="4">
        <v>1</v>
      </c>
      <c r="H153" s="4">
        <v>4</v>
      </c>
      <c r="I153" s="3">
        <v>1</v>
      </c>
      <c r="J153" s="4">
        <v>3</v>
      </c>
      <c r="K153" s="7">
        <v>4</v>
      </c>
      <c r="L153" s="24" t="s">
        <v>768</v>
      </c>
      <c r="M153" s="3">
        <f>AVERAGE(Table4[[#This Row],[20. You have sufficient information to either recommend or discourage people from taking the HPV vaccine]:[29. The HPV Vaccine is necessary. However, the vaccine is not accessible]])</f>
        <v>2.4</v>
      </c>
    </row>
    <row r="154" spans="1:13" x14ac:dyDescent="0.25">
      <c r="A154" s="3" t="s">
        <v>65</v>
      </c>
      <c r="B154" s="3">
        <v>4</v>
      </c>
      <c r="C154" s="3">
        <v>4</v>
      </c>
      <c r="D154" s="3">
        <v>5</v>
      </c>
      <c r="E154" s="3">
        <v>3</v>
      </c>
      <c r="F154" s="3">
        <v>4</v>
      </c>
      <c r="G154" s="3">
        <v>4</v>
      </c>
      <c r="H154" s="3">
        <v>4</v>
      </c>
      <c r="I154" s="3">
        <v>4</v>
      </c>
      <c r="J154" s="3">
        <v>5</v>
      </c>
      <c r="K154" s="6">
        <v>2</v>
      </c>
      <c r="L154" s="24" t="s">
        <v>767</v>
      </c>
      <c r="M154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55" spans="1:13" x14ac:dyDescent="0.25">
      <c r="A155" s="4" t="s">
        <v>65</v>
      </c>
      <c r="B155" s="4">
        <v>4</v>
      </c>
      <c r="C155" s="4">
        <v>4</v>
      </c>
      <c r="D155" s="4">
        <v>4</v>
      </c>
      <c r="E155" s="4">
        <v>4</v>
      </c>
      <c r="F155" s="4">
        <v>4</v>
      </c>
      <c r="G155" s="4">
        <v>4</v>
      </c>
      <c r="H155" s="4">
        <v>4</v>
      </c>
      <c r="I155" s="3">
        <v>4</v>
      </c>
      <c r="J155" s="4">
        <v>4</v>
      </c>
      <c r="K155" s="7">
        <v>4</v>
      </c>
      <c r="L155" s="24" t="s">
        <v>767</v>
      </c>
      <c r="M155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56" spans="1:13" x14ac:dyDescent="0.25">
      <c r="A156" s="3" t="s">
        <v>40</v>
      </c>
      <c r="B156" s="3">
        <v>4</v>
      </c>
      <c r="C156" s="3">
        <v>4</v>
      </c>
      <c r="D156" s="3">
        <v>4</v>
      </c>
      <c r="E156" s="3">
        <v>4</v>
      </c>
      <c r="F156" s="3">
        <v>4</v>
      </c>
      <c r="G156" s="3">
        <v>4</v>
      </c>
      <c r="H156" s="3">
        <v>4</v>
      </c>
      <c r="I156" s="3">
        <v>4</v>
      </c>
      <c r="J156" s="3">
        <v>4</v>
      </c>
      <c r="K156" s="6">
        <v>2</v>
      </c>
      <c r="L156" s="24" t="s">
        <v>767</v>
      </c>
      <c r="M156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157" spans="1:13" x14ac:dyDescent="0.25">
      <c r="A157" s="4" t="s">
        <v>112</v>
      </c>
      <c r="B157" s="4">
        <v>4</v>
      </c>
      <c r="C157" s="4">
        <v>4</v>
      </c>
      <c r="D157" s="4">
        <v>5</v>
      </c>
      <c r="E157" s="4">
        <v>2</v>
      </c>
      <c r="F157" s="4">
        <v>5</v>
      </c>
      <c r="G157" s="4">
        <v>4</v>
      </c>
      <c r="H157" s="4">
        <v>4</v>
      </c>
      <c r="I157" s="3">
        <v>5</v>
      </c>
      <c r="J157" s="4">
        <v>5</v>
      </c>
      <c r="K157" s="7">
        <v>5</v>
      </c>
      <c r="L157" s="24" t="s">
        <v>767</v>
      </c>
      <c r="M157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58" spans="1:13" x14ac:dyDescent="0.25">
      <c r="A158" s="3" t="s">
        <v>112</v>
      </c>
      <c r="B158" s="3">
        <v>2</v>
      </c>
      <c r="C158" s="3">
        <v>2</v>
      </c>
      <c r="D158" s="3">
        <v>4</v>
      </c>
      <c r="E158" s="3">
        <v>1</v>
      </c>
      <c r="F158" s="3">
        <v>3</v>
      </c>
      <c r="G158" s="3">
        <v>2</v>
      </c>
      <c r="H158" s="3">
        <v>4</v>
      </c>
      <c r="I158" s="3">
        <v>5</v>
      </c>
      <c r="J158" s="3">
        <v>4</v>
      </c>
      <c r="K158" s="6">
        <v>4</v>
      </c>
      <c r="L158" s="24" t="s">
        <v>767</v>
      </c>
      <c r="M158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59" spans="1:13" x14ac:dyDescent="0.25">
      <c r="A159" s="4" t="s">
        <v>60</v>
      </c>
      <c r="B159" s="4">
        <v>3</v>
      </c>
      <c r="C159" s="4">
        <v>2</v>
      </c>
      <c r="D159" s="4">
        <v>5</v>
      </c>
      <c r="E159" s="4">
        <v>5</v>
      </c>
      <c r="F159" s="4">
        <v>4</v>
      </c>
      <c r="G159" s="4">
        <v>2</v>
      </c>
      <c r="H159" s="4">
        <v>5</v>
      </c>
      <c r="I159" s="3">
        <v>5</v>
      </c>
      <c r="J159" s="4">
        <v>4</v>
      </c>
      <c r="K159" s="7">
        <v>5</v>
      </c>
      <c r="L159" s="24" t="s">
        <v>767</v>
      </c>
      <c r="M159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60" spans="1:13" x14ac:dyDescent="0.25">
      <c r="A160" s="3" t="s">
        <v>112</v>
      </c>
      <c r="B160" s="3">
        <v>4</v>
      </c>
      <c r="C160" s="3">
        <v>2</v>
      </c>
      <c r="D160" s="3">
        <v>4</v>
      </c>
      <c r="E160" s="3">
        <v>4</v>
      </c>
      <c r="F160" s="3">
        <v>2</v>
      </c>
      <c r="G160" s="3">
        <v>1</v>
      </c>
      <c r="H160" s="3">
        <v>4</v>
      </c>
      <c r="I160" s="3">
        <v>3</v>
      </c>
      <c r="J160" s="3">
        <v>3</v>
      </c>
      <c r="K160" s="6">
        <v>2</v>
      </c>
      <c r="L160" s="24" t="s">
        <v>768</v>
      </c>
      <c r="M160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161" spans="1:13" x14ac:dyDescent="0.25">
      <c r="A161" s="4" t="s">
        <v>112</v>
      </c>
      <c r="B161" s="4">
        <v>3</v>
      </c>
      <c r="C161" s="4">
        <v>2</v>
      </c>
      <c r="D161" s="4">
        <v>4</v>
      </c>
      <c r="E161" s="4">
        <v>2</v>
      </c>
      <c r="F161" s="4">
        <v>5</v>
      </c>
      <c r="G161" s="4">
        <v>3</v>
      </c>
      <c r="H161" s="4">
        <v>4</v>
      </c>
      <c r="I161" s="3">
        <v>4</v>
      </c>
      <c r="J161" s="4">
        <v>4</v>
      </c>
      <c r="K161" s="7">
        <v>3</v>
      </c>
      <c r="L161" s="24" t="s">
        <v>767</v>
      </c>
      <c r="M161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162" spans="1:13" x14ac:dyDescent="0.25">
      <c r="A162" s="3" t="s">
        <v>40</v>
      </c>
      <c r="B162" s="3">
        <v>4</v>
      </c>
      <c r="C162" s="3">
        <v>4</v>
      </c>
      <c r="D162" s="3">
        <v>4</v>
      </c>
      <c r="E162" s="3">
        <v>4</v>
      </c>
      <c r="F162" s="3">
        <v>4</v>
      </c>
      <c r="G162" s="3">
        <v>4</v>
      </c>
      <c r="H162" s="3">
        <v>4</v>
      </c>
      <c r="I162" s="3">
        <v>4</v>
      </c>
      <c r="J162" s="3">
        <v>4</v>
      </c>
      <c r="K162" s="6">
        <v>3</v>
      </c>
      <c r="L162" s="24" t="s">
        <v>767</v>
      </c>
      <c r="M162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63" spans="1:13" x14ac:dyDescent="0.25">
      <c r="A163" s="4" t="s">
        <v>40</v>
      </c>
      <c r="B163" s="4">
        <v>3</v>
      </c>
      <c r="C163" s="4">
        <v>3</v>
      </c>
      <c r="D163" s="4">
        <v>3</v>
      </c>
      <c r="E163" s="4">
        <v>3</v>
      </c>
      <c r="F163" s="4">
        <v>4</v>
      </c>
      <c r="G163" s="4">
        <v>3</v>
      </c>
      <c r="H163" s="4">
        <v>4</v>
      </c>
      <c r="I163" s="3">
        <v>2</v>
      </c>
      <c r="J163" s="4">
        <v>3</v>
      </c>
      <c r="K163" s="7">
        <v>3</v>
      </c>
      <c r="L163" s="24" t="s">
        <v>767</v>
      </c>
      <c r="M163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64" spans="1:13" x14ac:dyDescent="0.25">
      <c r="A164" s="3" t="s">
        <v>65</v>
      </c>
      <c r="B164" s="3">
        <v>5</v>
      </c>
      <c r="C164" s="3">
        <v>4</v>
      </c>
      <c r="D164" s="3">
        <v>4</v>
      </c>
      <c r="E164" s="3">
        <v>4</v>
      </c>
      <c r="F164" s="3">
        <v>4</v>
      </c>
      <c r="G164" s="3">
        <v>4</v>
      </c>
      <c r="H164" s="3">
        <v>4</v>
      </c>
      <c r="I164" s="3">
        <v>5</v>
      </c>
      <c r="J164" s="3">
        <v>4</v>
      </c>
      <c r="K164" s="6">
        <v>2</v>
      </c>
      <c r="L164" s="24" t="s">
        <v>767</v>
      </c>
      <c r="M164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65" spans="1:13" x14ac:dyDescent="0.25">
      <c r="A165" s="4" t="s">
        <v>78</v>
      </c>
      <c r="B165" s="4">
        <v>2</v>
      </c>
      <c r="C165" s="4">
        <v>2</v>
      </c>
      <c r="D165" s="4">
        <v>4</v>
      </c>
      <c r="E165" s="4">
        <v>2</v>
      </c>
      <c r="F165" s="4">
        <v>4</v>
      </c>
      <c r="G165" s="4">
        <v>2</v>
      </c>
      <c r="H165" s="4">
        <v>3</v>
      </c>
      <c r="I165" s="3">
        <v>2</v>
      </c>
      <c r="J165" s="4">
        <v>4</v>
      </c>
      <c r="K165" s="7">
        <v>4</v>
      </c>
      <c r="L165" s="24" t="s">
        <v>768</v>
      </c>
      <c r="M165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166" spans="1:13" x14ac:dyDescent="0.25">
      <c r="A166" s="3" t="s">
        <v>78</v>
      </c>
      <c r="B166" s="3">
        <v>1</v>
      </c>
      <c r="C166" s="3">
        <v>5</v>
      </c>
      <c r="D166" s="3">
        <v>5</v>
      </c>
      <c r="E166" s="3">
        <v>5</v>
      </c>
      <c r="F166" s="3">
        <v>4</v>
      </c>
      <c r="G166" s="3">
        <v>4</v>
      </c>
      <c r="H166" s="3">
        <v>4</v>
      </c>
      <c r="I166" s="3">
        <v>4</v>
      </c>
      <c r="J166" s="3">
        <v>4</v>
      </c>
      <c r="K166" s="6">
        <v>3</v>
      </c>
      <c r="L166" s="24" t="s">
        <v>767</v>
      </c>
      <c r="M166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67" spans="1:13" x14ac:dyDescent="0.25">
      <c r="A167" s="4" t="s">
        <v>65</v>
      </c>
      <c r="B167" s="4">
        <v>4</v>
      </c>
      <c r="C167" s="4">
        <v>5</v>
      </c>
      <c r="D167" s="4">
        <v>5</v>
      </c>
      <c r="E167" s="4">
        <v>5</v>
      </c>
      <c r="F167" s="4">
        <v>5</v>
      </c>
      <c r="G167" s="4">
        <v>4</v>
      </c>
      <c r="H167" s="4">
        <v>4</v>
      </c>
      <c r="I167" s="3">
        <v>4</v>
      </c>
      <c r="J167" s="4">
        <v>4</v>
      </c>
      <c r="K167" s="7">
        <v>4</v>
      </c>
      <c r="L167" s="24" t="s">
        <v>767</v>
      </c>
      <c r="M167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168" spans="1:13" x14ac:dyDescent="0.25">
      <c r="A168" s="3" t="s">
        <v>78</v>
      </c>
      <c r="B168" s="3">
        <v>4</v>
      </c>
      <c r="C168" s="3">
        <v>4</v>
      </c>
      <c r="D168" s="3">
        <v>5</v>
      </c>
      <c r="E168" s="3">
        <v>4</v>
      </c>
      <c r="F168" s="3">
        <v>4</v>
      </c>
      <c r="G168" s="3">
        <v>4</v>
      </c>
      <c r="H168" s="3">
        <v>5</v>
      </c>
      <c r="I168" s="3">
        <v>4</v>
      </c>
      <c r="J168" s="3">
        <v>5</v>
      </c>
      <c r="K168" s="6">
        <v>2</v>
      </c>
      <c r="L168" s="24" t="s">
        <v>767</v>
      </c>
      <c r="M168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69" spans="1:13" x14ac:dyDescent="0.25">
      <c r="A169" s="4" t="s">
        <v>78</v>
      </c>
      <c r="B169" s="4">
        <v>5</v>
      </c>
      <c r="C169" s="4">
        <v>5</v>
      </c>
      <c r="D169" s="4">
        <v>0</v>
      </c>
      <c r="E169" s="4">
        <v>5</v>
      </c>
      <c r="F169" s="4">
        <v>5</v>
      </c>
      <c r="G169" s="4">
        <v>4</v>
      </c>
      <c r="H169" s="4">
        <v>4</v>
      </c>
      <c r="I169" s="3">
        <v>4</v>
      </c>
      <c r="J169" s="4">
        <v>5</v>
      </c>
      <c r="K169" s="7">
        <v>4</v>
      </c>
      <c r="L169" s="24" t="s">
        <v>767</v>
      </c>
      <c r="M169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70" spans="1:13" x14ac:dyDescent="0.25">
      <c r="A170" s="3" t="s">
        <v>78</v>
      </c>
      <c r="B170" s="3">
        <v>4</v>
      </c>
      <c r="C170" s="3">
        <v>4</v>
      </c>
      <c r="D170" s="3">
        <v>4</v>
      </c>
      <c r="E170" s="3">
        <v>5</v>
      </c>
      <c r="F170" s="3">
        <v>5</v>
      </c>
      <c r="G170" s="3">
        <v>4</v>
      </c>
      <c r="H170" s="3">
        <v>5</v>
      </c>
      <c r="I170" s="3">
        <v>4</v>
      </c>
      <c r="J170" s="3">
        <v>4</v>
      </c>
      <c r="K170" s="6">
        <v>2</v>
      </c>
      <c r="L170" s="24" t="s">
        <v>767</v>
      </c>
      <c r="M170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71" spans="1:13" x14ac:dyDescent="0.25">
      <c r="A171" s="4" t="s">
        <v>78</v>
      </c>
      <c r="B171" s="4">
        <v>4</v>
      </c>
      <c r="C171" s="4">
        <v>2</v>
      </c>
      <c r="D171" s="4">
        <v>5</v>
      </c>
      <c r="E171" s="4">
        <v>4</v>
      </c>
      <c r="F171" s="4">
        <v>5</v>
      </c>
      <c r="G171" s="4">
        <v>5</v>
      </c>
      <c r="H171" s="4">
        <v>5</v>
      </c>
      <c r="I171" s="3">
        <v>4</v>
      </c>
      <c r="J171" s="4">
        <v>5</v>
      </c>
      <c r="K171" s="7">
        <v>4</v>
      </c>
      <c r="L171" s="24" t="s">
        <v>767</v>
      </c>
      <c r="M171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72" spans="1:13" x14ac:dyDescent="0.25">
      <c r="A172" s="3" t="s">
        <v>125</v>
      </c>
      <c r="B172" s="3">
        <v>4</v>
      </c>
      <c r="C172" s="3">
        <v>4</v>
      </c>
      <c r="D172" s="3">
        <v>5</v>
      </c>
      <c r="E172" s="3">
        <v>5</v>
      </c>
      <c r="F172" s="3">
        <v>4</v>
      </c>
      <c r="G172" s="3">
        <v>4</v>
      </c>
      <c r="H172" s="3">
        <v>4</v>
      </c>
      <c r="I172" s="3">
        <v>4</v>
      </c>
      <c r="J172" s="3">
        <v>4</v>
      </c>
      <c r="K172" s="6">
        <v>2</v>
      </c>
      <c r="L172" s="24" t="s">
        <v>767</v>
      </c>
      <c r="M172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173" spans="1:13" x14ac:dyDescent="0.25">
      <c r="A173" s="4" t="s">
        <v>125</v>
      </c>
      <c r="B173" s="4">
        <v>5</v>
      </c>
      <c r="C173" s="4">
        <v>4</v>
      </c>
      <c r="D173" s="4">
        <v>4</v>
      </c>
      <c r="E173" s="4">
        <v>4</v>
      </c>
      <c r="F173" s="4">
        <v>5</v>
      </c>
      <c r="G173" s="4">
        <v>4</v>
      </c>
      <c r="H173" s="4">
        <v>4</v>
      </c>
      <c r="I173" s="3">
        <v>4</v>
      </c>
      <c r="J173" s="4">
        <v>4</v>
      </c>
      <c r="K173" s="7">
        <v>1</v>
      </c>
      <c r="L173" s="24" t="s">
        <v>767</v>
      </c>
      <c r="M173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74" spans="1:13" x14ac:dyDescent="0.25">
      <c r="A174" s="3" t="s">
        <v>78</v>
      </c>
      <c r="B174" s="3">
        <v>4</v>
      </c>
      <c r="C174" s="3">
        <v>1</v>
      </c>
      <c r="D174" s="3">
        <v>5</v>
      </c>
      <c r="E174" s="3">
        <v>4</v>
      </c>
      <c r="F174" s="3">
        <v>5</v>
      </c>
      <c r="G174" s="3">
        <v>4</v>
      </c>
      <c r="H174" s="3">
        <v>5</v>
      </c>
      <c r="I174" s="3">
        <v>5</v>
      </c>
      <c r="J174" s="3">
        <v>5</v>
      </c>
      <c r="K174" s="6">
        <v>4</v>
      </c>
      <c r="L174" s="24" t="s">
        <v>767</v>
      </c>
      <c r="M174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175" spans="1:13" x14ac:dyDescent="0.25">
      <c r="A175" s="4" t="s">
        <v>112</v>
      </c>
      <c r="B175" s="4">
        <v>4</v>
      </c>
      <c r="C175" s="4">
        <v>2</v>
      </c>
      <c r="D175" s="4">
        <v>4</v>
      </c>
      <c r="E175" s="4">
        <v>4</v>
      </c>
      <c r="F175" s="4">
        <v>5</v>
      </c>
      <c r="G175" s="4">
        <v>4</v>
      </c>
      <c r="H175" s="4">
        <v>5</v>
      </c>
      <c r="I175" s="3">
        <v>5</v>
      </c>
      <c r="J175" s="4">
        <v>4</v>
      </c>
      <c r="K175" s="7">
        <v>5</v>
      </c>
      <c r="L175" s="24" t="s">
        <v>767</v>
      </c>
      <c r="M175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176" spans="1:13" x14ac:dyDescent="0.25">
      <c r="A176" s="3" t="s">
        <v>78</v>
      </c>
      <c r="B176" s="3">
        <v>4</v>
      </c>
      <c r="C176" s="3">
        <v>3</v>
      </c>
      <c r="D176" s="3">
        <v>1</v>
      </c>
      <c r="E176" s="3">
        <v>4</v>
      </c>
      <c r="F176" s="3">
        <v>2</v>
      </c>
      <c r="G176" s="3">
        <v>4</v>
      </c>
      <c r="H176" s="3">
        <v>4</v>
      </c>
      <c r="I176" s="3">
        <v>2</v>
      </c>
      <c r="J176" s="3">
        <v>4</v>
      </c>
      <c r="K176" s="6">
        <v>4</v>
      </c>
      <c r="L176" s="24" t="s">
        <v>767</v>
      </c>
      <c r="M176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77" spans="1:13" x14ac:dyDescent="0.25">
      <c r="A177" s="4" t="s">
        <v>65</v>
      </c>
      <c r="B177" s="4">
        <v>4</v>
      </c>
      <c r="C177" s="4">
        <v>5</v>
      </c>
      <c r="D177" s="4">
        <v>4</v>
      </c>
      <c r="E177" s="4">
        <v>5</v>
      </c>
      <c r="F177" s="4">
        <v>5</v>
      </c>
      <c r="G177" s="4">
        <v>4</v>
      </c>
      <c r="H177" s="4">
        <v>5</v>
      </c>
      <c r="I177" s="3">
        <v>4</v>
      </c>
      <c r="J177" s="4">
        <v>4</v>
      </c>
      <c r="K177" s="7">
        <v>2</v>
      </c>
      <c r="L177" s="24" t="s">
        <v>767</v>
      </c>
      <c r="M177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178" spans="1:13" x14ac:dyDescent="0.25">
      <c r="A178" s="3" t="s">
        <v>78</v>
      </c>
      <c r="B178" s="3">
        <v>4</v>
      </c>
      <c r="C178" s="3">
        <v>4</v>
      </c>
      <c r="D178" s="3">
        <v>0</v>
      </c>
      <c r="E178" s="3">
        <v>4</v>
      </c>
      <c r="F178" s="3">
        <v>5</v>
      </c>
      <c r="G178" s="3">
        <v>4</v>
      </c>
      <c r="H178" s="3">
        <v>5</v>
      </c>
      <c r="I178" s="3">
        <v>5</v>
      </c>
      <c r="J178" s="3">
        <v>5</v>
      </c>
      <c r="K178" s="6">
        <v>2</v>
      </c>
      <c r="L178" s="24" t="s">
        <v>767</v>
      </c>
      <c r="M178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179" spans="1:13" x14ac:dyDescent="0.25">
      <c r="A179" s="4" t="s">
        <v>112</v>
      </c>
      <c r="B179" s="4">
        <v>4</v>
      </c>
      <c r="C179" s="4">
        <v>5</v>
      </c>
      <c r="D179" s="4">
        <v>5</v>
      </c>
      <c r="E179" s="4">
        <v>5</v>
      </c>
      <c r="F179" s="4">
        <v>5</v>
      </c>
      <c r="G179" s="4">
        <v>4</v>
      </c>
      <c r="H179" s="4">
        <v>5</v>
      </c>
      <c r="I179" s="3">
        <v>4</v>
      </c>
      <c r="J179" s="4">
        <v>5</v>
      </c>
      <c r="K179" s="7">
        <v>4</v>
      </c>
      <c r="L179" s="24" t="s">
        <v>767</v>
      </c>
      <c r="M179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80" spans="1:13" x14ac:dyDescent="0.25">
      <c r="A180" s="3" t="s">
        <v>65</v>
      </c>
      <c r="B180" s="3">
        <v>4</v>
      </c>
      <c r="C180" s="3">
        <v>2</v>
      </c>
      <c r="D180" s="3">
        <v>5</v>
      </c>
      <c r="E180" s="3">
        <v>4</v>
      </c>
      <c r="F180" s="3">
        <v>4</v>
      </c>
      <c r="G180" s="3">
        <v>4</v>
      </c>
      <c r="H180" s="3">
        <v>4</v>
      </c>
      <c r="I180" s="3">
        <v>5</v>
      </c>
      <c r="J180" s="3">
        <v>5</v>
      </c>
      <c r="K180" s="6">
        <v>4</v>
      </c>
      <c r="L180" s="24" t="s">
        <v>767</v>
      </c>
      <c r="M180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81" spans="1:13" x14ac:dyDescent="0.25">
      <c r="A181" s="4" t="s">
        <v>65</v>
      </c>
      <c r="B181" s="4">
        <v>5</v>
      </c>
      <c r="C181" s="4">
        <v>5</v>
      </c>
      <c r="D181" s="4">
        <v>4</v>
      </c>
      <c r="E181" s="4">
        <v>4</v>
      </c>
      <c r="F181" s="4">
        <v>5</v>
      </c>
      <c r="G181" s="4">
        <v>4</v>
      </c>
      <c r="H181" s="4">
        <v>5</v>
      </c>
      <c r="I181" s="3">
        <v>5</v>
      </c>
      <c r="J181" s="4">
        <v>4</v>
      </c>
      <c r="K181" s="7">
        <v>2</v>
      </c>
      <c r="L181" s="24" t="s">
        <v>767</v>
      </c>
      <c r="M181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82" spans="1:13" x14ac:dyDescent="0.25">
      <c r="A182" s="3" t="s">
        <v>65</v>
      </c>
      <c r="B182" s="3">
        <v>5</v>
      </c>
      <c r="C182" s="3">
        <v>4</v>
      </c>
      <c r="D182" s="3">
        <v>5</v>
      </c>
      <c r="E182" s="3">
        <v>4</v>
      </c>
      <c r="F182" s="3">
        <v>5</v>
      </c>
      <c r="G182" s="3">
        <v>5</v>
      </c>
      <c r="H182" s="3">
        <v>5</v>
      </c>
      <c r="I182" s="3">
        <v>5</v>
      </c>
      <c r="J182" s="3">
        <v>5</v>
      </c>
      <c r="K182" s="6">
        <v>1</v>
      </c>
      <c r="L182" s="24" t="s">
        <v>767</v>
      </c>
      <c r="M182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183" spans="1:13" x14ac:dyDescent="0.25">
      <c r="A183" s="4" t="s">
        <v>65</v>
      </c>
      <c r="B183" s="4">
        <v>5</v>
      </c>
      <c r="C183" s="4">
        <v>4</v>
      </c>
      <c r="D183" s="4">
        <v>4</v>
      </c>
      <c r="E183" s="4">
        <v>4</v>
      </c>
      <c r="F183" s="4">
        <v>5</v>
      </c>
      <c r="G183" s="4">
        <v>4</v>
      </c>
      <c r="H183" s="4">
        <v>5</v>
      </c>
      <c r="I183" s="3">
        <v>5</v>
      </c>
      <c r="J183" s="4">
        <v>5</v>
      </c>
      <c r="K183" s="7">
        <v>2</v>
      </c>
      <c r="L183" s="24" t="s">
        <v>767</v>
      </c>
      <c r="M183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184" spans="1:13" x14ac:dyDescent="0.25">
      <c r="A184" s="3" t="s">
        <v>65</v>
      </c>
      <c r="B184" s="3">
        <v>4</v>
      </c>
      <c r="C184" s="3">
        <v>5</v>
      </c>
      <c r="D184" s="3">
        <v>5</v>
      </c>
      <c r="E184" s="3">
        <v>4</v>
      </c>
      <c r="F184" s="3">
        <v>4</v>
      </c>
      <c r="G184" s="3">
        <v>4</v>
      </c>
      <c r="H184" s="3">
        <v>4</v>
      </c>
      <c r="I184" s="3">
        <v>4</v>
      </c>
      <c r="J184" s="3">
        <v>4</v>
      </c>
      <c r="K184" s="6">
        <v>4</v>
      </c>
      <c r="L184" s="24" t="s">
        <v>767</v>
      </c>
      <c r="M184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185" spans="1:13" x14ac:dyDescent="0.25">
      <c r="A185" s="4" t="s">
        <v>65</v>
      </c>
      <c r="B185" s="4">
        <v>5</v>
      </c>
      <c r="C185" s="4">
        <v>5</v>
      </c>
      <c r="D185" s="4">
        <v>5</v>
      </c>
      <c r="E185" s="4">
        <v>4</v>
      </c>
      <c r="F185" s="4">
        <v>4</v>
      </c>
      <c r="G185" s="4">
        <v>5</v>
      </c>
      <c r="H185" s="4">
        <v>4</v>
      </c>
      <c r="I185" s="3">
        <v>4</v>
      </c>
      <c r="J185" s="4">
        <v>4</v>
      </c>
      <c r="K185" s="7">
        <v>1</v>
      </c>
      <c r="L185" s="24" t="s">
        <v>767</v>
      </c>
      <c r="M185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86" spans="1:13" x14ac:dyDescent="0.25">
      <c r="A186" s="3" t="s">
        <v>65</v>
      </c>
      <c r="B186" s="3">
        <v>5</v>
      </c>
      <c r="C186" s="3">
        <v>2</v>
      </c>
      <c r="D186" s="3">
        <v>5</v>
      </c>
      <c r="E186" s="3">
        <v>4</v>
      </c>
      <c r="F186" s="3">
        <v>4</v>
      </c>
      <c r="G186" s="3">
        <v>5</v>
      </c>
      <c r="H186" s="3">
        <v>5</v>
      </c>
      <c r="I186" s="3">
        <v>5</v>
      </c>
      <c r="J186" s="3">
        <v>5</v>
      </c>
      <c r="K186" s="6">
        <v>5</v>
      </c>
      <c r="L186" s="24" t="s">
        <v>767</v>
      </c>
      <c r="M186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187" spans="1:13" x14ac:dyDescent="0.25">
      <c r="A187" s="4" t="s">
        <v>112</v>
      </c>
      <c r="B187" s="4">
        <v>2</v>
      </c>
      <c r="C187" s="4">
        <v>1</v>
      </c>
      <c r="D187" s="4">
        <v>5</v>
      </c>
      <c r="E187" s="4">
        <v>1</v>
      </c>
      <c r="F187" s="4">
        <v>3</v>
      </c>
      <c r="G187" s="4">
        <v>2</v>
      </c>
      <c r="H187" s="4">
        <v>3</v>
      </c>
      <c r="I187" s="3">
        <v>1</v>
      </c>
      <c r="J187" s="4">
        <v>3</v>
      </c>
      <c r="K187" s="7">
        <v>3</v>
      </c>
      <c r="L187" s="24" t="s">
        <v>768</v>
      </c>
      <c r="M187" s="3">
        <f>AVERAGE(Table4[[#This Row],[20. You have sufficient information to either recommend or discourage people from taking the HPV vaccine]:[29. The HPV Vaccine is necessary. However, the vaccine is not accessible]])</f>
        <v>2.4</v>
      </c>
    </row>
    <row r="188" spans="1:13" x14ac:dyDescent="0.25">
      <c r="A188" s="3" t="s">
        <v>125</v>
      </c>
      <c r="B188" s="3">
        <v>2</v>
      </c>
      <c r="C188" s="3">
        <v>2</v>
      </c>
      <c r="D188" s="3">
        <v>5</v>
      </c>
      <c r="E188" s="3">
        <v>5</v>
      </c>
      <c r="F188" s="3">
        <v>4</v>
      </c>
      <c r="G188" s="3">
        <v>3</v>
      </c>
      <c r="H188" s="3">
        <v>4</v>
      </c>
      <c r="I188" s="3">
        <v>1</v>
      </c>
      <c r="J188" s="3">
        <v>1</v>
      </c>
      <c r="K188" s="6">
        <v>4</v>
      </c>
      <c r="L188" s="24" t="s">
        <v>767</v>
      </c>
      <c r="M188" s="3">
        <f>AVERAGE(Table4[[#This Row],[20. You have sufficient information to either recommend or discourage people from taking the HPV vaccine]:[29. The HPV Vaccine is necessary. However, the vaccine is not accessible]])</f>
        <v>3.1</v>
      </c>
    </row>
    <row r="189" spans="1:13" x14ac:dyDescent="0.25">
      <c r="A189" s="4" t="s">
        <v>65</v>
      </c>
      <c r="B189" s="4">
        <v>4</v>
      </c>
      <c r="C189" s="4">
        <v>4</v>
      </c>
      <c r="D189" s="4">
        <v>4</v>
      </c>
      <c r="E189" s="4">
        <v>1</v>
      </c>
      <c r="F189" s="4">
        <v>4</v>
      </c>
      <c r="G189" s="4">
        <v>4</v>
      </c>
      <c r="H189" s="4">
        <v>5</v>
      </c>
      <c r="I189" s="3">
        <v>4</v>
      </c>
      <c r="J189" s="4">
        <v>3</v>
      </c>
      <c r="K189" s="7">
        <v>3</v>
      </c>
      <c r="L189" s="24" t="s">
        <v>767</v>
      </c>
      <c r="M189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190" spans="1:13" x14ac:dyDescent="0.25">
      <c r="A190" s="3" t="s">
        <v>112</v>
      </c>
      <c r="B190" s="3">
        <v>2</v>
      </c>
      <c r="C190" s="3">
        <v>1</v>
      </c>
      <c r="D190" s="3">
        <v>5</v>
      </c>
      <c r="E190" s="3">
        <v>1</v>
      </c>
      <c r="F190" s="3">
        <v>4</v>
      </c>
      <c r="G190" s="3">
        <v>2</v>
      </c>
      <c r="H190" s="3">
        <v>4</v>
      </c>
      <c r="I190" s="3">
        <v>1</v>
      </c>
      <c r="J190" s="3">
        <v>1</v>
      </c>
      <c r="K190" s="6">
        <v>4</v>
      </c>
      <c r="L190" s="24" t="s">
        <v>768</v>
      </c>
      <c r="M190" s="3">
        <f>AVERAGE(Table4[[#This Row],[20. You have sufficient information to either recommend or discourage people from taking the HPV vaccine]:[29. The HPV Vaccine is necessary. However, the vaccine is not accessible]])</f>
        <v>2.5</v>
      </c>
    </row>
    <row r="191" spans="1:13" x14ac:dyDescent="0.25">
      <c r="A191" s="4" t="s">
        <v>125</v>
      </c>
      <c r="B191" s="4">
        <v>2</v>
      </c>
      <c r="C191" s="4">
        <v>2</v>
      </c>
      <c r="D191" s="4">
        <v>4</v>
      </c>
      <c r="E191" s="4">
        <v>2</v>
      </c>
      <c r="F191" s="4">
        <v>4</v>
      </c>
      <c r="G191" s="4">
        <v>4</v>
      </c>
      <c r="H191" s="4">
        <v>4</v>
      </c>
      <c r="I191" s="3">
        <v>2</v>
      </c>
      <c r="J191" s="4">
        <v>2</v>
      </c>
      <c r="K191" s="7">
        <v>3</v>
      </c>
      <c r="L191" s="24" t="s">
        <v>768</v>
      </c>
      <c r="M191" s="3">
        <f>AVERAGE(Table4[[#This Row],[20. You have sufficient information to either recommend or discourage people from taking the HPV vaccine]:[29. The HPV Vaccine is necessary. However, the vaccine is not accessible]])</f>
        <v>2.9</v>
      </c>
    </row>
    <row r="192" spans="1:13" x14ac:dyDescent="0.25">
      <c r="A192" s="3" t="s">
        <v>112</v>
      </c>
      <c r="B192" s="3">
        <v>3</v>
      </c>
      <c r="C192" s="3">
        <v>2</v>
      </c>
      <c r="D192" s="3">
        <v>4</v>
      </c>
      <c r="E192" s="3">
        <v>3</v>
      </c>
      <c r="F192" s="3">
        <v>5</v>
      </c>
      <c r="G192" s="3">
        <v>2</v>
      </c>
      <c r="H192" s="3">
        <v>4</v>
      </c>
      <c r="I192" s="3">
        <v>3</v>
      </c>
      <c r="J192" s="3">
        <v>3</v>
      </c>
      <c r="K192" s="6">
        <v>3</v>
      </c>
      <c r="L192" s="24" t="s">
        <v>767</v>
      </c>
      <c r="M192" s="3">
        <f>AVERAGE(Table4[[#This Row],[20. You have sufficient information to either recommend or discourage people from taking the HPV vaccine]:[29. The HPV Vaccine is necessary. However, the vaccine is not accessible]])</f>
        <v>3.2</v>
      </c>
    </row>
    <row r="193" spans="1:13" x14ac:dyDescent="0.25">
      <c r="A193" s="4" t="s">
        <v>65</v>
      </c>
      <c r="B193" s="4">
        <v>4</v>
      </c>
      <c r="C193" s="4">
        <v>4</v>
      </c>
      <c r="D193" s="4">
        <v>5</v>
      </c>
      <c r="E193" s="4">
        <v>2</v>
      </c>
      <c r="F193" s="4">
        <v>3</v>
      </c>
      <c r="G193" s="4">
        <v>2</v>
      </c>
      <c r="H193" s="4">
        <v>4</v>
      </c>
      <c r="I193" s="3">
        <v>4</v>
      </c>
      <c r="J193" s="4">
        <v>2</v>
      </c>
      <c r="K193" s="7">
        <v>3</v>
      </c>
      <c r="L193" s="24" t="s">
        <v>767</v>
      </c>
      <c r="M193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194" spans="1:13" x14ac:dyDescent="0.25">
      <c r="A194" s="3" t="s">
        <v>65</v>
      </c>
      <c r="B194" s="3">
        <v>4</v>
      </c>
      <c r="C194" s="3">
        <v>3</v>
      </c>
      <c r="D194" s="3">
        <v>4</v>
      </c>
      <c r="E194" s="3">
        <v>2</v>
      </c>
      <c r="F194" s="3">
        <v>4</v>
      </c>
      <c r="G194" s="3">
        <v>4</v>
      </c>
      <c r="H194" s="3">
        <v>4</v>
      </c>
      <c r="I194" s="3">
        <v>4</v>
      </c>
      <c r="J194" s="3">
        <v>2</v>
      </c>
      <c r="K194" s="6">
        <v>3</v>
      </c>
      <c r="L194" s="24" t="s">
        <v>767</v>
      </c>
      <c r="M194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195" spans="1:13" x14ac:dyDescent="0.25">
      <c r="A195" s="4" t="s">
        <v>78</v>
      </c>
      <c r="B195" s="4">
        <v>4</v>
      </c>
      <c r="C195" s="4">
        <v>2</v>
      </c>
      <c r="D195" s="4">
        <v>4</v>
      </c>
      <c r="E195" s="4">
        <v>2</v>
      </c>
      <c r="F195" s="4">
        <v>4</v>
      </c>
      <c r="G195" s="4">
        <v>4</v>
      </c>
      <c r="H195" s="4">
        <v>4</v>
      </c>
      <c r="I195" s="3">
        <v>4</v>
      </c>
      <c r="J195" s="4">
        <v>2</v>
      </c>
      <c r="K195" s="7">
        <v>4</v>
      </c>
      <c r="L195" s="24" t="s">
        <v>767</v>
      </c>
      <c r="M195" s="3">
        <f>AVERAGE(Table4[[#This Row],[20. You have sufficient information to either recommend or discourage people from taking the HPV vaccine]:[29. The HPV Vaccine is necessary. However, the vaccine is not accessible]])</f>
        <v>3.4</v>
      </c>
    </row>
    <row r="196" spans="1:13" x14ac:dyDescent="0.25">
      <c r="A196" s="3" t="s">
        <v>78</v>
      </c>
      <c r="B196" s="3">
        <v>4</v>
      </c>
      <c r="C196" s="3">
        <v>1</v>
      </c>
      <c r="D196" s="3">
        <v>5</v>
      </c>
      <c r="E196" s="3">
        <v>4</v>
      </c>
      <c r="F196" s="3">
        <v>5</v>
      </c>
      <c r="G196" s="3">
        <v>5</v>
      </c>
      <c r="H196" s="3">
        <v>5</v>
      </c>
      <c r="I196" s="3">
        <v>5</v>
      </c>
      <c r="J196" s="3">
        <v>5</v>
      </c>
      <c r="K196" s="6">
        <v>2</v>
      </c>
      <c r="L196" s="24" t="s">
        <v>767</v>
      </c>
      <c r="M196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197" spans="1:13" x14ac:dyDescent="0.25">
      <c r="A197" s="4" t="s">
        <v>65</v>
      </c>
      <c r="B197" s="4">
        <v>4</v>
      </c>
      <c r="C197" s="4">
        <v>4</v>
      </c>
      <c r="D197" s="4">
        <v>5</v>
      </c>
      <c r="E197" s="4">
        <v>5</v>
      </c>
      <c r="F197" s="4">
        <v>5</v>
      </c>
      <c r="G197" s="4">
        <v>5</v>
      </c>
      <c r="H197" s="4">
        <v>5</v>
      </c>
      <c r="I197" s="3">
        <v>5</v>
      </c>
      <c r="J197" s="4">
        <v>4</v>
      </c>
      <c r="K197" s="7">
        <v>4</v>
      </c>
      <c r="L197" s="24" t="s">
        <v>767</v>
      </c>
      <c r="M197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198" spans="1:13" x14ac:dyDescent="0.25">
      <c r="A198" s="3" t="s">
        <v>65</v>
      </c>
      <c r="B198" s="3">
        <v>5</v>
      </c>
      <c r="C198" s="3">
        <v>5</v>
      </c>
      <c r="D198" s="3">
        <v>4</v>
      </c>
      <c r="E198" s="3">
        <v>4</v>
      </c>
      <c r="F198" s="3">
        <v>4</v>
      </c>
      <c r="G198" s="3">
        <v>4</v>
      </c>
      <c r="H198" s="3">
        <v>4</v>
      </c>
      <c r="I198" s="3">
        <v>4</v>
      </c>
      <c r="J198" s="3">
        <v>4</v>
      </c>
      <c r="K198" s="6">
        <v>1</v>
      </c>
      <c r="L198" s="24" t="s">
        <v>767</v>
      </c>
      <c r="M198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199" spans="1:13" x14ac:dyDescent="0.25">
      <c r="A199" s="4" t="s">
        <v>65</v>
      </c>
      <c r="B199" s="4">
        <v>4</v>
      </c>
      <c r="C199" s="4">
        <v>4</v>
      </c>
      <c r="D199" s="4">
        <v>5</v>
      </c>
      <c r="E199" s="4">
        <v>4</v>
      </c>
      <c r="F199" s="4">
        <v>5</v>
      </c>
      <c r="G199" s="4">
        <v>4</v>
      </c>
      <c r="H199" s="4">
        <v>4</v>
      </c>
      <c r="I199" s="3">
        <v>4</v>
      </c>
      <c r="J199" s="4">
        <v>4</v>
      </c>
      <c r="K199" s="7">
        <v>1</v>
      </c>
      <c r="L199" s="24" t="s">
        <v>767</v>
      </c>
      <c r="M199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200" spans="1:13" x14ac:dyDescent="0.25">
      <c r="A200" s="3" t="s">
        <v>65</v>
      </c>
      <c r="B200" s="3">
        <v>4</v>
      </c>
      <c r="C200" s="3">
        <v>1</v>
      </c>
      <c r="D200" s="3">
        <v>5</v>
      </c>
      <c r="E200" s="3">
        <v>3</v>
      </c>
      <c r="F200" s="3">
        <v>5</v>
      </c>
      <c r="G200" s="3">
        <v>5</v>
      </c>
      <c r="H200" s="3">
        <v>5</v>
      </c>
      <c r="I200" s="3">
        <v>4</v>
      </c>
      <c r="J200" s="3">
        <v>5</v>
      </c>
      <c r="K200" s="6">
        <v>5</v>
      </c>
      <c r="L200" s="24" t="s">
        <v>767</v>
      </c>
      <c r="M200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201" spans="1:13" x14ac:dyDescent="0.25">
      <c r="A201" s="4" t="s">
        <v>65</v>
      </c>
      <c r="B201" s="4">
        <v>4</v>
      </c>
      <c r="C201" s="4">
        <v>5</v>
      </c>
      <c r="D201" s="4">
        <v>5</v>
      </c>
      <c r="E201" s="4">
        <v>4</v>
      </c>
      <c r="F201" s="4">
        <v>4</v>
      </c>
      <c r="G201" s="4">
        <v>5</v>
      </c>
      <c r="H201" s="4">
        <v>5</v>
      </c>
      <c r="I201" s="3">
        <v>4</v>
      </c>
      <c r="J201" s="4">
        <v>4</v>
      </c>
      <c r="K201" s="7">
        <v>5</v>
      </c>
      <c r="L201" s="24" t="s">
        <v>767</v>
      </c>
      <c r="M201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202" spans="1:13" x14ac:dyDescent="0.25">
      <c r="A202" s="3" t="s">
        <v>78</v>
      </c>
      <c r="B202" s="3">
        <v>3</v>
      </c>
      <c r="C202" s="3">
        <v>4</v>
      </c>
      <c r="D202" s="3">
        <v>5</v>
      </c>
      <c r="E202" s="3">
        <v>1</v>
      </c>
      <c r="F202" s="3">
        <v>4</v>
      </c>
      <c r="G202" s="3">
        <v>5</v>
      </c>
      <c r="H202" s="3">
        <v>5</v>
      </c>
      <c r="I202" s="3">
        <v>5</v>
      </c>
      <c r="J202" s="3">
        <v>4</v>
      </c>
      <c r="K202" s="6">
        <v>3</v>
      </c>
      <c r="L202" s="24" t="s">
        <v>767</v>
      </c>
      <c r="M202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203" spans="1:13" x14ac:dyDescent="0.25">
      <c r="A203" s="4" t="s">
        <v>78</v>
      </c>
      <c r="B203" s="4">
        <v>5</v>
      </c>
      <c r="C203" s="4">
        <v>4</v>
      </c>
      <c r="D203" s="4">
        <v>5</v>
      </c>
      <c r="E203" s="4">
        <v>5</v>
      </c>
      <c r="F203" s="4">
        <v>4</v>
      </c>
      <c r="G203" s="4">
        <v>4</v>
      </c>
      <c r="H203" s="4">
        <v>5</v>
      </c>
      <c r="I203" s="3">
        <v>5</v>
      </c>
      <c r="J203" s="4">
        <v>5</v>
      </c>
      <c r="K203" s="7">
        <v>1</v>
      </c>
      <c r="L203" s="24" t="s">
        <v>767</v>
      </c>
      <c r="M203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04" spans="1:13" x14ac:dyDescent="0.25">
      <c r="A204" s="3" t="s">
        <v>78</v>
      </c>
      <c r="B204" s="3">
        <v>5</v>
      </c>
      <c r="C204" s="3">
        <v>5</v>
      </c>
      <c r="D204" s="3">
        <v>4</v>
      </c>
      <c r="E204" s="3">
        <v>5</v>
      </c>
      <c r="F204" s="3">
        <v>5</v>
      </c>
      <c r="G204" s="3">
        <v>4</v>
      </c>
      <c r="H204" s="3">
        <v>4</v>
      </c>
      <c r="I204" s="3">
        <v>5</v>
      </c>
      <c r="J204" s="3">
        <v>5</v>
      </c>
      <c r="K204" s="6">
        <v>5</v>
      </c>
      <c r="L204" s="24" t="s">
        <v>767</v>
      </c>
      <c r="M204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205" spans="1:13" x14ac:dyDescent="0.25">
      <c r="A205" s="4" t="s">
        <v>78</v>
      </c>
      <c r="B205" s="4">
        <v>4</v>
      </c>
      <c r="C205" s="4">
        <v>4</v>
      </c>
      <c r="D205" s="4">
        <v>5</v>
      </c>
      <c r="E205" s="4">
        <v>5</v>
      </c>
      <c r="F205" s="4">
        <v>4</v>
      </c>
      <c r="G205" s="4">
        <v>4</v>
      </c>
      <c r="H205" s="4">
        <v>4</v>
      </c>
      <c r="I205" s="3">
        <v>4</v>
      </c>
      <c r="J205" s="4">
        <v>4</v>
      </c>
      <c r="K205" s="7">
        <v>1</v>
      </c>
      <c r="L205" s="24" t="s">
        <v>767</v>
      </c>
      <c r="M205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206" spans="1:13" x14ac:dyDescent="0.25">
      <c r="A206" s="3" t="s">
        <v>112</v>
      </c>
      <c r="B206" s="3">
        <v>5</v>
      </c>
      <c r="C206" s="3">
        <v>5</v>
      </c>
      <c r="D206" s="3">
        <v>0</v>
      </c>
      <c r="E206" s="3">
        <v>5</v>
      </c>
      <c r="F206" s="3">
        <v>5</v>
      </c>
      <c r="G206" s="3">
        <v>4</v>
      </c>
      <c r="H206" s="3">
        <v>5</v>
      </c>
      <c r="I206" s="3">
        <v>5</v>
      </c>
      <c r="J206" s="3">
        <v>5</v>
      </c>
      <c r="K206" s="6">
        <v>1</v>
      </c>
      <c r="L206" s="24" t="s">
        <v>767</v>
      </c>
      <c r="M206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207" spans="1:13" x14ac:dyDescent="0.25">
      <c r="A207" s="4" t="s">
        <v>112</v>
      </c>
      <c r="B207" s="4">
        <v>4</v>
      </c>
      <c r="C207" s="4">
        <v>5</v>
      </c>
      <c r="D207" s="4">
        <v>5</v>
      </c>
      <c r="E207" s="4">
        <v>5</v>
      </c>
      <c r="F207" s="4">
        <v>5</v>
      </c>
      <c r="G207" s="4">
        <v>5</v>
      </c>
      <c r="H207" s="4">
        <v>4</v>
      </c>
      <c r="I207" s="3">
        <v>4</v>
      </c>
      <c r="J207" s="4">
        <v>4</v>
      </c>
      <c r="K207" s="7">
        <v>4</v>
      </c>
      <c r="L207" s="24" t="s">
        <v>767</v>
      </c>
      <c r="M207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208" spans="1:13" x14ac:dyDescent="0.25">
      <c r="A208" s="3" t="s">
        <v>112</v>
      </c>
      <c r="B208" s="3">
        <v>5</v>
      </c>
      <c r="C208" s="3">
        <v>4</v>
      </c>
      <c r="D208" s="3">
        <v>3</v>
      </c>
      <c r="E208" s="3">
        <v>5</v>
      </c>
      <c r="F208" s="3">
        <v>5</v>
      </c>
      <c r="G208" s="3">
        <v>5</v>
      </c>
      <c r="H208" s="3">
        <v>5</v>
      </c>
      <c r="I208" s="3">
        <v>5</v>
      </c>
      <c r="J208" s="3">
        <v>5</v>
      </c>
      <c r="K208" s="6">
        <v>4</v>
      </c>
      <c r="L208" s="24" t="s">
        <v>767</v>
      </c>
      <c r="M208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09" spans="1:13" x14ac:dyDescent="0.25">
      <c r="A209" s="4" t="s">
        <v>112</v>
      </c>
      <c r="B209" s="4">
        <v>5</v>
      </c>
      <c r="C209" s="4">
        <v>4</v>
      </c>
      <c r="D209" s="4">
        <v>5</v>
      </c>
      <c r="E209" s="4">
        <v>5</v>
      </c>
      <c r="F209" s="4">
        <v>5</v>
      </c>
      <c r="G209" s="4">
        <v>5</v>
      </c>
      <c r="H209" s="4">
        <v>5</v>
      </c>
      <c r="I209" s="3">
        <v>5</v>
      </c>
      <c r="J209" s="4">
        <v>5</v>
      </c>
      <c r="K209" s="7">
        <v>4</v>
      </c>
      <c r="L209" s="24" t="s">
        <v>767</v>
      </c>
      <c r="M209" s="3">
        <f>AVERAGE(Table4[[#This Row],[20. You have sufficient information to either recommend or discourage people from taking the HPV vaccine]:[29. The HPV Vaccine is necessary. However, the vaccine is not accessible]])</f>
        <v>4.8</v>
      </c>
    </row>
    <row r="210" spans="1:13" x14ac:dyDescent="0.25">
      <c r="A210" s="3" t="s">
        <v>112</v>
      </c>
      <c r="B210" s="3">
        <v>5</v>
      </c>
      <c r="C210" s="3">
        <v>4</v>
      </c>
      <c r="D210" s="3">
        <v>4</v>
      </c>
      <c r="E210" s="3">
        <v>5</v>
      </c>
      <c r="F210" s="3">
        <v>5</v>
      </c>
      <c r="G210" s="3">
        <v>4</v>
      </c>
      <c r="H210" s="3">
        <v>4</v>
      </c>
      <c r="I210" s="3">
        <v>4</v>
      </c>
      <c r="J210" s="3">
        <v>4</v>
      </c>
      <c r="K210" s="6">
        <v>1</v>
      </c>
      <c r="L210" s="24" t="s">
        <v>767</v>
      </c>
      <c r="M210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211" spans="1:13" x14ac:dyDescent="0.25">
      <c r="A211" s="4" t="s">
        <v>60</v>
      </c>
      <c r="B211" s="4">
        <v>4</v>
      </c>
      <c r="C211" s="4">
        <v>4</v>
      </c>
      <c r="D211" s="4">
        <v>4</v>
      </c>
      <c r="E211" s="4">
        <v>5</v>
      </c>
      <c r="F211" s="4">
        <v>4</v>
      </c>
      <c r="G211" s="4">
        <v>5</v>
      </c>
      <c r="H211" s="4">
        <v>5</v>
      </c>
      <c r="I211" s="3">
        <v>4</v>
      </c>
      <c r="J211" s="4">
        <v>4</v>
      </c>
      <c r="K211" s="7">
        <v>4</v>
      </c>
      <c r="L211" s="24" t="s">
        <v>767</v>
      </c>
      <c r="M211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12" spans="1:13" x14ac:dyDescent="0.25">
      <c r="A212" s="3" t="s">
        <v>60</v>
      </c>
      <c r="B212" s="3">
        <v>4</v>
      </c>
      <c r="C212" s="3">
        <v>1</v>
      </c>
      <c r="D212" s="3">
        <v>5</v>
      </c>
      <c r="E212" s="3">
        <v>5</v>
      </c>
      <c r="F212" s="3">
        <v>5</v>
      </c>
      <c r="G212" s="3">
        <v>4</v>
      </c>
      <c r="H212" s="3">
        <v>5</v>
      </c>
      <c r="I212" s="3">
        <v>5</v>
      </c>
      <c r="J212" s="3">
        <v>5</v>
      </c>
      <c r="K212" s="6">
        <v>2</v>
      </c>
      <c r="L212" s="24" t="s">
        <v>767</v>
      </c>
      <c r="M212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13" spans="1:13" x14ac:dyDescent="0.25">
      <c r="A213" s="4" t="s">
        <v>40</v>
      </c>
      <c r="B213" s="4">
        <v>4</v>
      </c>
      <c r="C213" s="4">
        <v>1</v>
      </c>
      <c r="D213" s="4">
        <v>5</v>
      </c>
      <c r="E213" s="4">
        <v>4</v>
      </c>
      <c r="F213" s="4">
        <v>4</v>
      </c>
      <c r="G213" s="4">
        <v>4</v>
      </c>
      <c r="H213" s="4">
        <v>4</v>
      </c>
      <c r="I213" s="3">
        <v>4</v>
      </c>
      <c r="J213" s="4">
        <v>4</v>
      </c>
      <c r="K213" s="7">
        <v>4</v>
      </c>
      <c r="L213" s="24" t="s">
        <v>767</v>
      </c>
      <c r="M213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214" spans="1:13" x14ac:dyDescent="0.25">
      <c r="A214" s="3" t="s">
        <v>78</v>
      </c>
      <c r="B214" s="3">
        <v>4</v>
      </c>
      <c r="C214" s="3">
        <v>4</v>
      </c>
      <c r="D214" s="3">
        <v>4</v>
      </c>
      <c r="E214" s="3">
        <v>4</v>
      </c>
      <c r="F214" s="3">
        <v>4</v>
      </c>
      <c r="G214" s="3">
        <v>4</v>
      </c>
      <c r="H214" s="3">
        <v>5</v>
      </c>
      <c r="I214" s="3">
        <v>4</v>
      </c>
      <c r="J214" s="3">
        <v>5</v>
      </c>
      <c r="K214" s="6">
        <v>2</v>
      </c>
      <c r="L214" s="24" t="s">
        <v>767</v>
      </c>
      <c r="M214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215" spans="1:13" x14ac:dyDescent="0.25">
      <c r="A215" s="4" t="s">
        <v>78</v>
      </c>
      <c r="B215" s="4">
        <v>5</v>
      </c>
      <c r="C215" s="4">
        <v>5</v>
      </c>
      <c r="D215" s="4">
        <v>5</v>
      </c>
      <c r="E215" s="4">
        <v>5</v>
      </c>
      <c r="F215" s="4">
        <v>5</v>
      </c>
      <c r="G215" s="4">
        <v>5</v>
      </c>
      <c r="H215" s="4">
        <v>5</v>
      </c>
      <c r="I215" s="3">
        <v>5</v>
      </c>
      <c r="J215" s="4">
        <v>5</v>
      </c>
      <c r="K215" s="7">
        <v>1</v>
      </c>
      <c r="L215" s="24" t="s">
        <v>767</v>
      </c>
      <c r="M215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16" spans="1:13" x14ac:dyDescent="0.25">
      <c r="A216" s="3" t="s">
        <v>78</v>
      </c>
      <c r="B216" s="3">
        <v>5</v>
      </c>
      <c r="C216" s="3">
        <v>2</v>
      </c>
      <c r="D216" s="3">
        <v>5</v>
      </c>
      <c r="E216" s="3">
        <v>4</v>
      </c>
      <c r="F216" s="3">
        <v>5</v>
      </c>
      <c r="G216" s="3">
        <v>5</v>
      </c>
      <c r="H216" s="3">
        <v>4</v>
      </c>
      <c r="I216" s="3">
        <v>4</v>
      </c>
      <c r="J216" s="3">
        <v>5</v>
      </c>
      <c r="K216" s="6">
        <v>1</v>
      </c>
      <c r="L216" s="24" t="s">
        <v>767</v>
      </c>
      <c r="M216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217" spans="1:13" x14ac:dyDescent="0.25">
      <c r="A217" s="4" t="s">
        <v>78</v>
      </c>
      <c r="B217" s="4">
        <v>4</v>
      </c>
      <c r="C217" s="4">
        <v>4</v>
      </c>
      <c r="D217" s="4">
        <v>5</v>
      </c>
      <c r="E217" s="4">
        <v>5</v>
      </c>
      <c r="F217" s="4">
        <v>5</v>
      </c>
      <c r="G217" s="4">
        <v>4</v>
      </c>
      <c r="H217" s="4">
        <v>4</v>
      </c>
      <c r="I217" s="3">
        <v>5</v>
      </c>
      <c r="J217" s="4">
        <v>4</v>
      </c>
      <c r="K217" s="7">
        <v>2</v>
      </c>
      <c r="L217" s="24" t="s">
        <v>767</v>
      </c>
      <c r="M217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218" spans="1:13" x14ac:dyDescent="0.25">
      <c r="A218" s="3" t="s">
        <v>78</v>
      </c>
      <c r="B218" s="3">
        <v>5</v>
      </c>
      <c r="C218" s="3">
        <v>5</v>
      </c>
      <c r="D218" s="3">
        <v>5</v>
      </c>
      <c r="E218" s="3">
        <v>4</v>
      </c>
      <c r="F218" s="3">
        <v>5</v>
      </c>
      <c r="G218" s="3">
        <v>5</v>
      </c>
      <c r="H218" s="3">
        <v>5</v>
      </c>
      <c r="I218" s="3">
        <v>5</v>
      </c>
      <c r="J218" s="3">
        <v>5</v>
      </c>
      <c r="K218" s="6">
        <v>4</v>
      </c>
      <c r="L218" s="24" t="s">
        <v>767</v>
      </c>
      <c r="M218" s="3">
        <f>AVERAGE(Table4[[#This Row],[20. You have sufficient information to either recommend or discourage people from taking the HPV vaccine]:[29. The HPV Vaccine is necessary. However, the vaccine is not accessible]])</f>
        <v>4.8</v>
      </c>
    </row>
    <row r="219" spans="1:13" x14ac:dyDescent="0.25">
      <c r="A219" s="4" t="s">
        <v>78</v>
      </c>
      <c r="B219" s="4">
        <v>4</v>
      </c>
      <c r="C219" s="4">
        <v>5</v>
      </c>
      <c r="D219" s="4">
        <v>5</v>
      </c>
      <c r="E219" s="4">
        <v>4</v>
      </c>
      <c r="F219" s="4">
        <v>4</v>
      </c>
      <c r="G219" s="4">
        <v>4</v>
      </c>
      <c r="H219" s="4">
        <v>4</v>
      </c>
      <c r="I219" s="3">
        <v>5</v>
      </c>
      <c r="J219" s="4">
        <v>5</v>
      </c>
      <c r="K219" s="7">
        <v>1</v>
      </c>
      <c r="L219" s="24" t="s">
        <v>767</v>
      </c>
      <c r="M219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20" spans="1:13" x14ac:dyDescent="0.25">
      <c r="A220" s="3" t="s">
        <v>78</v>
      </c>
      <c r="B220" s="3">
        <v>4</v>
      </c>
      <c r="C220" s="3">
        <v>2</v>
      </c>
      <c r="D220" s="3">
        <v>4</v>
      </c>
      <c r="E220" s="3">
        <v>4</v>
      </c>
      <c r="F220" s="3">
        <v>4</v>
      </c>
      <c r="G220" s="3">
        <v>4</v>
      </c>
      <c r="H220" s="3">
        <v>4</v>
      </c>
      <c r="I220" s="3">
        <v>4</v>
      </c>
      <c r="J220" s="3">
        <v>4</v>
      </c>
      <c r="K220" s="6">
        <v>4</v>
      </c>
      <c r="L220" s="24" t="s">
        <v>767</v>
      </c>
      <c r="M220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221" spans="1:13" x14ac:dyDescent="0.25">
      <c r="A221" s="4" t="s">
        <v>78</v>
      </c>
      <c r="B221" s="4">
        <v>5</v>
      </c>
      <c r="C221" s="4">
        <v>4</v>
      </c>
      <c r="D221" s="4">
        <v>4</v>
      </c>
      <c r="E221" s="4">
        <v>1</v>
      </c>
      <c r="F221" s="4">
        <v>5</v>
      </c>
      <c r="G221" s="4">
        <v>5</v>
      </c>
      <c r="H221" s="4">
        <v>4</v>
      </c>
      <c r="I221" s="3">
        <v>4</v>
      </c>
      <c r="J221" s="4">
        <v>5</v>
      </c>
      <c r="K221" s="7">
        <v>4</v>
      </c>
      <c r="L221" s="24" t="s">
        <v>767</v>
      </c>
      <c r="M221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22" spans="1:13" x14ac:dyDescent="0.25">
      <c r="A222" s="3" t="s">
        <v>65</v>
      </c>
      <c r="B222" s="3">
        <v>4</v>
      </c>
      <c r="C222" s="3">
        <v>5</v>
      </c>
      <c r="D222" s="3">
        <v>4</v>
      </c>
      <c r="E222" s="3">
        <v>5</v>
      </c>
      <c r="F222" s="3">
        <v>5</v>
      </c>
      <c r="G222" s="3">
        <v>5</v>
      </c>
      <c r="H222" s="3">
        <v>4</v>
      </c>
      <c r="I222" s="3">
        <v>4</v>
      </c>
      <c r="J222" s="3">
        <v>5</v>
      </c>
      <c r="K222" s="6">
        <v>2</v>
      </c>
      <c r="L222" s="24" t="s">
        <v>767</v>
      </c>
      <c r="M222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23" spans="1:13" x14ac:dyDescent="0.25">
      <c r="A223" s="4" t="s">
        <v>65</v>
      </c>
      <c r="B223" s="4">
        <v>5</v>
      </c>
      <c r="C223" s="4">
        <v>5</v>
      </c>
      <c r="D223" s="4">
        <v>5</v>
      </c>
      <c r="E223" s="4">
        <v>5</v>
      </c>
      <c r="F223" s="4">
        <v>4</v>
      </c>
      <c r="G223" s="4">
        <v>5</v>
      </c>
      <c r="H223" s="4">
        <v>5</v>
      </c>
      <c r="I223" s="3">
        <v>5</v>
      </c>
      <c r="J223" s="4">
        <v>5</v>
      </c>
      <c r="K223" s="7">
        <v>1</v>
      </c>
      <c r="L223" s="24" t="s">
        <v>767</v>
      </c>
      <c r="M223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224" spans="1:13" x14ac:dyDescent="0.25">
      <c r="A224" s="3" t="s">
        <v>65</v>
      </c>
      <c r="B224" s="3">
        <v>5</v>
      </c>
      <c r="C224" s="3">
        <v>5</v>
      </c>
      <c r="D224" s="3">
        <v>5</v>
      </c>
      <c r="E224" s="3">
        <v>4</v>
      </c>
      <c r="F224" s="3">
        <v>5</v>
      </c>
      <c r="G224" s="3">
        <v>5</v>
      </c>
      <c r="H224" s="3">
        <v>5</v>
      </c>
      <c r="I224" s="3">
        <v>5</v>
      </c>
      <c r="J224" s="3">
        <v>5</v>
      </c>
      <c r="K224" s="6">
        <v>2</v>
      </c>
      <c r="L224" s="24" t="s">
        <v>767</v>
      </c>
      <c r="M224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25" spans="1:13" x14ac:dyDescent="0.25">
      <c r="A225" s="4" t="s">
        <v>65</v>
      </c>
      <c r="B225" s="4">
        <v>5</v>
      </c>
      <c r="C225" s="4">
        <v>4</v>
      </c>
      <c r="D225" s="4">
        <v>5</v>
      </c>
      <c r="E225" s="4">
        <v>5</v>
      </c>
      <c r="F225" s="4">
        <v>5</v>
      </c>
      <c r="G225" s="4">
        <v>5</v>
      </c>
      <c r="H225" s="4">
        <v>5</v>
      </c>
      <c r="I225" s="3">
        <v>5</v>
      </c>
      <c r="J225" s="4">
        <v>5</v>
      </c>
      <c r="K225" s="7">
        <v>2</v>
      </c>
      <c r="L225" s="24" t="s">
        <v>767</v>
      </c>
      <c r="M225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26" spans="1:13" x14ac:dyDescent="0.25">
      <c r="A226" s="3" t="s">
        <v>125</v>
      </c>
      <c r="B226" s="3">
        <v>4</v>
      </c>
      <c r="C226" s="3">
        <v>4</v>
      </c>
      <c r="D226" s="3">
        <v>4</v>
      </c>
      <c r="E226" s="3">
        <v>4</v>
      </c>
      <c r="F226" s="3">
        <v>4</v>
      </c>
      <c r="G226" s="3">
        <v>4</v>
      </c>
      <c r="H226" s="3">
        <v>4</v>
      </c>
      <c r="I226" s="3">
        <v>5</v>
      </c>
      <c r="J226" s="3">
        <v>5</v>
      </c>
      <c r="K226" s="6">
        <v>5</v>
      </c>
      <c r="L226" s="24" t="s">
        <v>767</v>
      </c>
      <c r="M226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27" spans="1:13" x14ac:dyDescent="0.25">
      <c r="A227" s="4" t="s">
        <v>125</v>
      </c>
      <c r="B227" s="4">
        <v>5</v>
      </c>
      <c r="C227" s="4">
        <v>1</v>
      </c>
      <c r="D227" s="4">
        <v>1</v>
      </c>
      <c r="E227" s="4">
        <v>4</v>
      </c>
      <c r="F227" s="4">
        <v>4</v>
      </c>
      <c r="G227" s="4">
        <v>4</v>
      </c>
      <c r="H227" s="4">
        <v>4</v>
      </c>
      <c r="I227" s="3">
        <v>4</v>
      </c>
      <c r="J227" s="4">
        <v>5</v>
      </c>
      <c r="K227" s="7">
        <v>5</v>
      </c>
      <c r="L227" s="24" t="s">
        <v>767</v>
      </c>
      <c r="M227" s="3">
        <f>AVERAGE(Table4[[#This Row],[20. You have sufficient information to either recommend or discourage people from taking the HPV vaccine]:[29. The HPV Vaccine is necessary. However, the vaccine is not accessible]])</f>
        <v>3.7</v>
      </c>
    </row>
    <row r="228" spans="1:13" x14ac:dyDescent="0.25">
      <c r="A228" s="3" t="s">
        <v>65</v>
      </c>
      <c r="B228" s="3">
        <v>5</v>
      </c>
      <c r="C228" s="3">
        <v>5</v>
      </c>
      <c r="D228" s="3">
        <v>4</v>
      </c>
      <c r="E228" s="3">
        <v>4</v>
      </c>
      <c r="F228" s="3">
        <v>4</v>
      </c>
      <c r="G228" s="3">
        <v>4</v>
      </c>
      <c r="H228" s="3">
        <v>4</v>
      </c>
      <c r="I228" s="3">
        <v>4</v>
      </c>
      <c r="J228" s="3">
        <v>4</v>
      </c>
      <c r="K228" s="6">
        <v>5</v>
      </c>
      <c r="L228" s="24" t="s">
        <v>767</v>
      </c>
      <c r="M228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29" spans="1:13" x14ac:dyDescent="0.25">
      <c r="A229" s="4" t="s">
        <v>125</v>
      </c>
      <c r="B229" s="4">
        <v>4</v>
      </c>
      <c r="C229" s="4">
        <v>4</v>
      </c>
      <c r="D229" s="4">
        <v>0</v>
      </c>
      <c r="E229" s="4">
        <v>3</v>
      </c>
      <c r="F229" s="4">
        <v>5</v>
      </c>
      <c r="G229" s="4">
        <v>4</v>
      </c>
      <c r="H229" s="4">
        <v>4</v>
      </c>
      <c r="I229" s="3">
        <v>4</v>
      </c>
      <c r="J229" s="4">
        <v>4</v>
      </c>
      <c r="K229" s="7">
        <v>1</v>
      </c>
      <c r="L229" s="24" t="s">
        <v>767</v>
      </c>
      <c r="M229" s="3">
        <f>AVERAGE(Table4[[#This Row],[20. You have sufficient information to either recommend or discourage people from taking the HPV vaccine]:[29. The HPV Vaccine is necessary. However, the vaccine is not accessible]])</f>
        <v>3.3</v>
      </c>
    </row>
    <row r="230" spans="1:13" x14ac:dyDescent="0.25">
      <c r="A230" s="3" t="s">
        <v>125</v>
      </c>
      <c r="B230" s="3">
        <v>4</v>
      </c>
      <c r="C230" s="3">
        <v>4</v>
      </c>
      <c r="D230" s="3">
        <v>5</v>
      </c>
      <c r="E230" s="3">
        <v>1</v>
      </c>
      <c r="F230" s="3">
        <v>5</v>
      </c>
      <c r="G230" s="3">
        <v>4</v>
      </c>
      <c r="H230" s="3">
        <v>4</v>
      </c>
      <c r="I230" s="3">
        <v>5</v>
      </c>
      <c r="J230" s="3">
        <v>5</v>
      </c>
      <c r="K230" s="6">
        <v>2</v>
      </c>
      <c r="L230" s="24" t="s">
        <v>767</v>
      </c>
      <c r="M230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231" spans="1:13" x14ac:dyDescent="0.25">
      <c r="A231" s="4" t="s">
        <v>78</v>
      </c>
      <c r="B231" s="4">
        <v>5</v>
      </c>
      <c r="C231" s="4">
        <v>5</v>
      </c>
      <c r="D231" s="4">
        <v>5</v>
      </c>
      <c r="E231" s="4">
        <v>5</v>
      </c>
      <c r="F231" s="4">
        <v>4</v>
      </c>
      <c r="G231" s="4">
        <v>5</v>
      </c>
      <c r="H231" s="4">
        <v>4</v>
      </c>
      <c r="I231" s="3">
        <v>5</v>
      </c>
      <c r="J231" s="4">
        <v>5</v>
      </c>
      <c r="K231" s="7">
        <v>5</v>
      </c>
      <c r="L231" s="24" t="s">
        <v>767</v>
      </c>
      <c r="M231" s="3">
        <f>AVERAGE(Table4[[#This Row],[20. You have sufficient information to either recommend or discourage people from taking the HPV vaccine]:[29. The HPV Vaccine is necessary. However, the vaccine is not accessible]])</f>
        <v>4.8</v>
      </c>
    </row>
    <row r="232" spans="1:13" x14ac:dyDescent="0.25">
      <c r="A232" s="3" t="s">
        <v>78</v>
      </c>
      <c r="B232" s="3">
        <v>5</v>
      </c>
      <c r="C232" s="3">
        <v>5</v>
      </c>
      <c r="D232" s="3">
        <v>5</v>
      </c>
      <c r="E232" s="3">
        <v>5</v>
      </c>
      <c r="F232" s="3">
        <v>5</v>
      </c>
      <c r="G232" s="3">
        <v>4</v>
      </c>
      <c r="H232" s="3">
        <v>4</v>
      </c>
      <c r="I232" s="3">
        <v>4</v>
      </c>
      <c r="J232" s="3">
        <v>4</v>
      </c>
      <c r="K232" s="6">
        <v>1</v>
      </c>
      <c r="L232" s="24" t="s">
        <v>767</v>
      </c>
      <c r="M232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233" spans="1:13" x14ac:dyDescent="0.25">
      <c r="A233" s="4" t="s">
        <v>112</v>
      </c>
      <c r="B233" s="4">
        <v>4</v>
      </c>
      <c r="C233" s="4">
        <v>1</v>
      </c>
      <c r="D233" s="4">
        <v>5</v>
      </c>
      <c r="E233" s="4">
        <v>1</v>
      </c>
      <c r="F233" s="4">
        <v>5</v>
      </c>
      <c r="G233" s="4">
        <v>4</v>
      </c>
      <c r="H233" s="4">
        <v>4</v>
      </c>
      <c r="I233" s="3">
        <v>5</v>
      </c>
      <c r="J233" s="4">
        <v>5</v>
      </c>
      <c r="K233" s="7">
        <v>5</v>
      </c>
      <c r="L233" s="24" t="s">
        <v>767</v>
      </c>
      <c r="M233" s="3">
        <f>AVERAGE(Table4[[#This Row],[20. You have sufficient information to either recommend or discourage people from taking the HPV vaccine]:[29. The HPV Vaccine is necessary. However, the vaccine is not accessible]])</f>
        <v>3.9</v>
      </c>
    </row>
    <row r="234" spans="1:13" x14ac:dyDescent="0.25">
      <c r="A234" s="3" t="s">
        <v>112</v>
      </c>
      <c r="B234" s="3">
        <v>5</v>
      </c>
      <c r="C234" s="3">
        <v>4</v>
      </c>
      <c r="D234" s="3">
        <v>5</v>
      </c>
      <c r="E234" s="3">
        <v>4</v>
      </c>
      <c r="F234" s="3">
        <v>5</v>
      </c>
      <c r="G234" s="3">
        <v>5</v>
      </c>
      <c r="H234" s="3">
        <v>5</v>
      </c>
      <c r="I234" s="3">
        <v>5</v>
      </c>
      <c r="J234" s="3">
        <v>5</v>
      </c>
      <c r="K234" s="6">
        <v>1</v>
      </c>
      <c r="L234" s="24" t="s">
        <v>767</v>
      </c>
      <c r="M234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235" spans="1:13" x14ac:dyDescent="0.25">
      <c r="A235" s="4" t="s">
        <v>78</v>
      </c>
      <c r="B235" s="4">
        <v>4</v>
      </c>
      <c r="C235" s="4">
        <v>2</v>
      </c>
      <c r="D235" s="4">
        <v>4</v>
      </c>
      <c r="E235" s="4">
        <v>5</v>
      </c>
      <c r="F235" s="4">
        <v>5</v>
      </c>
      <c r="G235" s="4">
        <v>5</v>
      </c>
      <c r="H235" s="4">
        <v>5</v>
      </c>
      <c r="I235" s="3">
        <v>4</v>
      </c>
      <c r="J235" s="4">
        <v>4</v>
      </c>
      <c r="K235" s="7">
        <v>4</v>
      </c>
      <c r="L235" s="24" t="s">
        <v>767</v>
      </c>
      <c r="M235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236" spans="1:13" x14ac:dyDescent="0.25">
      <c r="A236" s="3" t="s">
        <v>65</v>
      </c>
      <c r="B236" s="3">
        <v>4</v>
      </c>
      <c r="C236" s="3">
        <v>4</v>
      </c>
      <c r="D236" s="3">
        <v>4</v>
      </c>
      <c r="E236" s="3">
        <v>5</v>
      </c>
      <c r="F236" s="3">
        <v>4</v>
      </c>
      <c r="G236" s="3">
        <v>5</v>
      </c>
      <c r="H236" s="3">
        <v>4</v>
      </c>
      <c r="I236" s="3">
        <v>4</v>
      </c>
      <c r="J236" s="3">
        <v>5</v>
      </c>
      <c r="K236" s="6">
        <v>2</v>
      </c>
      <c r="L236" s="24" t="s">
        <v>767</v>
      </c>
      <c r="M236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37" spans="1:13" x14ac:dyDescent="0.25">
      <c r="A237" s="4" t="s">
        <v>112</v>
      </c>
      <c r="B237" s="4">
        <v>4</v>
      </c>
      <c r="C237" s="4">
        <v>2</v>
      </c>
      <c r="D237" s="4">
        <v>5</v>
      </c>
      <c r="E237" s="4">
        <v>5</v>
      </c>
      <c r="F237" s="4">
        <v>4</v>
      </c>
      <c r="G237" s="4">
        <v>5</v>
      </c>
      <c r="H237" s="4">
        <v>5</v>
      </c>
      <c r="I237" s="3">
        <v>4</v>
      </c>
      <c r="J237" s="4">
        <v>5</v>
      </c>
      <c r="K237" s="7">
        <v>4</v>
      </c>
      <c r="L237" s="24" t="s">
        <v>767</v>
      </c>
      <c r="M237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38" spans="1:13" x14ac:dyDescent="0.25">
      <c r="A238" s="3" t="s">
        <v>112</v>
      </c>
      <c r="B238" s="3">
        <v>5</v>
      </c>
      <c r="C238" s="3">
        <v>5</v>
      </c>
      <c r="D238" s="3">
        <v>5</v>
      </c>
      <c r="E238" s="3">
        <v>5</v>
      </c>
      <c r="F238" s="3">
        <v>4</v>
      </c>
      <c r="G238" s="3">
        <v>5</v>
      </c>
      <c r="H238" s="3">
        <v>5</v>
      </c>
      <c r="I238" s="3">
        <v>5</v>
      </c>
      <c r="J238" s="3">
        <v>5</v>
      </c>
      <c r="K238" s="6">
        <v>2</v>
      </c>
      <c r="L238" s="24" t="s">
        <v>767</v>
      </c>
      <c r="M238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39" spans="1:13" x14ac:dyDescent="0.25">
      <c r="A239" s="4" t="s">
        <v>112</v>
      </c>
      <c r="B239" s="4">
        <v>4</v>
      </c>
      <c r="C239" s="4">
        <v>4</v>
      </c>
      <c r="D239" s="4">
        <v>4</v>
      </c>
      <c r="E239" s="4">
        <v>4</v>
      </c>
      <c r="F239" s="4">
        <v>5</v>
      </c>
      <c r="G239" s="4">
        <v>4</v>
      </c>
      <c r="H239" s="4">
        <v>4</v>
      </c>
      <c r="I239" s="3">
        <v>4</v>
      </c>
      <c r="J239" s="4">
        <v>4</v>
      </c>
      <c r="K239" s="7">
        <v>4</v>
      </c>
      <c r="L239" s="24" t="s">
        <v>767</v>
      </c>
      <c r="M239" s="3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40" spans="1:13" x14ac:dyDescent="0.25">
      <c r="A240" s="3" t="s">
        <v>78</v>
      </c>
      <c r="B240" s="3">
        <v>5</v>
      </c>
      <c r="C240" s="3">
        <v>1</v>
      </c>
      <c r="D240" s="3">
        <v>5</v>
      </c>
      <c r="E240" s="3">
        <v>4</v>
      </c>
      <c r="F240" s="3">
        <v>4</v>
      </c>
      <c r="G240" s="3">
        <v>4</v>
      </c>
      <c r="H240" s="3">
        <v>4</v>
      </c>
      <c r="I240" s="3">
        <v>5</v>
      </c>
      <c r="J240" s="3">
        <v>5</v>
      </c>
      <c r="K240" s="6">
        <v>1</v>
      </c>
      <c r="L240" s="24" t="s">
        <v>767</v>
      </c>
      <c r="M240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241" spans="1:13" x14ac:dyDescent="0.25">
      <c r="A241" s="4" t="s">
        <v>65</v>
      </c>
      <c r="B241" s="4">
        <v>4</v>
      </c>
      <c r="C241" s="4">
        <v>4</v>
      </c>
      <c r="D241" s="4">
        <v>4</v>
      </c>
      <c r="E241" s="4">
        <v>5</v>
      </c>
      <c r="F241" s="4">
        <v>4</v>
      </c>
      <c r="G241" s="4">
        <v>5</v>
      </c>
      <c r="H241" s="4">
        <v>5</v>
      </c>
      <c r="I241" s="3">
        <v>4</v>
      </c>
      <c r="J241" s="4">
        <v>4</v>
      </c>
      <c r="K241" s="7">
        <v>1</v>
      </c>
      <c r="L241" s="24" t="s">
        <v>767</v>
      </c>
      <c r="M241" s="3">
        <f>AVERAGE(Table4[[#This Row],[20. You have sufficient information to either recommend or discourage people from taking the HPV vaccine]:[29. The HPV Vaccine is necessary. However, the vaccine is not accessible]])</f>
        <v>4</v>
      </c>
    </row>
    <row r="242" spans="1:13" x14ac:dyDescent="0.25">
      <c r="A242" s="3" t="s">
        <v>60</v>
      </c>
      <c r="B242" s="3">
        <v>1</v>
      </c>
      <c r="C242" s="3">
        <v>1</v>
      </c>
      <c r="D242" s="3">
        <v>5</v>
      </c>
      <c r="E242" s="3">
        <v>1</v>
      </c>
      <c r="F242" s="3">
        <v>4</v>
      </c>
      <c r="G242" s="3">
        <v>4</v>
      </c>
      <c r="H242" s="3">
        <v>4</v>
      </c>
      <c r="I242" s="3">
        <v>1</v>
      </c>
      <c r="J242" s="3">
        <v>3</v>
      </c>
      <c r="K242" s="6">
        <v>3</v>
      </c>
      <c r="L242" s="24" t="s">
        <v>768</v>
      </c>
      <c r="M242" s="3">
        <f>AVERAGE(Table4[[#This Row],[20. You have sufficient information to either recommend or discourage people from taking the HPV vaccine]:[29. The HPV Vaccine is necessary. However, the vaccine is not accessible]])</f>
        <v>2.7</v>
      </c>
    </row>
    <row r="243" spans="1:13" x14ac:dyDescent="0.25">
      <c r="A243" s="4" t="s">
        <v>65</v>
      </c>
      <c r="B243" s="4">
        <v>2</v>
      </c>
      <c r="C243" s="4">
        <v>1</v>
      </c>
      <c r="D243" s="4">
        <v>5</v>
      </c>
      <c r="E243" s="4">
        <v>1</v>
      </c>
      <c r="F243" s="4">
        <v>4</v>
      </c>
      <c r="G243" s="4">
        <v>1</v>
      </c>
      <c r="H243" s="4">
        <v>4</v>
      </c>
      <c r="I243" s="3">
        <v>3</v>
      </c>
      <c r="J243" s="4">
        <v>1</v>
      </c>
      <c r="K243" s="7">
        <v>5</v>
      </c>
      <c r="L243" s="24" t="s">
        <v>768</v>
      </c>
      <c r="M243" s="3">
        <f>AVERAGE(Table4[[#This Row],[20. You have sufficient information to either recommend or discourage people from taking the HPV vaccine]:[29. The HPV Vaccine is necessary. However, the vaccine is not accessible]])</f>
        <v>2.7</v>
      </c>
    </row>
    <row r="244" spans="1:13" x14ac:dyDescent="0.25">
      <c r="A244" s="3" t="s">
        <v>112</v>
      </c>
      <c r="B244" s="3">
        <v>3</v>
      </c>
      <c r="C244" s="3">
        <v>3</v>
      </c>
      <c r="D244" s="3">
        <v>3</v>
      </c>
      <c r="E244" s="3">
        <v>3</v>
      </c>
      <c r="F244" s="3">
        <v>3</v>
      </c>
      <c r="G244" s="3">
        <v>3</v>
      </c>
      <c r="H244" s="3">
        <v>3</v>
      </c>
      <c r="I244" s="3">
        <v>3</v>
      </c>
      <c r="J244" s="3">
        <v>3</v>
      </c>
      <c r="K244" s="6">
        <v>3</v>
      </c>
      <c r="L244" s="24" t="s">
        <v>767</v>
      </c>
      <c r="M244" s="3">
        <f>AVERAGE(Table4[[#This Row],[20. You have sufficient information to either recommend or discourage people from taking the HPV vaccine]:[29. The HPV Vaccine is necessary. However, the vaccine is not accessible]])</f>
        <v>3</v>
      </c>
    </row>
    <row r="245" spans="1:13" x14ac:dyDescent="0.25">
      <c r="A245" s="4" t="s">
        <v>60</v>
      </c>
      <c r="B245" s="4">
        <v>3</v>
      </c>
      <c r="C245" s="4">
        <v>1</v>
      </c>
      <c r="D245" s="4">
        <v>5</v>
      </c>
      <c r="E245" s="4">
        <v>1</v>
      </c>
      <c r="F245" s="4">
        <v>4</v>
      </c>
      <c r="G245" s="4">
        <v>1</v>
      </c>
      <c r="H245" s="4">
        <v>5</v>
      </c>
      <c r="I245" s="3">
        <v>1</v>
      </c>
      <c r="J245" s="4">
        <v>3</v>
      </c>
      <c r="K245" s="7">
        <v>3</v>
      </c>
      <c r="L245" s="24" t="s">
        <v>768</v>
      </c>
      <c r="M245" s="3">
        <f>AVERAGE(Table4[[#This Row],[20. You have sufficient information to either recommend or discourage people from taking the HPV vaccine]:[29. The HPV Vaccine is necessary. However, the vaccine is not accessible]])</f>
        <v>2.7</v>
      </c>
    </row>
    <row r="246" spans="1:13" x14ac:dyDescent="0.25">
      <c r="A246" s="3" t="s">
        <v>65</v>
      </c>
      <c r="B246" s="3">
        <v>4</v>
      </c>
      <c r="C246" s="3">
        <v>1</v>
      </c>
      <c r="D246" s="3">
        <v>5</v>
      </c>
      <c r="E246" s="3">
        <v>1</v>
      </c>
      <c r="F246" s="3">
        <v>4</v>
      </c>
      <c r="G246" s="3">
        <v>4</v>
      </c>
      <c r="H246" s="3">
        <v>4</v>
      </c>
      <c r="I246" s="3">
        <v>4</v>
      </c>
      <c r="J246" s="3">
        <v>4</v>
      </c>
      <c r="K246" s="6">
        <v>4</v>
      </c>
      <c r="L246" s="24" t="s">
        <v>767</v>
      </c>
      <c r="M246" s="3">
        <f>AVERAGE(Table4[[#This Row],[20. You have sufficient information to either recommend or discourage people from taking the HPV vaccine]:[29. The HPV Vaccine is necessary. However, the vaccine is not accessible]])</f>
        <v>3.5</v>
      </c>
    </row>
    <row r="247" spans="1:13" x14ac:dyDescent="0.25">
      <c r="A247" s="4" t="s">
        <v>78</v>
      </c>
      <c r="B247" s="4">
        <v>4</v>
      </c>
      <c r="C247" s="4">
        <v>4</v>
      </c>
      <c r="D247" s="4">
        <v>4</v>
      </c>
      <c r="E247" s="4">
        <v>3</v>
      </c>
      <c r="F247" s="4">
        <v>4</v>
      </c>
      <c r="G247" s="4">
        <v>4</v>
      </c>
      <c r="H247" s="4">
        <v>4</v>
      </c>
      <c r="I247" s="3">
        <v>4</v>
      </c>
      <c r="J247" s="4">
        <v>4</v>
      </c>
      <c r="K247" s="7">
        <v>1</v>
      </c>
      <c r="L247" s="24" t="s">
        <v>767</v>
      </c>
      <c r="M247" s="3">
        <f>AVERAGE(Table4[[#This Row],[20. You have sufficient information to either recommend or discourage people from taking the HPV vaccine]:[29. The HPV Vaccine is necessary. However, the vaccine is not accessible]])</f>
        <v>3.6</v>
      </c>
    </row>
    <row r="248" spans="1:13" x14ac:dyDescent="0.25">
      <c r="A248" s="3" t="s">
        <v>78</v>
      </c>
      <c r="B248" s="3">
        <v>5</v>
      </c>
      <c r="C248" s="3">
        <v>5</v>
      </c>
      <c r="D248" s="3">
        <v>5</v>
      </c>
      <c r="E248" s="3">
        <v>5</v>
      </c>
      <c r="F248" s="3">
        <v>4</v>
      </c>
      <c r="G248" s="3">
        <v>5</v>
      </c>
      <c r="H248" s="3">
        <v>4</v>
      </c>
      <c r="I248" s="3">
        <v>4</v>
      </c>
      <c r="J248" s="3">
        <v>5</v>
      </c>
      <c r="K248" s="6">
        <v>5</v>
      </c>
      <c r="L248" s="24" t="s">
        <v>767</v>
      </c>
      <c r="M248" s="3">
        <f>AVERAGE(Table4[[#This Row],[20. You have sufficient information to either recommend or discourage people from taking the HPV vaccine]:[29. The HPV Vaccine is necessary. However, the vaccine is not accessible]])</f>
        <v>4.7</v>
      </c>
    </row>
    <row r="249" spans="1:13" x14ac:dyDescent="0.25">
      <c r="A249" s="4" t="s">
        <v>78</v>
      </c>
      <c r="B249" s="4">
        <v>5</v>
      </c>
      <c r="C249" s="4">
        <v>5</v>
      </c>
      <c r="D249" s="4">
        <v>5</v>
      </c>
      <c r="E249" s="4">
        <v>5</v>
      </c>
      <c r="F249" s="4">
        <v>4</v>
      </c>
      <c r="G249" s="4">
        <v>5</v>
      </c>
      <c r="H249" s="4">
        <v>4</v>
      </c>
      <c r="I249" s="3">
        <v>4</v>
      </c>
      <c r="J249" s="4">
        <v>4</v>
      </c>
      <c r="K249" s="7">
        <v>5</v>
      </c>
      <c r="L249" s="24" t="s">
        <v>767</v>
      </c>
      <c r="M249" s="3">
        <f>AVERAGE(Table4[[#This Row],[20. You have sufficient information to either recommend or discourage people from taking the HPV vaccine]:[29. The HPV Vaccine is necessary. However, the vaccine is not accessible]])</f>
        <v>4.5999999999999996</v>
      </c>
    </row>
    <row r="250" spans="1:13" x14ac:dyDescent="0.25">
      <c r="A250" s="3" t="s">
        <v>65</v>
      </c>
      <c r="B250" s="3">
        <v>4</v>
      </c>
      <c r="C250" s="3">
        <v>2</v>
      </c>
      <c r="D250" s="3">
        <v>4</v>
      </c>
      <c r="E250" s="3">
        <v>4</v>
      </c>
      <c r="F250" s="3">
        <v>5</v>
      </c>
      <c r="G250" s="3">
        <v>5</v>
      </c>
      <c r="H250" s="3">
        <v>5</v>
      </c>
      <c r="I250" s="3">
        <v>5</v>
      </c>
      <c r="J250" s="3">
        <v>5</v>
      </c>
      <c r="K250" s="6">
        <v>5</v>
      </c>
      <c r="L250" s="24" t="s">
        <v>767</v>
      </c>
      <c r="M250" s="3">
        <f>AVERAGE(Table4[[#This Row],[20. You have sufficient information to either recommend or discourage people from taking the HPV vaccine]:[29. The HPV Vaccine is necessary. However, the vaccine is not accessible]])</f>
        <v>4.4000000000000004</v>
      </c>
    </row>
    <row r="251" spans="1:13" x14ac:dyDescent="0.25">
      <c r="A251" s="4" t="s">
        <v>65</v>
      </c>
      <c r="B251" s="4">
        <v>5</v>
      </c>
      <c r="C251" s="4">
        <v>5</v>
      </c>
      <c r="D251" s="4">
        <v>5</v>
      </c>
      <c r="E251" s="4">
        <v>4</v>
      </c>
      <c r="F251" s="4">
        <v>4</v>
      </c>
      <c r="G251" s="4">
        <v>5</v>
      </c>
      <c r="H251" s="4">
        <v>5</v>
      </c>
      <c r="I251" s="3">
        <v>4</v>
      </c>
      <c r="J251" s="4">
        <v>4</v>
      </c>
      <c r="K251" s="7">
        <v>4</v>
      </c>
      <c r="L251" s="24" t="s">
        <v>767</v>
      </c>
      <c r="M251" s="3">
        <f>AVERAGE(Table4[[#This Row],[20. You have sufficient information to either recommend or discourage people from taking the HPV vaccine]:[29. The HPV Vaccine is necessary. However, the vaccine is not accessible]])</f>
        <v>4.5</v>
      </c>
    </row>
    <row r="252" spans="1:13" x14ac:dyDescent="0.25">
      <c r="A252" s="3" t="s">
        <v>65</v>
      </c>
      <c r="B252" s="3">
        <v>4</v>
      </c>
      <c r="C252" s="3">
        <v>1</v>
      </c>
      <c r="D252" s="3">
        <v>5</v>
      </c>
      <c r="E252" s="3">
        <v>5</v>
      </c>
      <c r="F252" s="3">
        <v>4</v>
      </c>
      <c r="G252" s="3">
        <v>4</v>
      </c>
      <c r="H252" s="3">
        <v>4</v>
      </c>
      <c r="I252" s="3">
        <v>4</v>
      </c>
      <c r="J252" s="3">
        <v>5</v>
      </c>
      <c r="K252" s="6">
        <v>2</v>
      </c>
      <c r="L252" s="24" t="s">
        <v>767</v>
      </c>
      <c r="M252" s="3">
        <f>AVERAGE(Table4[[#This Row],[20. You have sufficient information to either recommend or discourage people from taking the HPV vaccine]:[29. The HPV Vaccine is necessary. However, the vaccine is not accessible]])</f>
        <v>3.8</v>
      </c>
    </row>
    <row r="253" spans="1:13" x14ac:dyDescent="0.25">
      <c r="A253" s="4" t="s">
        <v>65</v>
      </c>
      <c r="B253" s="4">
        <v>4</v>
      </c>
      <c r="C253" s="4">
        <v>4</v>
      </c>
      <c r="D253" s="4">
        <v>4</v>
      </c>
      <c r="E253" s="4">
        <v>4</v>
      </c>
      <c r="F253" s="4">
        <v>5</v>
      </c>
      <c r="G253" s="4">
        <v>5</v>
      </c>
      <c r="H253" s="4">
        <v>5</v>
      </c>
      <c r="I253" s="3">
        <v>4</v>
      </c>
      <c r="J253" s="4">
        <v>4</v>
      </c>
      <c r="K253" s="7">
        <v>4</v>
      </c>
      <c r="L253" s="24" t="s">
        <v>767</v>
      </c>
      <c r="M253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54" spans="1:13" x14ac:dyDescent="0.25">
      <c r="A254" s="3" t="s">
        <v>78</v>
      </c>
      <c r="B254" s="3">
        <v>4</v>
      </c>
      <c r="C254" s="3">
        <v>4</v>
      </c>
      <c r="D254" s="3">
        <v>4</v>
      </c>
      <c r="E254" s="3">
        <v>5</v>
      </c>
      <c r="F254" s="3">
        <v>4</v>
      </c>
      <c r="G254" s="3">
        <v>4</v>
      </c>
      <c r="H254" s="3">
        <v>5</v>
      </c>
      <c r="I254" s="3">
        <v>5</v>
      </c>
      <c r="J254" s="3">
        <v>4</v>
      </c>
      <c r="K254" s="6">
        <v>4</v>
      </c>
      <c r="L254" s="24" t="s">
        <v>767</v>
      </c>
      <c r="M254" s="3">
        <f>AVERAGE(Table4[[#This Row],[20. You have sufficient information to either recommend or discourage people from taking the HPV vaccine]:[29. The HPV Vaccine is necessary. However, the vaccine is not accessible]])</f>
        <v>4.3</v>
      </c>
    </row>
    <row r="255" spans="1:13" x14ac:dyDescent="0.25">
      <c r="A255" s="4" t="s">
        <v>65</v>
      </c>
      <c r="B255" s="4">
        <v>5</v>
      </c>
      <c r="C255" s="4">
        <v>5</v>
      </c>
      <c r="D255" s="4">
        <v>5</v>
      </c>
      <c r="E255" s="4">
        <v>5</v>
      </c>
      <c r="F255" s="4">
        <v>4</v>
      </c>
      <c r="G255" s="4">
        <v>4</v>
      </c>
      <c r="H255" s="4">
        <v>4</v>
      </c>
      <c r="I255" s="3">
        <v>4</v>
      </c>
      <c r="J255" s="4">
        <v>4</v>
      </c>
      <c r="K255" s="7">
        <v>2</v>
      </c>
      <c r="L255" s="24" t="s">
        <v>767</v>
      </c>
      <c r="M255" s="3">
        <f>AVERAGE(Table4[[#This Row],[20. You have sufficient information to either recommend or discourage people from taking the HPV vaccine]:[29. The HPV Vaccine is necessary. However, the vaccine is not accessible]])</f>
        <v>4.2</v>
      </c>
    </row>
    <row r="256" spans="1:13" x14ac:dyDescent="0.25">
      <c r="A256" s="3" t="s">
        <v>78</v>
      </c>
      <c r="B256" s="3">
        <v>5</v>
      </c>
      <c r="C256" s="3">
        <v>2</v>
      </c>
      <c r="D256" s="3">
        <v>4</v>
      </c>
      <c r="E256" s="3">
        <v>4</v>
      </c>
      <c r="F256" s="3">
        <v>4</v>
      </c>
      <c r="G256" s="3">
        <v>4</v>
      </c>
      <c r="H256" s="3">
        <v>4</v>
      </c>
      <c r="I256" s="25">
        <v>5</v>
      </c>
      <c r="J256" s="3">
        <v>5</v>
      </c>
      <c r="K256" s="6">
        <v>4</v>
      </c>
      <c r="L256" s="24" t="s">
        <v>767</v>
      </c>
      <c r="M256" s="25">
        <f>AVERAGE(Table4[[#This Row],[20. You have sufficient information to either recommend or discourage people from taking the HPV vaccine]:[29. The HPV Vaccine is necessary. However, the vaccine is not accessible]])</f>
        <v>4.0999999999999996</v>
      </c>
    </row>
    <row r="257" spans="1:12" x14ac:dyDescent="0.25">
      <c r="B257">
        <v>4</v>
      </c>
      <c r="C257">
        <v>4</v>
      </c>
      <c r="D257">
        <v>1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f>AVERAGE(B257:K257)</f>
        <v>3.7</v>
      </c>
    </row>
    <row r="258" spans="1:12" x14ac:dyDescent="0.25">
      <c r="A258" t="s">
        <v>736</v>
      </c>
      <c r="B258">
        <v>4</v>
      </c>
      <c r="C258">
        <v>4</v>
      </c>
      <c r="D258">
        <v>1</v>
      </c>
      <c r="E258">
        <v>3</v>
      </c>
      <c r="F258">
        <v>5</v>
      </c>
      <c r="G258">
        <v>2</v>
      </c>
      <c r="H258">
        <v>5</v>
      </c>
      <c r="I258">
        <v>3</v>
      </c>
      <c r="J258">
        <v>3</v>
      </c>
      <c r="K258">
        <v>5</v>
      </c>
      <c r="L258">
        <f t="shared" ref="L258:L260" si="0">AVERAGE(B258:K258)</f>
        <v>3.5</v>
      </c>
    </row>
    <row r="259" spans="1:12" x14ac:dyDescent="0.25">
      <c r="A259" t="s">
        <v>738</v>
      </c>
      <c r="B259">
        <v>5</v>
      </c>
      <c r="C259">
        <v>4</v>
      </c>
      <c r="D259">
        <v>2</v>
      </c>
      <c r="E259">
        <v>2</v>
      </c>
      <c r="F259">
        <v>4</v>
      </c>
      <c r="G259">
        <v>2</v>
      </c>
      <c r="H259">
        <v>4</v>
      </c>
      <c r="I259">
        <v>2</v>
      </c>
      <c r="J259">
        <v>4</v>
      </c>
      <c r="K259">
        <v>4</v>
      </c>
      <c r="L259">
        <f t="shared" si="0"/>
        <v>3.3</v>
      </c>
    </row>
    <row r="260" spans="1:12" x14ac:dyDescent="0.25">
      <c r="B260">
        <v>4</v>
      </c>
      <c r="C260">
        <v>5</v>
      </c>
      <c r="D260">
        <v>1</v>
      </c>
      <c r="E260">
        <v>5</v>
      </c>
      <c r="F260">
        <v>4</v>
      </c>
      <c r="G260">
        <v>3</v>
      </c>
      <c r="H260">
        <v>4</v>
      </c>
      <c r="I260">
        <v>1</v>
      </c>
      <c r="J260">
        <v>5</v>
      </c>
      <c r="K260">
        <v>4</v>
      </c>
      <c r="L260">
        <f t="shared" si="0"/>
        <v>3.6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9"/>
  <sheetViews>
    <sheetView workbookViewId="0">
      <selection activeCell="A17" sqref="A17"/>
    </sheetView>
  </sheetViews>
  <sheetFormatPr defaultRowHeight="15" x14ac:dyDescent="0.25"/>
  <cols>
    <col min="1" max="1" width="102.140625" customWidth="1"/>
    <col min="9" max="9" width="58.85546875" bestFit="1" customWidth="1"/>
  </cols>
  <sheetData>
    <row r="1" spans="1:8" x14ac:dyDescent="0.25">
      <c r="B1" s="11" t="s">
        <v>50</v>
      </c>
      <c r="C1" s="11" t="s">
        <v>43</v>
      </c>
      <c r="D1" s="11" t="s">
        <v>46</v>
      </c>
      <c r="E1" s="11" t="s">
        <v>45</v>
      </c>
      <c r="F1" s="11" t="s">
        <v>52</v>
      </c>
      <c r="G1" s="11" t="s">
        <v>738</v>
      </c>
    </row>
    <row r="2" spans="1:8" x14ac:dyDescent="0.25">
      <c r="A2" s="12" t="s">
        <v>697</v>
      </c>
      <c r="B2" t="s">
        <v>573</v>
      </c>
      <c r="C2" t="s">
        <v>633</v>
      </c>
      <c r="D2" t="s">
        <v>699</v>
      </c>
      <c r="E2" t="s">
        <v>700</v>
      </c>
      <c r="F2" t="s">
        <v>701</v>
      </c>
      <c r="G2">
        <f>AVERAGE(Table4[20. You have sufficient information to either recommend or discourage people from taking the HPV vaccine])</f>
        <v>3.6745098039215685</v>
      </c>
      <c r="H2" t="s">
        <v>739</v>
      </c>
    </row>
    <row r="3" spans="1:8" x14ac:dyDescent="0.25">
      <c r="A3" s="12" t="s">
        <v>706</v>
      </c>
      <c r="B3" t="s">
        <v>702</v>
      </c>
      <c r="C3" t="s">
        <v>637</v>
      </c>
      <c r="D3" t="s">
        <v>703</v>
      </c>
      <c r="E3" t="s">
        <v>704</v>
      </c>
      <c r="F3" t="s">
        <v>705</v>
      </c>
      <c r="G3">
        <f>AVERAGE(Table4[21. You have recommended the HPV Vaccine to someone within the last one (1) year.])</f>
        <v>3.2745098039215685</v>
      </c>
      <c r="H3" t="s">
        <v>739</v>
      </c>
    </row>
    <row r="4" spans="1:8" x14ac:dyDescent="0.25">
      <c r="A4" s="12" t="s">
        <v>709</v>
      </c>
      <c r="B4" t="s">
        <v>629</v>
      </c>
      <c r="C4" t="s">
        <v>707</v>
      </c>
      <c r="D4" t="s">
        <v>569</v>
      </c>
      <c r="E4" t="s">
        <v>586</v>
      </c>
      <c r="F4" t="s">
        <v>708</v>
      </c>
      <c r="G4">
        <v>0</v>
      </c>
    </row>
    <row r="5" spans="1:8" x14ac:dyDescent="0.25">
      <c r="A5" s="12" t="s">
        <v>733</v>
      </c>
      <c r="B5" t="s">
        <v>710</v>
      </c>
      <c r="C5" t="s">
        <v>711</v>
      </c>
      <c r="D5" t="s">
        <v>681</v>
      </c>
      <c r="E5" t="s">
        <v>712</v>
      </c>
      <c r="F5" t="s">
        <v>681</v>
      </c>
      <c r="G5">
        <f>AVERAGE(Table4[23. The HPV Vaccine is recommended for both young boys and girls])</f>
        <v>3.4823529411764707</v>
      </c>
      <c r="H5" t="s">
        <v>739</v>
      </c>
    </row>
    <row r="6" spans="1:8" x14ac:dyDescent="0.25">
      <c r="A6" s="12" t="s">
        <v>732</v>
      </c>
      <c r="B6" t="s">
        <v>713</v>
      </c>
      <c r="C6" t="s">
        <v>714</v>
      </c>
      <c r="D6" t="s">
        <v>715</v>
      </c>
      <c r="E6" t="s">
        <v>701</v>
      </c>
      <c r="F6" t="s">
        <v>576</v>
      </c>
      <c r="G6">
        <f>AVERAGE(Table4[24.  Will you be willing to serve as an advocate for HPV vaccination to people within your environment, on your social media handles etc.?])</f>
        <v>4.2078431372549021</v>
      </c>
      <c r="H6" t="s">
        <v>740</v>
      </c>
    </row>
    <row r="7" spans="1:8" x14ac:dyDescent="0.25">
      <c r="A7" s="12" t="s">
        <v>718</v>
      </c>
      <c r="B7" t="s">
        <v>716</v>
      </c>
      <c r="C7" t="s">
        <v>717</v>
      </c>
      <c r="D7" t="s">
        <v>667</v>
      </c>
      <c r="E7" t="s">
        <v>699</v>
      </c>
      <c r="F7" t="s">
        <v>629</v>
      </c>
      <c r="G7">
        <f>AVERAGE(Table4[25. You have knowledge of where a person can receive the HPV vaccine in Benue state])</f>
        <v>3.6627450980392156</v>
      </c>
      <c r="H7" t="s">
        <v>739</v>
      </c>
    </row>
    <row r="8" spans="1:8" x14ac:dyDescent="0.25">
      <c r="A8" s="12" t="s">
        <v>734</v>
      </c>
      <c r="B8" t="s">
        <v>628</v>
      </c>
      <c r="C8" t="s">
        <v>719</v>
      </c>
      <c r="D8" t="s">
        <v>698</v>
      </c>
      <c r="E8" t="s">
        <v>707</v>
      </c>
      <c r="F8" t="s">
        <v>720</v>
      </c>
      <c r="G8">
        <f>AVERAGE(Table4[26.  You be willing to recommend the HPV vaccine to eligible people])</f>
        <v>4.3137254901960782</v>
      </c>
      <c r="H8" t="s">
        <v>740</v>
      </c>
    </row>
    <row r="9" spans="1:8" x14ac:dyDescent="0.25">
      <c r="A9" s="12" t="s">
        <v>735</v>
      </c>
      <c r="B9" t="s">
        <v>721</v>
      </c>
      <c r="C9" t="s">
        <v>722</v>
      </c>
      <c r="D9" t="s">
        <v>700</v>
      </c>
      <c r="E9" t="s">
        <v>705</v>
      </c>
      <c r="F9" t="s">
        <v>723</v>
      </c>
      <c r="G9">
        <f>AVERAGE(Table4[27. You believe that you are well equipped with the knowledge to convince a parent who is hesitant about the HPV vaccine to vaccinate his/her child or ward])</f>
        <v>3.8470588235294119</v>
      </c>
      <c r="H9" t="s">
        <v>740</v>
      </c>
    </row>
    <row r="10" spans="1:8" x14ac:dyDescent="0.25">
      <c r="A10" s="12" t="s">
        <v>727</v>
      </c>
      <c r="B10" t="s">
        <v>724</v>
      </c>
      <c r="C10" t="s">
        <v>725</v>
      </c>
      <c r="D10" t="s">
        <v>726</v>
      </c>
      <c r="E10" t="s">
        <v>630</v>
      </c>
      <c r="F10" t="s">
        <v>701</v>
      </c>
      <c r="G10">
        <f>AVERAGE(Table4[28. The Human Papilloma Virus (HPV) vaccine has been introduced for free into the national immunization program of Nigeria for girls between 9 â€“ 14years])</f>
        <v>4.0352941176470587</v>
      </c>
      <c r="H10" t="s">
        <v>740</v>
      </c>
    </row>
    <row r="11" spans="1:8" x14ac:dyDescent="0.25">
      <c r="A11" s="12" t="s">
        <v>731</v>
      </c>
      <c r="B11" t="s">
        <v>728</v>
      </c>
      <c r="C11" t="s">
        <v>729</v>
      </c>
      <c r="D11" t="s">
        <v>730</v>
      </c>
      <c r="E11" t="s">
        <v>568</v>
      </c>
      <c r="F11" t="s">
        <v>705</v>
      </c>
      <c r="G11">
        <f>AVERAGE(Table4[29. The HPV Vaccine is necessary. However, the vaccine is not accessible])</f>
        <v>3.2274509803921569</v>
      </c>
      <c r="H11" t="s">
        <v>739</v>
      </c>
    </row>
    <row r="12" spans="1:8" x14ac:dyDescent="0.25">
      <c r="F12" t="s">
        <v>741</v>
      </c>
      <c r="G12">
        <f>SUM(G2:G11)/9</f>
        <v>3.7472766884531592</v>
      </c>
    </row>
    <row r="17" spans="2:11" x14ac:dyDescent="0.25">
      <c r="B17">
        <f>AVERAGE(Table4[20. You have sufficient information to either recommend or discourage people from taking the HPV vaccine])</f>
        <v>3.6745098039215685</v>
      </c>
      <c r="C17">
        <f>AVERAGE(Table4[21. You have recommended the HPV Vaccine to someone within the last one (1) year.])</f>
        <v>3.2745098039215685</v>
      </c>
      <c r="D17">
        <f>AVERAGE(Table4[22. You have discouraged someone from taking the HPV vaccine])</f>
        <v>4.2470588235294118</v>
      </c>
      <c r="E17">
        <f>AVERAGE(Table4[23. The HPV Vaccine is recommended for both young boys and girls])</f>
        <v>3.4823529411764707</v>
      </c>
      <c r="F17">
        <f>AVERAGE(Table4[24.  Will you be willing to serve as an advocate for HPV vaccination to people within your environment, on your social media handles etc.?])</f>
        <v>4.2078431372549021</v>
      </c>
      <c r="G17">
        <f>AVERAGE(Table4[25. You have knowledge of where a person can receive the HPV vaccine in Benue state])</f>
        <v>3.6627450980392156</v>
      </c>
      <c r="H17">
        <f>AVERAGE(Table4[26.  You be willing to recommend the HPV vaccine to eligible people])</f>
        <v>4.3137254901960782</v>
      </c>
      <c r="I17">
        <f>AVERAGE(Table4[27. You believe that you are well equipped with the knowledge to convince a parent who is hesitant about the HPV vaccine to vaccinate his/her child or ward])</f>
        <v>3.8470588235294119</v>
      </c>
      <c r="J17">
        <f>AVERAGE(Table4[28. The Human Papilloma Virus (HPV) vaccine has been introduced for free into the national immunization program of Nigeria for girls between 9 â€“ 14years])</f>
        <v>4.0352941176470587</v>
      </c>
      <c r="K17">
        <f>AVERAGE(Table4[29. The HPV Vaccine is necessary. However, the vaccine is not accessible])</f>
        <v>3.2274509803921569</v>
      </c>
    </row>
    <row r="259" spans="3:3" x14ac:dyDescent="0.25">
      <c r="C259">
        <f>AVERAGE(C2:C256)</f>
        <v>3.2745098039215685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0"/>
  <sheetViews>
    <sheetView topLeftCell="G1" workbookViewId="0">
      <selection activeCell="J8" sqref="J8"/>
    </sheetView>
  </sheetViews>
  <sheetFormatPr defaultRowHeight="15" x14ac:dyDescent="0.25"/>
  <cols>
    <col min="1" max="1" width="97.140625" bestFit="1" customWidth="1"/>
    <col min="2" max="3" width="73.42578125" customWidth="1"/>
    <col min="4" max="4" width="69.42578125" customWidth="1"/>
    <col min="5" max="5" width="44" customWidth="1"/>
    <col min="6" max="7" width="73.42578125" customWidth="1"/>
    <col min="8" max="8" width="12.5703125" customWidth="1"/>
    <col min="10" max="10" width="123.85546875" bestFit="1" customWidth="1"/>
    <col min="11" max="11" width="10" bestFit="1" customWidth="1"/>
    <col min="12" max="13" width="11" bestFit="1" customWidth="1"/>
    <col min="14" max="14" width="12" bestFit="1" customWidth="1"/>
  </cols>
  <sheetData>
    <row r="1" spans="1:16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3" t="s">
        <v>764</v>
      </c>
      <c r="I1" t="s">
        <v>770</v>
      </c>
    </row>
    <row r="2" spans="1:16" x14ac:dyDescent="0.25">
      <c r="A2" s="3">
        <v>2</v>
      </c>
      <c r="B2" s="3">
        <v>2</v>
      </c>
      <c r="C2" s="3">
        <v>2</v>
      </c>
      <c r="D2" s="3">
        <v>2</v>
      </c>
      <c r="E2" s="3">
        <v>2</v>
      </c>
      <c r="F2" s="3">
        <v>4</v>
      </c>
      <c r="G2" s="3">
        <v>2</v>
      </c>
      <c r="H2" t="s">
        <v>765</v>
      </c>
      <c r="I2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  <c r="J2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  <c r="K2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3" spans="1:16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1</v>
      </c>
      <c r="G3" s="4">
        <v>2</v>
      </c>
      <c r="H3" t="s">
        <v>765</v>
      </c>
      <c r="I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  <c r="J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  <c r="K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4" spans="1:16" x14ac:dyDescent="0.25">
      <c r="A4" s="3">
        <v>1</v>
      </c>
      <c r="B4" s="3">
        <v>2</v>
      </c>
      <c r="C4" s="3">
        <v>2</v>
      </c>
      <c r="D4" s="3">
        <v>2</v>
      </c>
      <c r="E4" s="3">
        <v>1</v>
      </c>
      <c r="F4" s="3">
        <v>2</v>
      </c>
      <c r="G4" s="3">
        <v>2</v>
      </c>
      <c r="H4" t="s">
        <v>765</v>
      </c>
      <c r="I4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  <c r="J4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  <c r="K4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  <c r="L4" t="s">
        <v>618</v>
      </c>
      <c r="M4" t="s">
        <v>619</v>
      </c>
      <c r="N4" t="s">
        <v>620</v>
      </c>
      <c r="O4" t="s">
        <v>621</v>
      </c>
      <c r="P4" t="s">
        <v>571</v>
      </c>
    </row>
    <row r="5" spans="1:16" x14ac:dyDescent="0.25">
      <c r="A5" s="4">
        <v>1</v>
      </c>
      <c r="B5" s="4">
        <v>4</v>
      </c>
      <c r="C5" s="4">
        <v>4</v>
      </c>
      <c r="D5" s="4">
        <v>2</v>
      </c>
      <c r="E5" s="4">
        <v>3</v>
      </c>
      <c r="F5" s="4">
        <v>4</v>
      </c>
      <c r="G5" s="4">
        <v>2</v>
      </c>
      <c r="H5" t="s">
        <v>765</v>
      </c>
      <c r="I5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J5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K5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L5" t="s">
        <v>623</v>
      </c>
      <c r="M5" t="s">
        <v>624</v>
      </c>
      <c r="N5" t="s">
        <v>586</v>
      </c>
      <c r="O5" t="s">
        <v>625</v>
      </c>
      <c r="P5" t="s">
        <v>571</v>
      </c>
    </row>
    <row r="6" spans="1:16" x14ac:dyDescent="0.25">
      <c r="A6" s="3">
        <v>2</v>
      </c>
      <c r="B6" s="3">
        <v>2</v>
      </c>
      <c r="C6" s="3">
        <v>2</v>
      </c>
      <c r="D6" s="3">
        <v>1</v>
      </c>
      <c r="E6" s="3">
        <v>1</v>
      </c>
      <c r="F6" s="3">
        <v>1</v>
      </c>
      <c r="G6" s="3">
        <v>4</v>
      </c>
      <c r="H6" t="s">
        <v>765</v>
      </c>
      <c r="I6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  <c r="J6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  <c r="K6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  <c r="L6" t="s">
        <v>626</v>
      </c>
      <c r="M6" t="s">
        <v>627</v>
      </c>
      <c r="N6" t="s">
        <v>628</v>
      </c>
      <c r="O6" t="s">
        <v>625</v>
      </c>
      <c r="P6" t="s">
        <v>571</v>
      </c>
    </row>
    <row r="7" spans="1:16" x14ac:dyDescent="0.25">
      <c r="A7" s="4">
        <v>2</v>
      </c>
      <c r="B7" s="4">
        <v>2</v>
      </c>
      <c r="C7" s="4">
        <v>2</v>
      </c>
      <c r="D7" s="4">
        <v>2</v>
      </c>
      <c r="E7" s="4">
        <v>2</v>
      </c>
      <c r="F7" s="4">
        <v>3</v>
      </c>
      <c r="G7" s="4">
        <v>2</v>
      </c>
      <c r="H7" t="s">
        <v>765</v>
      </c>
      <c r="I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J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K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L7" t="s">
        <v>629</v>
      </c>
      <c r="M7" t="s">
        <v>630</v>
      </c>
      <c r="N7" t="s">
        <v>631</v>
      </c>
      <c r="O7" t="s">
        <v>620</v>
      </c>
      <c r="P7" t="s">
        <v>571</v>
      </c>
    </row>
    <row r="8" spans="1:16" x14ac:dyDescent="0.25">
      <c r="A8" s="3">
        <v>2</v>
      </c>
      <c r="B8" s="3">
        <v>2</v>
      </c>
      <c r="C8" s="3">
        <v>2</v>
      </c>
      <c r="D8" s="3">
        <v>2</v>
      </c>
      <c r="E8" s="3">
        <v>1</v>
      </c>
      <c r="F8" s="3">
        <v>2</v>
      </c>
      <c r="G8" s="3">
        <v>4</v>
      </c>
      <c r="H8" t="s">
        <v>765</v>
      </c>
      <c r="I8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J8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K8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  <c r="L8" t="s">
        <v>619</v>
      </c>
      <c r="M8" t="s">
        <v>632</v>
      </c>
      <c r="N8" t="s">
        <v>633</v>
      </c>
      <c r="O8" t="s">
        <v>634</v>
      </c>
      <c r="P8" t="s">
        <v>571</v>
      </c>
    </row>
    <row r="9" spans="1:16" x14ac:dyDescent="0.25">
      <c r="A9" s="4">
        <v>2</v>
      </c>
      <c r="B9" s="4">
        <v>2</v>
      </c>
      <c r="C9" s="4">
        <v>2</v>
      </c>
      <c r="D9" s="4">
        <v>5</v>
      </c>
      <c r="E9" s="4">
        <v>3</v>
      </c>
      <c r="F9" s="4">
        <v>2</v>
      </c>
      <c r="G9" s="4">
        <v>4</v>
      </c>
      <c r="H9" t="s">
        <v>765</v>
      </c>
      <c r="I9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J9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K9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  <c r="L9" t="s">
        <v>635</v>
      </c>
      <c r="M9" t="s">
        <v>636</v>
      </c>
      <c r="N9" t="s">
        <v>637</v>
      </c>
      <c r="O9" t="s">
        <v>638</v>
      </c>
      <c r="P9" t="s">
        <v>571</v>
      </c>
    </row>
    <row r="10" spans="1:16" x14ac:dyDescent="0.25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t="s">
        <v>766</v>
      </c>
      <c r="I10">
        <f>AVERAGE(Table9[[#This Row],[13.  There are already too many vaccines on the immunization schedule in Nigeria to add the HPV Vaccine.]:[19a. You have encountered information discouraging the use of the HPV Vaccine]])</f>
        <v>1</v>
      </c>
      <c r="J10">
        <f>AVERAGE(Table9[[#This Row],[13.  There are already too many vaccines on the immunization schedule in Nigeria to add the HPV Vaccine.]:[19a. You have encountered information discouraging the use of the HPV Vaccine]])</f>
        <v>1</v>
      </c>
      <c r="K10">
        <f>AVERAGE(Table9[[#This Row],[13.  There are already too many vaccines on the immunization schedule in Nigeria to add the HPV Vaccine.]:[19a. You have encountered information discouraging the use of the HPV Vaccine]])</f>
        <v>1</v>
      </c>
      <c r="L10" t="s">
        <v>640</v>
      </c>
      <c r="M10" t="s">
        <v>615</v>
      </c>
      <c r="N10" t="s">
        <v>641</v>
      </c>
      <c r="O10" t="s">
        <v>568</v>
      </c>
      <c r="P10" t="s">
        <v>571</v>
      </c>
    </row>
    <row r="11" spans="1:16" x14ac:dyDescent="0.25">
      <c r="A11" s="4">
        <v>2</v>
      </c>
      <c r="B11" s="4">
        <v>2</v>
      </c>
      <c r="C11" s="4">
        <v>2</v>
      </c>
      <c r="D11" s="4">
        <v>2</v>
      </c>
      <c r="E11" s="4">
        <v>1</v>
      </c>
      <c r="F11" s="4">
        <v>5</v>
      </c>
      <c r="G11" s="4">
        <v>5</v>
      </c>
      <c r="H11" t="s">
        <v>765</v>
      </c>
      <c r="I11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12" spans="1:16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2</v>
      </c>
      <c r="G12" s="3">
        <v>4</v>
      </c>
      <c r="H12" t="s">
        <v>765</v>
      </c>
      <c r="I12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3" spans="1:16" x14ac:dyDescent="0.25">
      <c r="A13" s="4">
        <v>5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t="s">
        <v>765</v>
      </c>
      <c r="I13">
        <f>AVERAGE(Table9[[#This Row],[13.  There are already too many vaccines on the immunization schedule in Nigeria to add the HPV Vaccine.]:[19a. You have encountered information discouraging the use of the HPV Vaccine]])</f>
        <v>4.1428571428571432</v>
      </c>
    </row>
    <row r="14" spans="1:16" x14ac:dyDescent="0.25">
      <c r="A14" s="3">
        <v>2</v>
      </c>
      <c r="B14" s="3">
        <v>3</v>
      </c>
      <c r="C14" s="3">
        <v>3</v>
      </c>
      <c r="D14" s="3">
        <v>2</v>
      </c>
      <c r="E14" s="3">
        <v>2</v>
      </c>
      <c r="F14" s="3">
        <v>4</v>
      </c>
      <c r="G14" s="3">
        <v>5</v>
      </c>
      <c r="H14" t="s">
        <v>765</v>
      </c>
      <c r="I14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15" spans="1:16" x14ac:dyDescent="0.2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4</v>
      </c>
      <c r="H15" t="s">
        <v>766</v>
      </c>
      <c r="I15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16" spans="1:16" x14ac:dyDescent="0.25">
      <c r="A16" s="3">
        <v>2</v>
      </c>
      <c r="B16" s="3">
        <v>3</v>
      </c>
      <c r="C16" s="3">
        <v>3</v>
      </c>
      <c r="D16" s="3">
        <v>2</v>
      </c>
      <c r="E16" s="3">
        <v>2</v>
      </c>
      <c r="F16" s="3">
        <v>2</v>
      </c>
      <c r="G16" s="3">
        <v>4</v>
      </c>
      <c r="H16" t="s">
        <v>765</v>
      </c>
      <c r="I16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7" spans="1:9" x14ac:dyDescent="0.25">
      <c r="A17" s="4">
        <v>2</v>
      </c>
      <c r="B17" s="4">
        <v>2</v>
      </c>
      <c r="C17" s="4">
        <v>2</v>
      </c>
      <c r="D17" s="4">
        <v>1</v>
      </c>
      <c r="E17" s="4">
        <v>1</v>
      </c>
      <c r="F17" s="4">
        <v>1</v>
      </c>
      <c r="G17" s="4">
        <v>2</v>
      </c>
      <c r="H17" t="s">
        <v>765</v>
      </c>
      <c r="I17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8" spans="1:9" x14ac:dyDescent="0.25">
      <c r="A18" s="3">
        <v>3</v>
      </c>
      <c r="B18" s="3">
        <v>2</v>
      </c>
      <c r="C18" s="3">
        <v>2</v>
      </c>
      <c r="D18" s="3">
        <v>2</v>
      </c>
      <c r="E18" s="3">
        <v>1</v>
      </c>
      <c r="F18" s="3">
        <v>3</v>
      </c>
      <c r="G18" s="3">
        <v>1</v>
      </c>
      <c r="H18" t="s">
        <v>765</v>
      </c>
      <c r="I18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9" spans="1:9" x14ac:dyDescent="0.25">
      <c r="A19" s="4">
        <v>2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4</v>
      </c>
      <c r="H19" t="s">
        <v>765</v>
      </c>
      <c r="I19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20" spans="1:9" x14ac:dyDescent="0.25">
      <c r="A20" s="3">
        <v>3</v>
      </c>
      <c r="B20" s="3">
        <v>3</v>
      </c>
      <c r="C20" s="3">
        <v>3</v>
      </c>
      <c r="D20" s="3">
        <v>1</v>
      </c>
      <c r="E20" s="3">
        <v>2</v>
      </c>
      <c r="F20" s="3">
        <v>4</v>
      </c>
      <c r="G20" s="3">
        <v>4</v>
      </c>
      <c r="H20" t="s">
        <v>765</v>
      </c>
      <c r="I20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21" spans="1:9" x14ac:dyDescent="0.25">
      <c r="A21" s="4">
        <v>4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t="s">
        <v>765</v>
      </c>
      <c r="I21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22" spans="1:9" x14ac:dyDescent="0.25">
      <c r="A22" s="3">
        <v>1</v>
      </c>
      <c r="B22" s="3">
        <v>1</v>
      </c>
      <c r="C22" s="3">
        <v>1</v>
      </c>
      <c r="D22" s="3">
        <v>1</v>
      </c>
      <c r="E22" s="3">
        <v>1</v>
      </c>
      <c r="F22" s="3">
        <v>2</v>
      </c>
      <c r="G22" s="3">
        <v>4</v>
      </c>
      <c r="H22" t="s">
        <v>765</v>
      </c>
      <c r="I22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3" spans="1:9" x14ac:dyDescent="0.25">
      <c r="A23" s="4">
        <v>2</v>
      </c>
      <c r="B23" s="4">
        <v>2</v>
      </c>
      <c r="C23" s="4">
        <v>2</v>
      </c>
      <c r="D23" s="4">
        <v>1</v>
      </c>
      <c r="E23" s="4">
        <v>1</v>
      </c>
      <c r="F23" s="4">
        <v>4</v>
      </c>
      <c r="G23" s="4">
        <v>2</v>
      </c>
      <c r="H23" t="s">
        <v>765</v>
      </c>
      <c r="I23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4" spans="1:9" x14ac:dyDescent="0.25">
      <c r="A24" s="3">
        <v>2</v>
      </c>
      <c r="B24" s="3">
        <v>2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t="s">
        <v>765</v>
      </c>
      <c r="I24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5" spans="1:9" x14ac:dyDescent="0.25">
      <c r="A25" s="4">
        <v>4</v>
      </c>
      <c r="B25" s="4">
        <v>3</v>
      </c>
      <c r="C25" s="4">
        <v>2</v>
      </c>
      <c r="D25" s="4">
        <v>2</v>
      </c>
      <c r="E25" s="4">
        <v>4</v>
      </c>
      <c r="F25" s="4">
        <v>5</v>
      </c>
      <c r="G25" s="4">
        <v>2</v>
      </c>
      <c r="H25" t="s">
        <v>765</v>
      </c>
      <c r="I25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26" spans="1:9" x14ac:dyDescent="0.25">
      <c r="A26" s="3">
        <v>2</v>
      </c>
      <c r="B26" s="3">
        <v>2</v>
      </c>
      <c r="C26" s="3">
        <v>2</v>
      </c>
      <c r="D26" s="3">
        <v>1</v>
      </c>
      <c r="E26" s="3">
        <v>2</v>
      </c>
      <c r="F26" s="3">
        <v>2</v>
      </c>
      <c r="G26" s="3">
        <v>4</v>
      </c>
      <c r="H26" t="s">
        <v>765</v>
      </c>
      <c r="I26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27" spans="1:9" x14ac:dyDescent="0.25">
      <c r="A27" s="4">
        <v>3</v>
      </c>
      <c r="B27" s="4">
        <v>4</v>
      </c>
      <c r="C27" s="4">
        <v>4</v>
      </c>
      <c r="D27" s="4">
        <v>2</v>
      </c>
      <c r="E27" s="4">
        <v>5</v>
      </c>
      <c r="F27" s="4">
        <v>5</v>
      </c>
      <c r="G27" s="4">
        <v>5</v>
      </c>
      <c r="H27" t="s">
        <v>765</v>
      </c>
      <c r="I27">
        <f>AVERAGE(Table9[[#This Row],[13.  There are already too many vaccines on the immunization schedule in Nigeria to add the HPV Vaccine.]:[19a. You have encountered information discouraging the use of the HPV Vaccine]])</f>
        <v>4</v>
      </c>
    </row>
    <row r="28" spans="1:9" x14ac:dyDescent="0.25">
      <c r="A28" s="3">
        <v>2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t="s">
        <v>765</v>
      </c>
      <c r="I28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9" spans="1:9" x14ac:dyDescent="0.25">
      <c r="A29" s="4">
        <v>2</v>
      </c>
      <c r="B29" s="4">
        <v>3</v>
      </c>
      <c r="C29" s="4">
        <v>3</v>
      </c>
      <c r="D29" s="4">
        <v>2</v>
      </c>
      <c r="E29" s="4">
        <v>3</v>
      </c>
      <c r="F29" s="4">
        <v>4</v>
      </c>
      <c r="G29" s="4">
        <v>4</v>
      </c>
      <c r="H29" t="s">
        <v>765</v>
      </c>
      <c r="I29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30" spans="1:9" x14ac:dyDescent="0.25">
      <c r="A30" s="3">
        <v>3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t="s">
        <v>765</v>
      </c>
      <c r="I30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31" spans="1:9" x14ac:dyDescent="0.25">
      <c r="A31" s="4">
        <v>2</v>
      </c>
      <c r="B31" s="4">
        <v>1</v>
      </c>
      <c r="C31" s="4">
        <v>1</v>
      </c>
      <c r="D31" s="4">
        <v>2</v>
      </c>
      <c r="E31" s="4">
        <v>3</v>
      </c>
      <c r="F31" s="4">
        <v>2</v>
      </c>
      <c r="G31" s="4">
        <v>2</v>
      </c>
      <c r="H31" t="s">
        <v>765</v>
      </c>
      <c r="I31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32" spans="1:9" x14ac:dyDescent="0.25">
      <c r="A32" s="3">
        <v>3</v>
      </c>
      <c r="B32" s="3">
        <v>4</v>
      </c>
      <c r="C32" s="3">
        <v>4</v>
      </c>
      <c r="D32" s="3">
        <v>2</v>
      </c>
      <c r="E32" s="3">
        <v>1</v>
      </c>
      <c r="F32" s="3">
        <v>2</v>
      </c>
      <c r="G32" s="3">
        <v>2</v>
      </c>
      <c r="H32" t="s">
        <v>765</v>
      </c>
      <c r="I32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33" spans="1:9" x14ac:dyDescent="0.25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>
        <v>4</v>
      </c>
      <c r="G33" s="4">
        <v>3</v>
      </c>
      <c r="H33" t="s">
        <v>765</v>
      </c>
      <c r="I33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34" spans="1:9" x14ac:dyDescent="0.25">
      <c r="A34" s="3">
        <v>1</v>
      </c>
      <c r="B34" s="3">
        <v>3</v>
      </c>
      <c r="C34" s="3">
        <v>3</v>
      </c>
      <c r="D34" s="3">
        <v>1</v>
      </c>
      <c r="E34" s="3">
        <v>3</v>
      </c>
      <c r="F34" s="3">
        <v>2</v>
      </c>
      <c r="G34" s="3">
        <v>1</v>
      </c>
      <c r="H34" t="s">
        <v>765</v>
      </c>
      <c r="I34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35" spans="1:9" x14ac:dyDescent="0.25">
      <c r="A35" s="4">
        <v>1</v>
      </c>
      <c r="B35" s="4">
        <v>1</v>
      </c>
      <c r="C35" s="4">
        <v>1</v>
      </c>
      <c r="D35" s="4">
        <v>2</v>
      </c>
      <c r="E35" s="4">
        <v>2</v>
      </c>
      <c r="F35" s="4">
        <v>3</v>
      </c>
      <c r="G35" s="4">
        <v>1</v>
      </c>
      <c r="H35" t="s">
        <v>765</v>
      </c>
      <c r="I35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36" spans="1:9" x14ac:dyDescent="0.25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4</v>
      </c>
      <c r="G36" s="3">
        <v>1</v>
      </c>
      <c r="H36" t="s">
        <v>766</v>
      </c>
      <c r="I36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37" spans="1:9" x14ac:dyDescent="0.25">
      <c r="A37" s="4">
        <v>2</v>
      </c>
      <c r="B37" s="4">
        <v>2</v>
      </c>
      <c r="C37" s="4">
        <v>2</v>
      </c>
      <c r="D37" s="4">
        <v>2</v>
      </c>
      <c r="E37" s="4">
        <v>2</v>
      </c>
      <c r="F37" s="4">
        <v>3</v>
      </c>
      <c r="G37" s="4">
        <v>2</v>
      </c>
      <c r="H37" t="s">
        <v>765</v>
      </c>
      <c r="I3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38" spans="1:9" x14ac:dyDescent="0.25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3</v>
      </c>
      <c r="G38" s="3">
        <v>4</v>
      </c>
      <c r="H38" t="s">
        <v>765</v>
      </c>
      <c r="I38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39" spans="1:9" x14ac:dyDescent="0.25">
      <c r="A39" s="4">
        <v>2</v>
      </c>
      <c r="B39" s="4">
        <v>2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t="s">
        <v>765</v>
      </c>
      <c r="I39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40" spans="1:9" x14ac:dyDescent="0.25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t="s">
        <v>766</v>
      </c>
      <c r="I40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41" spans="1:9" x14ac:dyDescent="0.25">
      <c r="A41" s="4">
        <v>2</v>
      </c>
      <c r="B41" s="4">
        <v>2</v>
      </c>
      <c r="C41" s="4">
        <v>2</v>
      </c>
      <c r="D41" s="4">
        <v>2</v>
      </c>
      <c r="E41" s="4">
        <v>2</v>
      </c>
      <c r="F41" s="4">
        <v>3</v>
      </c>
      <c r="G41" s="4">
        <v>2</v>
      </c>
      <c r="H41" t="s">
        <v>765</v>
      </c>
      <c r="I41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42" spans="1:9" x14ac:dyDescent="0.25">
      <c r="A42" s="3">
        <v>2</v>
      </c>
      <c r="B42" s="3">
        <v>2</v>
      </c>
      <c r="C42" s="3">
        <v>2</v>
      </c>
      <c r="D42" s="3">
        <v>2</v>
      </c>
      <c r="E42" s="3">
        <v>2</v>
      </c>
      <c r="F42" s="3">
        <v>4</v>
      </c>
      <c r="G42" s="3">
        <v>2</v>
      </c>
      <c r="H42" t="s">
        <v>765</v>
      </c>
      <c r="I42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43" spans="1:9" x14ac:dyDescent="0.25">
      <c r="A43" s="4">
        <v>2</v>
      </c>
      <c r="B43" s="4">
        <v>2</v>
      </c>
      <c r="C43" s="4">
        <v>2</v>
      </c>
      <c r="D43" s="4">
        <v>2</v>
      </c>
      <c r="E43" s="4">
        <v>3</v>
      </c>
      <c r="F43" s="4">
        <v>4</v>
      </c>
      <c r="G43" s="4">
        <v>2</v>
      </c>
      <c r="H43" t="s">
        <v>765</v>
      </c>
      <c r="I43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44" spans="1:9" x14ac:dyDescent="0.25">
      <c r="A44" s="3">
        <v>2</v>
      </c>
      <c r="B44" s="3">
        <v>1</v>
      </c>
      <c r="C44" s="3">
        <v>1</v>
      </c>
      <c r="D44" s="3">
        <v>1</v>
      </c>
      <c r="E44" s="3">
        <v>1</v>
      </c>
      <c r="F44" s="3">
        <v>4</v>
      </c>
      <c r="G44" s="3">
        <v>2</v>
      </c>
      <c r="H44" t="s">
        <v>765</v>
      </c>
      <c r="I44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45" spans="1:9" x14ac:dyDescent="0.25">
      <c r="A45" s="4">
        <v>4</v>
      </c>
      <c r="B45" s="4">
        <v>2</v>
      </c>
      <c r="C45" s="4">
        <v>1</v>
      </c>
      <c r="D45" s="4">
        <v>1</v>
      </c>
      <c r="E45" s="4">
        <v>2</v>
      </c>
      <c r="F45" s="4">
        <v>3</v>
      </c>
      <c r="G45" s="4">
        <v>5</v>
      </c>
      <c r="H45" t="s">
        <v>765</v>
      </c>
      <c r="I45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46" spans="1:9" x14ac:dyDescent="0.25">
      <c r="A46" s="3">
        <v>5</v>
      </c>
      <c r="B46" s="3">
        <v>4</v>
      </c>
      <c r="C46" s="3">
        <v>5</v>
      </c>
      <c r="D46" s="3">
        <v>1</v>
      </c>
      <c r="E46" s="3">
        <v>1</v>
      </c>
      <c r="F46" s="3">
        <v>1</v>
      </c>
      <c r="G46" s="3">
        <v>1</v>
      </c>
      <c r="H46" t="s">
        <v>765</v>
      </c>
      <c r="I46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47" spans="1:9" x14ac:dyDescent="0.25">
      <c r="A47" s="4">
        <v>4</v>
      </c>
      <c r="B47" s="4">
        <v>1</v>
      </c>
      <c r="C47" s="4">
        <v>1</v>
      </c>
      <c r="D47" s="4">
        <v>1</v>
      </c>
      <c r="E47" s="4">
        <v>1</v>
      </c>
      <c r="F47" s="4">
        <v>4</v>
      </c>
      <c r="G47" s="4">
        <v>4</v>
      </c>
      <c r="H47" t="s">
        <v>765</v>
      </c>
      <c r="I47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48" spans="1:9" x14ac:dyDescent="0.25">
      <c r="A48" s="3">
        <v>2</v>
      </c>
      <c r="B48" s="3">
        <v>2</v>
      </c>
      <c r="C48" s="3">
        <v>2</v>
      </c>
      <c r="D48" s="3">
        <v>2</v>
      </c>
      <c r="E48" s="3">
        <v>2</v>
      </c>
      <c r="F48" s="3">
        <v>2</v>
      </c>
      <c r="G48" s="3">
        <v>2</v>
      </c>
      <c r="H48" t="s">
        <v>765</v>
      </c>
      <c r="I48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49" spans="1:9" x14ac:dyDescent="0.25">
      <c r="A49" s="4">
        <v>5</v>
      </c>
      <c r="B49" s="4">
        <v>2</v>
      </c>
      <c r="C49" s="4">
        <v>2</v>
      </c>
      <c r="D49" s="4">
        <v>2</v>
      </c>
      <c r="E49" s="4">
        <v>2</v>
      </c>
      <c r="F49" s="4">
        <v>2</v>
      </c>
      <c r="G49" s="4">
        <v>2</v>
      </c>
      <c r="H49" t="s">
        <v>765</v>
      </c>
      <c r="I49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50" spans="1:9" x14ac:dyDescent="0.25">
      <c r="A50" s="3">
        <v>3</v>
      </c>
      <c r="B50" s="3">
        <v>4</v>
      </c>
      <c r="C50" s="3">
        <v>4</v>
      </c>
      <c r="D50" s="3">
        <v>2</v>
      </c>
      <c r="E50" s="3">
        <v>3</v>
      </c>
      <c r="F50" s="3">
        <v>3</v>
      </c>
      <c r="G50" s="3">
        <v>2</v>
      </c>
      <c r="H50" t="s">
        <v>765</v>
      </c>
      <c r="I50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51" spans="1:9" x14ac:dyDescent="0.25">
      <c r="A51" s="4">
        <v>4</v>
      </c>
      <c r="B51" s="4">
        <v>2</v>
      </c>
      <c r="C51" s="4">
        <v>2</v>
      </c>
      <c r="D51" s="4">
        <v>2</v>
      </c>
      <c r="E51" s="4">
        <v>2</v>
      </c>
      <c r="F51" s="4">
        <v>4</v>
      </c>
      <c r="G51" s="4">
        <v>2</v>
      </c>
      <c r="H51" t="s">
        <v>765</v>
      </c>
      <c r="I51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52" spans="1:9" x14ac:dyDescent="0.25">
      <c r="A52" s="3">
        <v>2</v>
      </c>
      <c r="B52" s="3">
        <v>2</v>
      </c>
      <c r="C52" s="3">
        <v>5</v>
      </c>
      <c r="D52" s="3">
        <v>2</v>
      </c>
      <c r="E52" s="3">
        <v>1</v>
      </c>
      <c r="F52" s="3">
        <v>5</v>
      </c>
      <c r="G52" s="3">
        <v>4</v>
      </c>
      <c r="H52" t="s">
        <v>765</v>
      </c>
      <c r="I52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53" spans="1:9" x14ac:dyDescent="0.25">
      <c r="A53" s="4">
        <v>1</v>
      </c>
      <c r="B53" s="4">
        <v>2</v>
      </c>
      <c r="C53" s="4">
        <v>2</v>
      </c>
      <c r="D53" s="4">
        <v>1</v>
      </c>
      <c r="E53" s="4">
        <v>2</v>
      </c>
      <c r="F53" s="4">
        <v>4</v>
      </c>
      <c r="G53" s="4">
        <v>2</v>
      </c>
      <c r="H53" t="s">
        <v>765</v>
      </c>
      <c r="I53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54" spans="1:9" x14ac:dyDescent="0.25">
      <c r="A54" s="3">
        <v>4</v>
      </c>
      <c r="B54" s="3">
        <v>4</v>
      </c>
      <c r="C54" s="3">
        <v>2</v>
      </c>
      <c r="D54" s="3">
        <v>2</v>
      </c>
      <c r="E54" s="3">
        <v>2</v>
      </c>
      <c r="F54" s="3">
        <v>2</v>
      </c>
      <c r="G54" s="3">
        <v>3</v>
      </c>
      <c r="H54" t="s">
        <v>765</v>
      </c>
      <c r="I54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55" spans="1:9" x14ac:dyDescent="0.25">
      <c r="A55" s="4">
        <v>2</v>
      </c>
      <c r="B55" s="4">
        <v>2</v>
      </c>
      <c r="C55" s="4">
        <v>2</v>
      </c>
      <c r="D55" s="4">
        <v>1</v>
      </c>
      <c r="E55" s="4">
        <v>2</v>
      </c>
      <c r="F55" s="4">
        <v>2</v>
      </c>
      <c r="G55" s="4">
        <v>2</v>
      </c>
      <c r="H55" t="s">
        <v>765</v>
      </c>
      <c r="I55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56" spans="1:9" x14ac:dyDescent="0.25">
      <c r="A56" s="3">
        <v>1</v>
      </c>
      <c r="B56" s="3">
        <v>2</v>
      </c>
      <c r="C56" s="3">
        <v>2</v>
      </c>
      <c r="D56" s="3">
        <v>1</v>
      </c>
      <c r="E56" s="3">
        <v>1</v>
      </c>
      <c r="F56" s="3">
        <v>1</v>
      </c>
      <c r="G56" s="3">
        <v>4</v>
      </c>
      <c r="H56" t="s">
        <v>765</v>
      </c>
      <c r="I56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57" spans="1:9" x14ac:dyDescent="0.25">
      <c r="A57" s="4">
        <v>3</v>
      </c>
      <c r="B57" s="4">
        <v>2</v>
      </c>
      <c r="C57" s="4">
        <v>2</v>
      </c>
      <c r="D57" s="4">
        <v>2</v>
      </c>
      <c r="E57" s="4">
        <v>2</v>
      </c>
      <c r="F57" s="4">
        <v>2</v>
      </c>
      <c r="G57" s="4">
        <v>2</v>
      </c>
      <c r="H57" t="s">
        <v>765</v>
      </c>
      <c r="I5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58" spans="1:9" x14ac:dyDescent="0.25">
      <c r="A58" s="3">
        <v>2</v>
      </c>
      <c r="B58" s="3">
        <v>2</v>
      </c>
      <c r="C58" s="3">
        <v>2</v>
      </c>
      <c r="D58" s="3">
        <v>2</v>
      </c>
      <c r="E58" s="3">
        <v>1</v>
      </c>
      <c r="F58" s="3">
        <v>2</v>
      </c>
      <c r="G58" s="3">
        <v>2</v>
      </c>
      <c r="H58" t="s">
        <v>765</v>
      </c>
      <c r="I58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59" spans="1:9" x14ac:dyDescent="0.25">
      <c r="A59" s="4">
        <v>5</v>
      </c>
      <c r="B59" s="4">
        <v>5</v>
      </c>
      <c r="C59" s="4">
        <v>5</v>
      </c>
      <c r="D59" s="4">
        <v>2</v>
      </c>
      <c r="E59" s="4">
        <v>4</v>
      </c>
      <c r="F59" s="4">
        <v>4</v>
      </c>
      <c r="G59" s="4">
        <v>1</v>
      </c>
      <c r="H59" t="s">
        <v>765</v>
      </c>
      <c r="I59">
        <f>AVERAGE(Table9[[#This Row],[13.  There are already too many vaccines on the immunization schedule in Nigeria to add the HPV Vaccine.]:[19a. You have encountered information discouraging the use of the HPV Vaccine]])</f>
        <v>3.7142857142857144</v>
      </c>
    </row>
    <row r="60" spans="1:9" x14ac:dyDescent="0.25">
      <c r="A60" s="3">
        <v>5</v>
      </c>
      <c r="B60" s="3">
        <v>4</v>
      </c>
      <c r="C60" s="3">
        <v>4</v>
      </c>
      <c r="D60" s="3">
        <v>2</v>
      </c>
      <c r="E60" s="3">
        <v>4</v>
      </c>
      <c r="F60" s="3">
        <v>4</v>
      </c>
      <c r="G60" s="3">
        <v>3</v>
      </c>
      <c r="H60" t="s">
        <v>765</v>
      </c>
      <c r="I60">
        <f>AVERAGE(Table9[[#This Row],[13.  There are already too many vaccines on the immunization schedule in Nigeria to add the HPV Vaccine.]:[19a. You have encountered information discouraging the use of the HPV Vaccine]])</f>
        <v>3.7142857142857144</v>
      </c>
    </row>
    <row r="61" spans="1:9" x14ac:dyDescent="0.25">
      <c r="A61" s="4">
        <v>2</v>
      </c>
      <c r="B61" s="4">
        <v>2</v>
      </c>
      <c r="C61" s="4">
        <v>2</v>
      </c>
      <c r="D61" s="4">
        <v>4</v>
      </c>
      <c r="E61" s="4">
        <v>2</v>
      </c>
      <c r="F61" s="4">
        <v>2</v>
      </c>
      <c r="G61" s="4">
        <v>4</v>
      </c>
      <c r="H61" t="s">
        <v>765</v>
      </c>
      <c r="I61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62" spans="1:9" x14ac:dyDescent="0.25">
      <c r="A62" s="3">
        <v>5</v>
      </c>
      <c r="B62" s="3">
        <v>4</v>
      </c>
      <c r="C62" s="3">
        <v>3</v>
      </c>
      <c r="D62" s="3">
        <v>1</v>
      </c>
      <c r="E62" s="3">
        <v>2</v>
      </c>
      <c r="F62" s="3">
        <v>2</v>
      </c>
      <c r="G62" s="3">
        <v>1</v>
      </c>
      <c r="H62" t="s">
        <v>765</v>
      </c>
      <c r="I62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63" spans="1:9" x14ac:dyDescent="0.25">
      <c r="A63" s="4">
        <v>5</v>
      </c>
      <c r="B63" s="4">
        <v>1</v>
      </c>
      <c r="C63" s="4">
        <v>5</v>
      </c>
      <c r="D63" s="4">
        <v>1</v>
      </c>
      <c r="E63" s="4">
        <v>1</v>
      </c>
      <c r="F63" s="4">
        <v>2</v>
      </c>
      <c r="G63" s="4">
        <v>1</v>
      </c>
      <c r="H63" t="s">
        <v>765</v>
      </c>
      <c r="I63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64" spans="1:9" x14ac:dyDescent="0.25">
      <c r="A64" s="3">
        <v>1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t="s">
        <v>766</v>
      </c>
      <c r="I64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65" spans="1:9" x14ac:dyDescent="0.25">
      <c r="A65" s="4">
        <v>2</v>
      </c>
      <c r="B65" s="4">
        <v>4</v>
      </c>
      <c r="C65" s="4">
        <v>4</v>
      </c>
      <c r="D65" s="4">
        <v>3</v>
      </c>
      <c r="E65" s="4">
        <v>2</v>
      </c>
      <c r="F65" s="4">
        <v>4</v>
      </c>
      <c r="G65" s="4">
        <v>4</v>
      </c>
      <c r="H65" t="s">
        <v>765</v>
      </c>
      <c r="I65">
        <f>AVERAGE(Table9[[#This Row],[13.  There are already too many vaccines on the immunization schedule in Nigeria to add the HPV Vaccine.]:[19a. You have encountered information discouraging the use of the HPV Vaccine]])</f>
        <v>3.2857142857142856</v>
      </c>
    </row>
    <row r="66" spans="1:9" x14ac:dyDescent="0.25">
      <c r="A66" s="3">
        <v>1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t="s">
        <v>766</v>
      </c>
      <c r="I66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67" spans="1:9" x14ac:dyDescent="0.25">
      <c r="A67" s="4">
        <v>2</v>
      </c>
      <c r="B67" s="4">
        <v>2</v>
      </c>
      <c r="C67" s="4">
        <v>2</v>
      </c>
      <c r="D67" s="4">
        <v>2</v>
      </c>
      <c r="E67" s="4">
        <v>2</v>
      </c>
      <c r="F67" s="4">
        <v>3</v>
      </c>
      <c r="G67" s="4">
        <v>2</v>
      </c>
      <c r="H67" t="s">
        <v>765</v>
      </c>
      <c r="I6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68" spans="1:9" x14ac:dyDescent="0.25">
      <c r="A68" s="3">
        <v>2</v>
      </c>
      <c r="B68" s="3">
        <v>2</v>
      </c>
      <c r="C68" s="3">
        <v>2</v>
      </c>
      <c r="D68" s="3">
        <v>2</v>
      </c>
      <c r="E68" s="3">
        <v>2</v>
      </c>
      <c r="F68" s="3">
        <v>2</v>
      </c>
      <c r="G68" s="3">
        <v>2</v>
      </c>
      <c r="H68" t="s">
        <v>765</v>
      </c>
      <c r="I68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69" spans="1:9" x14ac:dyDescent="0.25">
      <c r="A69" s="4">
        <v>1</v>
      </c>
      <c r="B69" s="4">
        <v>1</v>
      </c>
      <c r="C69" s="4">
        <v>1</v>
      </c>
      <c r="D69" s="4">
        <v>1</v>
      </c>
      <c r="E69" s="4">
        <v>1</v>
      </c>
      <c r="F69" s="4">
        <v>5</v>
      </c>
      <c r="G69" s="4">
        <v>3</v>
      </c>
      <c r="H69" t="s">
        <v>765</v>
      </c>
      <c r="I69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70" spans="1:9" x14ac:dyDescent="0.25">
      <c r="A70" s="3">
        <v>2</v>
      </c>
      <c r="B70" s="3">
        <v>4</v>
      </c>
      <c r="C70" s="3">
        <v>4</v>
      </c>
      <c r="D70" s="3">
        <v>2</v>
      </c>
      <c r="E70" s="3">
        <v>4</v>
      </c>
      <c r="F70" s="3">
        <v>5</v>
      </c>
      <c r="G70" s="3">
        <v>4</v>
      </c>
      <c r="H70" t="s">
        <v>765</v>
      </c>
      <c r="I70">
        <f>AVERAGE(Table9[[#This Row],[13.  There are already too many vaccines on the immunization schedule in Nigeria to add the HPV Vaccine.]:[19a. You have encountered information discouraging the use of the HPV Vaccine]])</f>
        <v>3.5714285714285716</v>
      </c>
    </row>
    <row r="71" spans="1:9" x14ac:dyDescent="0.25">
      <c r="A71" s="4">
        <v>2</v>
      </c>
      <c r="B71" s="4">
        <v>2</v>
      </c>
      <c r="C71" s="4">
        <v>2</v>
      </c>
      <c r="D71" s="4">
        <v>2</v>
      </c>
      <c r="E71" s="4">
        <v>2</v>
      </c>
      <c r="F71" s="4">
        <v>4</v>
      </c>
      <c r="G71" s="4">
        <v>4</v>
      </c>
      <c r="H71" t="s">
        <v>765</v>
      </c>
      <c r="I71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72" spans="1:9" x14ac:dyDescent="0.25">
      <c r="A72" s="3">
        <v>2</v>
      </c>
      <c r="B72" s="3">
        <v>1</v>
      </c>
      <c r="C72" s="3">
        <v>1</v>
      </c>
      <c r="D72" s="3">
        <v>1</v>
      </c>
      <c r="E72" s="3">
        <v>2</v>
      </c>
      <c r="F72" s="3">
        <v>5</v>
      </c>
      <c r="G72" s="3">
        <v>4</v>
      </c>
      <c r="H72" t="s">
        <v>765</v>
      </c>
      <c r="I72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73" spans="1:9" x14ac:dyDescent="0.25">
      <c r="A73" s="4">
        <v>5</v>
      </c>
      <c r="B73" s="4">
        <v>5</v>
      </c>
      <c r="C73" s="4">
        <v>5</v>
      </c>
      <c r="D73" s="4">
        <v>2</v>
      </c>
      <c r="E73" s="4">
        <v>1</v>
      </c>
      <c r="F73" s="4">
        <v>4</v>
      </c>
      <c r="G73" s="4">
        <v>2</v>
      </c>
      <c r="H73" t="s">
        <v>765</v>
      </c>
      <c r="I73">
        <f>AVERAGE(Table9[[#This Row],[13.  There are already too many vaccines on the immunization schedule in Nigeria to add the HPV Vaccine.]:[19a. You have encountered information discouraging the use of the HPV Vaccine]])</f>
        <v>3.4285714285714284</v>
      </c>
    </row>
    <row r="74" spans="1:9" x14ac:dyDescent="0.25">
      <c r="A74" s="3">
        <v>1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t="s">
        <v>766</v>
      </c>
      <c r="I74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75" spans="1:9" x14ac:dyDescent="0.25">
      <c r="A75" s="4">
        <v>2</v>
      </c>
      <c r="B75" s="4">
        <v>2</v>
      </c>
      <c r="C75" s="4">
        <v>2</v>
      </c>
      <c r="D75" s="4">
        <v>2</v>
      </c>
      <c r="E75" s="4">
        <v>2</v>
      </c>
      <c r="F75" s="4">
        <v>4</v>
      </c>
      <c r="G75" s="4">
        <v>4</v>
      </c>
      <c r="H75" t="s">
        <v>765</v>
      </c>
      <c r="I75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76" spans="1:9" x14ac:dyDescent="0.25">
      <c r="A76" s="3">
        <v>4</v>
      </c>
      <c r="B76" s="3">
        <v>4</v>
      </c>
      <c r="C76" s="3">
        <v>5</v>
      </c>
      <c r="D76" s="3">
        <v>2</v>
      </c>
      <c r="E76" s="3">
        <v>5</v>
      </c>
      <c r="F76" s="3">
        <v>3</v>
      </c>
      <c r="G76" s="3">
        <v>2</v>
      </c>
      <c r="H76" t="s">
        <v>765</v>
      </c>
      <c r="I76">
        <f>AVERAGE(Table9[[#This Row],[13.  There are already too many vaccines on the immunization schedule in Nigeria to add the HPV Vaccine.]:[19a. You have encountered information discouraging the use of the HPV Vaccine]])</f>
        <v>3.5714285714285716</v>
      </c>
    </row>
    <row r="77" spans="1:9" x14ac:dyDescent="0.25">
      <c r="A77" s="4">
        <v>2</v>
      </c>
      <c r="B77" s="4">
        <v>2</v>
      </c>
      <c r="C77" s="4">
        <v>3</v>
      </c>
      <c r="D77" s="4">
        <v>2</v>
      </c>
      <c r="E77" s="4">
        <v>1</v>
      </c>
      <c r="F77" s="4">
        <v>3</v>
      </c>
      <c r="G77" s="4">
        <v>4</v>
      </c>
      <c r="H77" t="s">
        <v>765</v>
      </c>
      <c r="I77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78" spans="1:9" x14ac:dyDescent="0.25">
      <c r="A78" s="3">
        <v>4</v>
      </c>
      <c r="B78" s="3">
        <v>4</v>
      </c>
      <c r="C78" s="3">
        <v>4</v>
      </c>
      <c r="D78" s="3">
        <v>1</v>
      </c>
      <c r="E78" s="3">
        <v>3</v>
      </c>
      <c r="F78" s="3">
        <v>2</v>
      </c>
      <c r="G78" s="3">
        <v>2</v>
      </c>
      <c r="H78" t="s">
        <v>765</v>
      </c>
      <c r="I78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79" spans="1:9" x14ac:dyDescent="0.25">
      <c r="A79" s="4">
        <v>2</v>
      </c>
      <c r="B79" s="4">
        <v>3</v>
      </c>
      <c r="C79" s="4">
        <v>3</v>
      </c>
      <c r="D79" s="4">
        <v>2</v>
      </c>
      <c r="E79" s="4">
        <v>2</v>
      </c>
      <c r="F79" s="4">
        <v>4</v>
      </c>
      <c r="G79" s="4">
        <v>2</v>
      </c>
      <c r="H79" t="s">
        <v>765</v>
      </c>
      <c r="I79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80" spans="1:9" x14ac:dyDescent="0.25">
      <c r="A80" s="3">
        <v>1</v>
      </c>
      <c r="B80" s="3">
        <v>1</v>
      </c>
      <c r="C80" s="3">
        <v>1</v>
      </c>
      <c r="D80" s="3">
        <v>1</v>
      </c>
      <c r="E80" s="3">
        <v>1</v>
      </c>
      <c r="F80" s="3">
        <v>4</v>
      </c>
      <c r="G80" s="3">
        <v>2</v>
      </c>
      <c r="H80" t="s">
        <v>765</v>
      </c>
      <c r="I80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81" spans="1:9" x14ac:dyDescent="0.25">
      <c r="A81" s="4">
        <v>1</v>
      </c>
      <c r="B81" s="4">
        <v>1</v>
      </c>
      <c r="C81" s="4">
        <v>1</v>
      </c>
      <c r="D81" s="4">
        <v>1</v>
      </c>
      <c r="E81" s="4">
        <v>1</v>
      </c>
      <c r="F81" s="4">
        <v>2</v>
      </c>
      <c r="G81" s="4">
        <v>2</v>
      </c>
      <c r="H81" t="s">
        <v>766</v>
      </c>
      <c r="I81">
        <f>AVERAGE(Table9[[#This Row],[13.  There are already too many vaccines on the immunization schedule in Nigeria to add the HPV Vaccine.]:[19a. You have encountered information discouraging the use of the HPV Vaccine]])</f>
        <v>1.2857142857142858</v>
      </c>
    </row>
    <row r="82" spans="1:9" x14ac:dyDescent="0.25">
      <c r="A82" s="3">
        <v>1</v>
      </c>
      <c r="B82" s="3">
        <v>3</v>
      </c>
      <c r="C82" s="3">
        <v>3</v>
      </c>
      <c r="D82" s="3">
        <v>2</v>
      </c>
      <c r="E82" s="3">
        <v>1</v>
      </c>
      <c r="F82" s="3">
        <v>5</v>
      </c>
      <c r="G82" s="3">
        <v>2</v>
      </c>
      <c r="H82" t="s">
        <v>765</v>
      </c>
      <c r="I82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83" spans="1:9" x14ac:dyDescent="0.25">
      <c r="A83" s="4">
        <v>2</v>
      </c>
      <c r="B83" s="4">
        <v>2</v>
      </c>
      <c r="C83" s="4">
        <v>2</v>
      </c>
      <c r="D83" s="4">
        <v>2</v>
      </c>
      <c r="E83" s="4">
        <v>2</v>
      </c>
      <c r="F83" s="4">
        <v>2</v>
      </c>
      <c r="G83" s="4">
        <v>2</v>
      </c>
      <c r="H83" t="s">
        <v>765</v>
      </c>
      <c r="I83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84" spans="1:9" x14ac:dyDescent="0.25">
      <c r="A84" s="3">
        <v>2</v>
      </c>
      <c r="B84" s="3">
        <v>2</v>
      </c>
      <c r="C84" s="3">
        <v>2</v>
      </c>
      <c r="D84" s="3">
        <v>1</v>
      </c>
      <c r="E84" s="3">
        <v>1</v>
      </c>
      <c r="F84" s="3">
        <v>2</v>
      </c>
      <c r="G84" s="3">
        <v>1</v>
      </c>
      <c r="H84" t="s">
        <v>765</v>
      </c>
      <c r="I84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85" spans="1:9" x14ac:dyDescent="0.25">
      <c r="A85" s="4">
        <v>1</v>
      </c>
      <c r="B85" s="4">
        <v>5</v>
      </c>
      <c r="C85" s="4">
        <v>5</v>
      </c>
      <c r="D85" s="4">
        <v>5</v>
      </c>
      <c r="E85" s="4">
        <v>1</v>
      </c>
      <c r="F85" s="4">
        <v>5</v>
      </c>
      <c r="G85" s="4">
        <v>1</v>
      </c>
      <c r="H85" t="s">
        <v>765</v>
      </c>
      <c r="I85">
        <f>AVERAGE(Table9[[#This Row],[13.  There are already too many vaccines on the immunization schedule in Nigeria to add the HPV Vaccine.]:[19a. You have encountered information discouraging the use of the HPV Vaccine]])</f>
        <v>3.2857142857142856</v>
      </c>
    </row>
    <row r="86" spans="1:9" x14ac:dyDescent="0.25">
      <c r="A86" s="3">
        <v>4</v>
      </c>
      <c r="B86" s="3">
        <v>3</v>
      </c>
      <c r="C86" s="3">
        <v>3</v>
      </c>
      <c r="D86" s="3">
        <v>4</v>
      </c>
      <c r="E86" s="3">
        <v>2</v>
      </c>
      <c r="F86" s="3">
        <v>2</v>
      </c>
      <c r="G86" s="3">
        <v>4</v>
      </c>
      <c r="H86" t="s">
        <v>765</v>
      </c>
      <c r="I86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87" spans="1:9" x14ac:dyDescent="0.25">
      <c r="A87" s="4">
        <v>5</v>
      </c>
      <c r="B87" s="4">
        <v>2</v>
      </c>
      <c r="C87" s="4">
        <v>2</v>
      </c>
      <c r="D87" s="4">
        <v>2</v>
      </c>
      <c r="E87" s="4">
        <v>5</v>
      </c>
      <c r="F87" s="4">
        <v>1</v>
      </c>
      <c r="G87" s="4">
        <v>2</v>
      </c>
      <c r="H87" t="s">
        <v>765</v>
      </c>
      <c r="I87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88" spans="1:9" x14ac:dyDescent="0.25">
      <c r="A88" s="3">
        <v>4</v>
      </c>
      <c r="B88" s="3">
        <v>4</v>
      </c>
      <c r="C88" s="3">
        <v>4</v>
      </c>
      <c r="D88" s="3">
        <v>1</v>
      </c>
      <c r="E88" s="3">
        <v>1</v>
      </c>
      <c r="F88" s="3">
        <v>5</v>
      </c>
      <c r="G88" s="3">
        <v>4</v>
      </c>
      <c r="H88" t="s">
        <v>765</v>
      </c>
      <c r="I88">
        <f>AVERAGE(Table9[[#This Row],[13.  There are already too many vaccines on the immunization schedule in Nigeria to add the HPV Vaccine.]:[19a. You have encountered information discouraging the use of the HPV Vaccine]])</f>
        <v>3.2857142857142856</v>
      </c>
    </row>
    <row r="89" spans="1:9" x14ac:dyDescent="0.25">
      <c r="A89" s="4">
        <v>2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t="s">
        <v>766</v>
      </c>
      <c r="I89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90" spans="1:9" x14ac:dyDescent="0.25">
      <c r="A90" s="3">
        <v>1</v>
      </c>
      <c r="B90" s="3">
        <v>1</v>
      </c>
      <c r="C90" s="3">
        <v>1</v>
      </c>
      <c r="D90" s="3">
        <v>2</v>
      </c>
      <c r="E90" s="3">
        <v>1</v>
      </c>
      <c r="F90" s="3">
        <v>4</v>
      </c>
      <c r="G90" s="3">
        <v>4</v>
      </c>
      <c r="H90" t="s">
        <v>765</v>
      </c>
      <c r="I90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91" spans="1:9" x14ac:dyDescent="0.25">
      <c r="A91" s="4">
        <v>4</v>
      </c>
      <c r="B91" s="4">
        <v>4</v>
      </c>
      <c r="C91" s="4">
        <v>4</v>
      </c>
      <c r="D91" s="4">
        <v>2</v>
      </c>
      <c r="E91" s="4">
        <v>2</v>
      </c>
      <c r="F91" s="4">
        <v>2</v>
      </c>
      <c r="G91" s="4">
        <v>2</v>
      </c>
      <c r="H91" t="s">
        <v>765</v>
      </c>
      <c r="I91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92" spans="1:9" x14ac:dyDescent="0.25">
      <c r="A92" s="3">
        <v>2</v>
      </c>
      <c r="B92" s="3">
        <v>2</v>
      </c>
      <c r="C92" s="3">
        <v>2</v>
      </c>
      <c r="D92" s="3">
        <v>1</v>
      </c>
      <c r="E92" s="3">
        <v>1</v>
      </c>
      <c r="F92" s="3">
        <v>2</v>
      </c>
      <c r="G92" s="3">
        <v>1</v>
      </c>
      <c r="H92" t="s">
        <v>765</v>
      </c>
      <c r="I92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93" spans="1:9" x14ac:dyDescent="0.25">
      <c r="A93" s="4">
        <v>1</v>
      </c>
      <c r="B93" s="4">
        <v>2</v>
      </c>
      <c r="C93" s="4">
        <v>2</v>
      </c>
      <c r="D93" s="4">
        <v>1</v>
      </c>
      <c r="E93" s="4">
        <v>1</v>
      </c>
      <c r="F93" s="4">
        <v>2</v>
      </c>
      <c r="G93" s="4">
        <v>1</v>
      </c>
      <c r="H93" t="s">
        <v>766</v>
      </c>
      <c r="I93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94" spans="1:9" x14ac:dyDescent="0.25">
      <c r="A94" s="3">
        <v>2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t="s">
        <v>766</v>
      </c>
      <c r="I94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95" spans="1:9" x14ac:dyDescent="0.25">
      <c r="A95" s="4">
        <v>3</v>
      </c>
      <c r="B95" s="4">
        <v>3</v>
      </c>
      <c r="C95" s="4">
        <v>2</v>
      </c>
      <c r="D95" s="4">
        <v>2</v>
      </c>
      <c r="E95" s="4">
        <v>1</v>
      </c>
      <c r="F95" s="4">
        <v>4</v>
      </c>
      <c r="G95" s="4">
        <v>4</v>
      </c>
      <c r="H95" t="s">
        <v>765</v>
      </c>
      <c r="I95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96" spans="1:9" x14ac:dyDescent="0.25">
      <c r="A96" s="3">
        <v>1</v>
      </c>
      <c r="B96" s="3">
        <v>2</v>
      </c>
      <c r="C96" s="3">
        <v>2</v>
      </c>
      <c r="D96" s="3">
        <v>1</v>
      </c>
      <c r="E96" s="3">
        <v>1</v>
      </c>
      <c r="F96" s="3">
        <v>2</v>
      </c>
      <c r="G96" s="3">
        <v>1</v>
      </c>
      <c r="H96" t="s">
        <v>766</v>
      </c>
      <c r="I96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97" spans="1:9" x14ac:dyDescent="0.25">
      <c r="A97" s="4">
        <v>4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2</v>
      </c>
      <c r="H97" t="s">
        <v>765</v>
      </c>
      <c r="I97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98" spans="1:9" x14ac:dyDescent="0.25">
      <c r="A98" s="3">
        <v>4</v>
      </c>
      <c r="B98" s="3">
        <v>2</v>
      </c>
      <c r="C98" s="3">
        <v>3</v>
      </c>
      <c r="D98" s="3">
        <v>2</v>
      </c>
      <c r="E98" s="3">
        <v>2</v>
      </c>
      <c r="F98" s="3">
        <v>2</v>
      </c>
      <c r="G98" s="3">
        <v>2</v>
      </c>
      <c r="H98" t="s">
        <v>765</v>
      </c>
      <c r="I98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99" spans="1:9" x14ac:dyDescent="0.25">
      <c r="A99" s="4">
        <v>4</v>
      </c>
      <c r="B99" s="4">
        <v>4</v>
      </c>
      <c r="C99" s="4">
        <v>3</v>
      </c>
      <c r="D99" s="4">
        <v>4</v>
      </c>
      <c r="E99" s="4">
        <v>4</v>
      </c>
      <c r="F99" s="4">
        <v>4</v>
      </c>
      <c r="G99" s="4">
        <v>4</v>
      </c>
      <c r="H99" t="s">
        <v>765</v>
      </c>
      <c r="I99">
        <f>AVERAGE(Table9[[#This Row],[13.  There are already too many vaccines on the immunization schedule in Nigeria to add the HPV Vaccine.]:[19a. You have encountered information discouraging the use of the HPV Vaccine]])</f>
        <v>3.8571428571428572</v>
      </c>
    </row>
    <row r="100" spans="1:9" x14ac:dyDescent="0.25">
      <c r="A100" s="3">
        <v>1</v>
      </c>
      <c r="B100" s="3">
        <v>1</v>
      </c>
      <c r="C100" s="3">
        <v>1</v>
      </c>
      <c r="D100" s="3">
        <v>1</v>
      </c>
      <c r="E100" s="3">
        <v>2</v>
      </c>
      <c r="F100" s="3">
        <v>4</v>
      </c>
      <c r="G100" s="3">
        <v>5</v>
      </c>
      <c r="H100" t="s">
        <v>765</v>
      </c>
      <c r="I100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01" spans="1:9" x14ac:dyDescent="0.25">
      <c r="A101" s="4">
        <v>2</v>
      </c>
      <c r="B101" s="4">
        <v>2</v>
      </c>
      <c r="C101" s="4">
        <v>2</v>
      </c>
      <c r="D101" s="4">
        <v>2</v>
      </c>
      <c r="E101" s="4">
        <v>2</v>
      </c>
      <c r="F101" s="4">
        <v>2</v>
      </c>
      <c r="G101" s="4">
        <v>4</v>
      </c>
      <c r="H101" t="s">
        <v>765</v>
      </c>
      <c r="I101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02" spans="1:9" x14ac:dyDescent="0.25">
      <c r="A102" s="3">
        <v>2</v>
      </c>
      <c r="B102" s="3">
        <v>3</v>
      </c>
      <c r="C102" s="3">
        <v>3</v>
      </c>
      <c r="D102" s="3">
        <v>2</v>
      </c>
      <c r="E102" s="3">
        <v>1</v>
      </c>
      <c r="F102" s="3">
        <v>5</v>
      </c>
      <c r="G102" s="3">
        <v>4</v>
      </c>
      <c r="H102" t="s">
        <v>765</v>
      </c>
      <c r="I102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103" spans="1:9" x14ac:dyDescent="0.25">
      <c r="A103" s="4">
        <v>2</v>
      </c>
      <c r="B103" s="4">
        <v>2</v>
      </c>
      <c r="C103" s="4">
        <v>2</v>
      </c>
      <c r="D103" s="4">
        <v>2</v>
      </c>
      <c r="E103" s="4">
        <v>2</v>
      </c>
      <c r="F103" s="4">
        <v>2</v>
      </c>
      <c r="G103" s="4">
        <v>2</v>
      </c>
      <c r="H103" t="s">
        <v>765</v>
      </c>
      <c r="I103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04" spans="1:9" x14ac:dyDescent="0.25">
      <c r="A104" s="3">
        <v>1</v>
      </c>
      <c r="B104" s="3">
        <v>5</v>
      </c>
      <c r="C104" s="3">
        <v>5</v>
      </c>
      <c r="D104" s="3">
        <v>1</v>
      </c>
      <c r="E104" s="3">
        <v>1</v>
      </c>
      <c r="F104" s="3">
        <v>1</v>
      </c>
      <c r="G104" s="3">
        <v>1</v>
      </c>
      <c r="H104" t="s">
        <v>765</v>
      </c>
      <c r="I104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05" spans="1:9" x14ac:dyDescent="0.25">
      <c r="A105" s="4">
        <v>1</v>
      </c>
      <c r="B105" s="4">
        <v>1</v>
      </c>
      <c r="C105" s="4">
        <v>1</v>
      </c>
      <c r="D105" s="4">
        <v>1</v>
      </c>
      <c r="E105" s="4">
        <v>1</v>
      </c>
      <c r="F105" s="4">
        <v>5</v>
      </c>
      <c r="G105" s="4">
        <v>5</v>
      </c>
      <c r="H105" t="s">
        <v>765</v>
      </c>
      <c r="I105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06" spans="1:9" x14ac:dyDescent="0.25">
      <c r="A106" s="3">
        <v>2</v>
      </c>
      <c r="B106" s="3">
        <v>2</v>
      </c>
      <c r="C106" s="3">
        <v>2</v>
      </c>
      <c r="D106" s="3">
        <v>1</v>
      </c>
      <c r="E106" s="3">
        <v>1</v>
      </c>
      <c r="F106" s="3">
        <v>3</v>
      </c>
      <c r="G106" s="3">
        <v>1</v>
      </c>
      <c r="H106" t="s">
        <v>765</v>
      </c>
      <c r="I106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107" spans="1:9" x14ac:dyDescent="0.25">
      <c r="A107" s="4">
        <v>4</v>
      </c>
      <c r="B107" s="4">
        <v>2</v>
      </c>
      <c r="C107" s="4">
        <v>2</v>
      </c>
      <c r="D107" s="4">
        <v>2</v>
      </c>
      <c r="E107" s="4">
        <v>2</v>
      </c>
      <c r="F107" s="4">
        <v>2</v>
      </c>
      <c r="G107" s="4">
        <v>2</v>
      </c>
      <c r="H107" t="s">
        <v>765</v>
      </c>
      <c r="I107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08" spans="1:9" x14ac:dyDescent="0.25">
      <c r="A108" s="3">
        <v>1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">
        <v>766</v>
      </c>
      <c r="I108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109" spans="1:9" x14ac:dyDescent="0.25">
      <c r="A109" s="4">
        <v>4</v>
      </c>
      <c r="B109" s="4">
        <v>2</v>
      </c>
      <c r="C109" s="4">
        <v>2</v>
      </c>
      <c r="D109" s="4">
        <v>4</v>
      </c>
      <c r="E109" s="4">
        <v>1</v>
      </c>
      <c r="F109" s="4">
        <v>1</v>
      </c>
      <c r="G109" s="4">
        <v>1</v>
      </c>
      <c r="H109" t="s">
        <v>765</v>
      </c>
      <c r="I109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10" spans="1:9" x14ac:dyDescent="0.25">
      <c r="A110" s="3">
        <v>2</v>
      </c>
      <c r="B110" s="3">
        <v>1</v>
      </c>
      <c r="C110" s="3">
        <v>1</v>
      </c>
      <c r="D110" s="3">
        <v>1</v>
      </c>
      <c r="E110" s="3">
        <v>3</v>
      </c>
      <c r="F110" s="3">
        <v>2</v>
      </c>
      <c r="G110" s="3">
        <v>1</v>
      </c>
      <c r="H110" t="s">
        <v>765</v>
      </c>
      <c r="I110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11" spans="1:9" x14ac:dyDescent="0.25">
      <c r="A111" s="4">
        <v>1</v>
      </c>
      <c r="B111" s="4">
        <v>2</v>
      </c>
      <c r="C111" s="4">
        <v>2</v>
      </c>
      <c r="D111" s="4">
        <v>3</v>
      </c>
      <c r="E111" s="4">
        <v>2</v>
      </c>
      <c r="F111" s="4">
        <v>4</v>
      </c>
      <c r="G111" s="4">
        <v>2</v>
      </c>
      <c r="H111" t="s">
        <v>765</v>
      </c>
      <c r="I111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12" spans="1:9" x14ac:dyDescent="0.25">
      <c r="A112" s="3">
        <v>2</v>
      </c>
      <c r="B112" s="3">
        <v>2</v>
      </c>
      <c r="C112" s="3">
        <v>2</v>
      </c>
      <c r="D112" s="3">
        <v>2</v>
      </c>
      <c r="E112" s="3">
        <v>2</v>
      </c>
      <c r="F112" s="3">
        <v>3</v>
      </c>
      <c r="G112" s="3">
        <v>2</v>
      </c>
      <c r="H112" t="s">
        <v>765</v>
      </c>
      <c r="I112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13" spans="1:9" x14ac:dyDescent="0.25">
      <c r="A113" s="4">
        <v>2</v>
      </c>
      <c r="B113" s="4">
        <v>2</v>
      </c>
      <c r="C113" s="4">
        <v>2</v>
      </c>
      <c r="D113" s="4">
        <v>2</v>
      </c>
      <c r="E113" s="4">
        <v>2</v>
      </c>
      <c r="F113" s="4">
        <v>2</v>
      </c>
      <c r="G113" s="4">
        <v>3</v>
      </c>
      <c r="H113" t="s">
        <v>765</v>
      </c>
      <c r="I113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14" spans="1:9" x14ac:dyDescent="0.25">
      <c r="A114" s="3">
        <v>2</v>
      </c>
      <c r="B114" s="3">
        <v>2</v>
      </c>
      <c r="C114" s="3">
        <v>2</v>
      </c>
      <c r="D114" s="3">
        <v>2</v>
      </c>
      <c r="E114" s="3">
        <v>2</v>
      </c>
      <c r="F114" s="3">
        <v>2</v>
      </c>
      <c r="G114" s="3">
        <v>3</v>
      </c>
      <c r="H114" t="s">
        <v>765</v>
      </c>
      <c r="I114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15" spans="1:9" x14ac:dyDescent="0.25">
      <c r="A115" s="4">
        <v>1</v>
      </c>
      <c r="B115" s="4">
        <v>1</v>
      </c>
      <c r="C115" s="4">
        <v>1</v>
      </c>
      <c r="D115" s="4">
        <v>1</v>
      </c>
      <c r="E115" s="4">
        <v>3</v>
      </c>
      <c r="F115" s="4">
        <v>4</v>
      </c>
      <c r="G115" s="4">
        <v>4</v>
      </c>
      <c r="H115" t="s">
        <v>765</v>
      </c>
      <c r="I115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16" spans="1:9" x14ac:dyDescent="0.25">
      <c r="A116" s="3">
        <v>5</v>
      </c>
      <c r="B116" s="3">
        <v>4</v>
      </c>
      <c r="C116" s="3">
        <v>5</v>
      </c>
      <c r="D116" s="3">
        <v>4</v>
      </c>
      <c r="E116" s="3">
        <v>5</v>
      </c>
      <c r="F116" s="3">
        <v>5</v>
      </c>
      <c r="G116" s="3">
        <v>2</v>
      </c>
      <c r="H116" t="s">
        <v>765</v>
      </c>
      <c r="I116">
        <f>AVERAGE(Table9[[#This Row],[13.  There are already too many vaccines on the immunization schedule in Nigeria to add the HPV Vaccine.]:[19a. You have encountered information discouraging the use of the HPV Vaccine]])</f>
        <v>4.2857142857142856</v>
      </c>
    </row>
    <row r="117" spans="1:9" x14ac:dyDescent="0.25">
      <c r="A117" s="4">
        <v>4</v>
      </c>
      <c r="B117" s="4">
        <v>2</v>
      </c>
      <c r="C117" s="4">
        <v>4</v>
      </c>
      <c r="D117" s="4">
        <v>3</v>
      </c>
      <c r="E117" s="4">
        <v>2</v>
      </c>
      <c r="F117" s="4">
        <v>4</v>
      </c>
      <c r="G117" s="4">
        <v>3</v>
      </c>
      <c r="H117" t="s">
        <v>765</v>
      </c>
      <c r="I117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118" spans="1:9" x14ac:dyDescent="0.25">
      <c r="A118" s="3">
        <v>2</v>
      </c>
      <c r="B118" s="3">
        <v>2</v>
      </c>
      <c r="C118" s="3">
        <v>1</v>
      </c>
      <c r="D118" s="3">
        <v>2</v>
      </c>
      <c r="E118" s="3">
        <v>2</v>
      </c>
      <c r="F118" s="3">
        <v>3</v>
      </c>
      <c r="G118" s="3">
        <v>4</v>
      </c>
      <c r="H118" t="s">
        <v>765</v>
      </c>
      <c r="I118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19" spans="1:9" x14ac:dyDescent="0.25">
      <c r="A119" s="4">
        <v>2</v>
      </c>
      <c r="B119" s="4">
        <v>2</v>
      </c>
      <c r="C119" s="4">
        <v>2</v>
      </c>
      <c r="D119" s="4">
        <v>2</v>
      </c>
      <c r="E119" s="4">
        <v>3</v>
      </c>
      <c r="F119" s="4">
        <v>4</v>
      </c>
      <c r="G119" s="4">
        <v>2</v>
      </c>
      <c r="H119" t="s">
        <v>765</v>
      </c>
      <c r="I119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120" spans="1:9" x14ac:dyDescent="0.25">
      <c r="A120" s="3">
        <v>4</v>
      </c>
      <c r="B120" s="3">
        <v>1</v>
      </c>
      <c r="C120" s="3">
        <v>3</v>
      </c>
      <c r="D120" s="3">
        <v>1</v>
      </c>
      <c r="E120" s="3">
        <v>1</v>
      </c>
      <c r="F120" s="3">
        <v>3</v>
      </c>
      <c r="G120" s="3">
        <v>2</v>
      </c>
      <c r="H120" t="s">
        <v>765</v>
      </c>
      <c r="I120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21" spans="1:9" x14ac:dyDescent="0.25">
      <c r="A121" s="4">
        <v>2</v>
      </c>
      <c r="B121" s="4">
        <v>1</v>
      </c>
      <c r="C121" s="4">
        <v>1</v>
      </c>
      <c r="D121" s="4">
        <v>1</v>
      </c>
      <c r="E121" s="4">
        <v>1</v>
      </c>
      <c r="F121" s="4">
        <v>4</v>
      </c>
      <c r="G121" s="4">
        <v>4</v>
      </c>
      <c r="H121" t="s">
        <v>765</v>
      </c>
      <c r="I12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22" spans="1:9" x14ac:dyDescent="0.25">
      <c r="A122" s="3">
        <v>3</v>
      </c>
      <c r="B122" s="3">
        <v>2</v>
      </c>
      <c r="C122" s="3">
        <v>3</v>
      </c>
      <c r="D122" s="3">
        <v>2</v>
      </c>
      <c r="E122" s="3">
        <v>2</v>
      </c>
      <c r="F122" s="3">
        <v>4</v>
      </c>
      <c r="G122" s="3">
        <v>2</v>
      </c>
      <c r="H122" t="s">
        <v>765</v>
      </c>
      <c r="I122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23" spans="1:9" x14ac:dyDescent="0.25">
      <c r="A123" s="4">
        <v>2</v>
      </c>
      <c r="B123" s="4">
        <v>2</v>
      </c>
      <c r="C123" s="4">
        <v>2</v>
      </c>
      <c r="D123" s="4">
        <v>2</v>
      </c>
      <c r="E123" s="4">
        <v>2</v>
      </c>
      <c r="F123" s="4">
        <v>2</v>
      </c>
      <c r="G123" s="4">
        <v>3</v>
      </c>
      <c r="H123" t="s">
        <v>765</v>
      </c>
      <c r="I123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24" spans="1:9" x14ac:dyDescent="0.25">
      <c r="A124" s="3">
        <v>2</v>
      </c>
      <c r="B124" s="3">
        <v>1</v>
      </c>
      <c r="C124" s="3">
        <v>1</v>
      </c>
      <c r="D124" s="3">
        <v>1</v>
      </c>
      <c r="E124" s="3">
        <v>1</v>
      </c>
      <c r="F124" s="3">
        <v>2</v>
      </c>
      <c r="G124" s="3">
        <v>2</v>
      </c>
      <c r="H124" t="s">
        <v>766</v>
      </c>
      <c r="I124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125" spans="1:9" x14ac:dyDescent="0.25">
      <c r="A125" s="4">
        <v>1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2</v>
      </c>
      <c r="H125" t="s">
        <v>766</v>
      </c>
      <c r="I125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126" spans="1:9" x14ac:dyDescent="0.25">
      <c r="A126" s="3">
        <v>4</v>
      </c>
      <c r="B126" s="3">
        <v>3</v>
      </c>
      <c r="C126" s="3">
        <v>3</v>
      </c>
      <c r="D126" s="3">
        <v>3</v>
      </c>
      <c r="E126" s="3">
        <v>3</v>
      </c>
      <c r="F126" s="3">
        <v>5</v>
      </c>
      <c r="G126" s="3">
        <v>3</v>
      </c>
      <c r="H126" t="s">
        <v>765</v>
      </c>
      <c r="I126">
        <f>AVERAGE(Table9[[#This Row],[13.  There are already too many vaccines on the immunization schedule in Nigeria to add the HPV Vaccine.]:[19a. You have encountered information discouraging the use of the HPV Vaccine]])</f>
        <v>3.4285714285714284</v>
      </c>
    </row>
    <row r="127" spans="1:9" x14ac:dyDescent="0.25">
      <c r="A127" s="4">
        <v>2</v>
      </c>
      <c r="B127" s="4">
        <v>3</v>
      </c>
      <c r="C127" s="4">
        <v>3</v>
      </c>
      <c r="D127" s="4">
        <v>2</v>
      </c>
      <c r="E127" s="4">
        <v>2</v>
      </c>
      <c r="F127" s="4">
        <v>2</v>
      </c>
      <c r="G127" s="4">
        <v>4</v>
      </c>
      <c r="H127" t="s">
        <v>765</v>
      </c>
      <c r="I127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28" spans="1:9" x14ac:dyDescent="0.25">
      <c r="A128" s="3">
        <v>3</v>
      </c>
      <c r="B128" s="3">
        <v>3</v>
      </c>
      <c r="C128" s="3">
        <v>3</v>
      </c>
      <c r="D128" s="3">
        <v>3</v>
      </c>
      <c r="E128" s="3">
        <v>3</v>
      </c>
      <c r="F128" s="3">
        <v>4</v>
      </c>
      <c r="G128" s="3">
        <v>3</v>
      </c>
      <c r="H128" t="s">
        <v>765</v>
      </c>
      <c r="I128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129" spans="1:9" x14ac:dyDescent="0.25">
      <c r="A129" s="4">
        <v>3</v>
      </c>
      <c r="B129" s="4">
        <v>3</v>
      </c>
      <c r="C129" s="4">
        <v>3</v>
      </c>
      <c r="D129" s="4">
        <v>3</v>
      </c>
      <c r="E129" s="4">
        <v>2</v>
      </c>
      <c r="F129" s="4">
        <v>2</v>
      </c>
      <c r="G129" s="4">
        <v>2</v>
      </c>
      <c r="H129" t="s">
        <v>765</v>
      </c>
      <c r="I129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30" spans="1:9" x14ac:dyDescent="0.25">
      <c r="A130" s="3">
        <v>4</v>
      </c>
      <c r="B130" s="3">
        <v>2</v>
      </c>
      <c r="C130" s="3">
        <v>2</v>
      </c>
      <c r="D130" s="3">
        <v>2</v>
      </c>
      <c r="E130" s="3">
        <v>4</v>
      </c>
      <c r="F130" s="3">
        <v>4</v>
      </c>
      <c r="G130" s="3">
        <v>4</v>
      </c>
      <c r="H130" t="s">
        <v>765</v>
      </c>
      <c r="I130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131" spans="1:9" x14ac:dyDescent="0.25">
      <c r="A131" s="4">
        <v>4</v>
      </c>
      <c r="B131" s="4">
        <v>2</v>
      </c>
      <c r="C131" s="4">
        <v>2</v>
      </c>
      <c r="D131" s="4">
        <v>2</v>
      </c>
      <c r="E131" s="4">
        <v>4</v>
      </c>
      <c r="F131" s="4">
        <v>4</v>
      </c>
      <c r="G131" s="4">
        <v>4</v>
      </c>
      <c r="H131" t="s">
        <v>765</v>
      </c>
      <c r="I131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132" spans="1:9" x14ac:dyDescent="0.25">
      <c r="A132" s="3">
        <v>2</v>
      </c>
      <c r="B132" s="3">
        <v>3</v>
      </c>
      <c r="C132" s="3">
        <v>3</v>
      </c>
      <c r="D132" s="3">
        <v>1</v>
      </c>
      <c r="E132" s="3">
        <v>5</v>
      </c>
      <c r="F132" s="3">
        <v>2</v>
      </c>
      <c r="G132" s="3">
        <v>2</v>
      </c>
      <c r="H132" t="s">
        <v>765</v>
      </c>
      <c r="I132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33" spans="1:9" x14ac:dyDescent="0.25">
      <c r="A133" s="4">
        <v>4</v>
      </c>
      <c r="B133" s="4">
        <v>4</v>
      </c>
      <c r="C133" s="4">
        <v>4</v>
      </c>
      <c r="D133" s="4">
        <v>2</v>
      </c>
      <c r="E133" s="4">
        <v>2</v>
      </c>
      <c r="F133" s="4">
        <v>2</v>
      </c>
      <c r="G133" s="4">
        <v>3</v>
      </c>
      <c r="H133" t="s">
        <v>765</v>
      </c>
      <c r="I133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134" spans="1:9" x14ac:dyDescent="0.25">
      <c r="A134" s="3">
        <v>4</v>
      </c>
      <c r="B134" s="3">
        <v>4</v>
      </c>
      <c r="C134" s="3">
        <v>4</v>
      </c>
      <c r="D134" s="3">
        <v>2</v>
      </c>
      <c r="E134" s="3">
        <v>2</v>
      </c>
      <c r="F134" s="3">
        <v>2</v>
      </c>
      <c r="G134" s="3">
        <v>3</v>
      </c>
      <c r="H134" t="s">
        <v>765</v>
      </c>
      <c r="I134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135" spans="1:9" x14ac:dyDescent="0.25">
      <c r="A135" s="4">
        <v>4</v>
      </c>
      <c r="B135" s="4">
        <v>2</v>
      </c>
      <c r="C135" s="4">
        <v>2</v>
      </c>
      <c r="D135" s="4">
        <v>2</v>
      </c>
      <c r="E135" s="4">
        <v>4</v>
      </c>
      <c r="F135" s="4">
        <v>4</v>
      </c>
      <c r="G135" s="4">
        <v>4</v>
      </c>
      <c r="H135" t="s">
        <v>765</v>
      </c>
      <c r="I135">
        <f>AVERAGE(Table9[[#This Row],[13.  There are already too many vaccines on the immunization schedule in Nigeria to add the HPV Vaccine.]:[19a. You have encountered information discouraging the use of the HPV Vaccine]])</f>
        <v>3.1428571428571428</v>
      </c>
    </row>
    <row r="136" spans="1:9" x14ac:dyDescent="0.25">
      <c r="A136" s="3">
        <v>2</v>
      </c>
      <c r="B136" s="3">
        <v>2</v>
      </c>
      <c r="C136" s="3">
        <v>1</v>
      </c>
      <c r="D136" s="3">
        <v>1</v>
      </c>
      <c r="E136" s="3">
        <v>1</v>
      </c>
      <c r="F136" s="3">
        <v>1</v>
      </c>
      <c r="G136" s="3">
        <v>4</v>
      </c>
      <c r="H136" t="s">
        <v>765</v>
      </c>
      <c r="I136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137" spans="1:9" x14ac:dyDescent="0.25">
      <c r="A137" s="4">
        <v>4</v>
      </c>
      <c r="B137" s="4">
        <v>4</v>
      </c>
      <c r="C137" s="4">
        <v>4</v>
      </c>
      <c r="D137" s="4">
        <v>2</v>
      </c>
      <c r="E137" s="4">
        <v>2</v>
      </c>
      <c r="F137" s="4">
        <v>2</v>
      </c>
      <c r="G137" s="4">
        <v>3</v>
      </c>
      <c r="H137" t="s">
        <v>765</v>
      </c>
      <c r="I137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138" spans="1:9" x14ac:dyDescent="0.25">
      <c r="A138" s="3">
        <v>1</v>
      </c>
      <c r="B138" s="3">
        <v>5</v>
      </c>
      <c r="C138" s="3">
        <v>5</v>
      </c>
      <c r="D138" s="3">
        <v>5</v>
      </c>
      <c r="E138" s="3">
        <v>1</v>
      </c>
      <c r="F138" s="3">
        <v>1</v>
      </c>
      <c r="G138" s="3">
        <v>1</v>
      </c>
      <c r="H138" t="s">
        <v>765</v>
      </c>
      <c r="I138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139" spans="1:9" x14ac:dyDescent="0.25">
      <c r="A139" s="4">
        <v>2</v>
      </c>
      <c r="B139" s="4">
        <v>3</v>
      </c>
      <c r="C139" s="4">
        <v>3</v>
      </c>
      <c r="D139" s="4">
        <v>2</v>
      </c>
      <c r="E139" s="4">
        <v>2</v>
      </c>
      <c r="F139" s="4">
        <v>4</v>
      </c>
      <c r="G139" s="4">
        <v>4</v>
      </c>
      <c r="H139" t="s">
        <v>765</v>
      </c>
      <c r="I139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140" spans="1:9" x14ac:dyDescent="0.25">
      <c r="A140" s="3">
        <v>1</v>
      </c>
      <c r="B140" s="3">
        <v>5</v>
      </c>
      <c r="C140" s="3">
        <v>5</v>
      </c>
      <c r="D140" s="3">
        <v>2</v>
      </c>
      <c r="E140" s="3">
        <v>5</v>
      </c>
      <c r="F140" s="3">
        <v>3</v>
      </c>
      <c r="G140" s="3">
        <v>5</v>
      </c>
      <c r="H140" t="s">
        <v>765</v>
      </c>
      <c r="I140">
        <f>AVERAGE(Table9[[#This Row],[13.  There are already too many vaccines on the immunization schedule in Nigeria to add the HPV Vaccine.]:[19a. You have encountered information discouraging the use of the HPV Vaccine]])</f>
        <v>3.7142857142857144</v>
      </c>
    </row>
    <row r="141" spans="1:9" x14ac:dyDescent="0.25">
      <c r="A141" s="4">
        <v>1</v>
      </c>
      <c r="B141" s="4">
        <v>1</v>
      </c>
      <c r="C141" s="4">
        <v>1</v>
      </c>
      <c r="D141" s="4">
        <v>1</v>
      </c>
      <c r="E141" s="4">
        <v>2</v>
      </c>
      <c r="F141" s="4">
        <v>4</v>
      </c>
      <c r="G141" s="4">
        <v>4</v>
      </c>
      <c r="H141" t="s">
        <v>765</v>
      </c>
      <c r="I14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42" spans="1:9" x14ac:dyDescent="0.25">
      <c r="A142" s="3">
        <v>1</v>
      </c>
      <c r="B142" s="3">
        <v>1</v>
      </c>
      <c r="C142" s="3">
        <v>2</v>
      </c>
      <c r="D142" s="3">
        <v>1</v>
      </c>
      <c r="E142" s="3">
        <v>1</v>
      </c>
      <c r="F142" s="3">
        <v>2</v>
      </c>
      <c r="G142" s="3">
        <v>4</v>
      </c>
      <c r="H142" t="s">
        <v>765</v>
      </c>
      <c r="I142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143" spans="1:9" x14ac:dyDescent="0.25">
      <c r="A143" s="4">
        <v>1</v>
      </c>
      <c r="B143" s="4">
        <v>1</v>
      </c>
      <c r="C143" s="4">
        <v>1</v>
      </c>
      <c r="D143" s="4">
        <v>1</v>
      </c>
      <c r="E143" s="4">
        <v>3</v>
      </c>
      <c r="F143" s="4">
        <v>2</v>
      </c>
      <c r="G143" s="4">
        <v>4</v>
      </c>
      <c r="H143" t="s">
        <v>765</v>
      </c>
      <c r="I14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144" spans="1:9" x14ac:dyDescent="0.25">
      <c r="A144" s="3">
        <v>1</v>
      </c>
      <c r="B144" s="3">
        <v>1</v>
      </c>
      <c r="C144" s="3">
        <v>2</v>
      </c>
      <c r="D144" s="3">
        <v>1</v>
      </c>
      <c r="E144" s="3">
        <v>3</v>
      </c>
      <c r="F144" s="3">
        <v>2</v>
      </c>
      <c r="G144" s="3">
        <v>2</v>
      </c>
      <c r="H144" t="s">
        <v>765</v>
      </c>
      <c r="I144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145" spans="1:9" x14ac:dyDescent="0.25">
      <c r="A145" s="4">
        <v>2</v>
      </c>
      <c r="B145" s="4">
        <v>2</v>
      </c>
      <c r="C145" s="4">
        <v>1</v>
      </c>
      <c r="D145" s="4">
        <v>1</v>
      </c>
      <c r="E145" s="4">
        <v>2</v>
      </c>
      <c r="F145" s="4">
        <v>4</v>
      </c>
      <c r="G145" s="4">
        <v>2</v>
      </c>
      <c r="H145" t="s">
        <v>765</v>
      </c>
      <c r="I145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46" spans="1:9" x14ac:dyDescent="0.25">
      <c r="A146" s="3">
        <v>2</v>
      </c>
      <c r="B146" s="3">
        <v>3</v>
      </c>
      <c r="C146" s="3">
        <v>3</v>
      </c>
      <c r="D146" s="3">
        <v>2</v>
      </c>
      <c r="E146" s="3">
        <v>3</v>
      </c>
      <c r="F146" s="3">
        <v>2</v>
      </c>
      <c r="G146" s="3">
        <v>2</v>
      </c>
      <c r="H146" t="s">
        <v>765</v>
      </c>
      <c r="I146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147" spans="1:9" x14ac:dyDescent="0.25">
      <c r="A147" s="4">
        <v>3</v>
      </c>
      <c r="B147" s="4">
        <v>2</v>
      </c>
      <c r="C147" s="4">
        <v>1</v>
      </c>
      <c r="D147" s="4">
        <v>2</v>
      </c>
      <c r="E147" s="4">
        <v>2</v>
      </c>
      <c r="F147" s="4">
        <v>3</v>
      </c>
      <c r="G147" s="4">
        <v>2</v>
      </c>
      <c r="H147" t="s">
        <v>765</v>
      </c>
      <c r="I147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48" spans="1:9" x14ac:dyDescent="0.25">
      <c r="A148" s="3">
        <v>1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2</v>
      </c>
      <c r="H148" t="s">
        <v>766</v>
      </c>
      <c r="I148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149" spans="1:9" x14ac:dyDescent="0.2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4</v>
      </c>
      <c r="G149" s="4">
        <v>5</v>
      </c>
      <c r="H149" t="s">
        <v>765</v>
      </c>
      <c r="I149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50" spans="1:9" x14ac:dyDescent="0.25">
      <c r="A150" s="3">
        <v>4</v>
      </c>
      <c r="B150" s="3">
        <v>4</v>
      </c>
      <c r="C150" s="3">
        <v>4</v>
      </c>
      <c r="D150" s="3">
        <v>4</v>
      </c>
      <c r="E150" s="3">
        <v>4</v>
      </c>
      <c r="F150" s="3">
        <v>4</v>
      </c>
      <c r="G150" s="3">
        <v>4</v>
      </c>
      <c r="H150" t="s">
        <v>765</v>
      </c>
      <c r="I150">
        <f>AVERAGE(Table9[[#This Row],[13.  There are already too many vaccines on the immunization schedule in Nigeria to add the HPV Vaccine.]:[19a. You have encountered information discouraging the use of the HPV Vaccine]])</f>
        <v>4</v>
      </c>
    </row>
    <row r="151" spans="1:9" x14ac:dyDescent="0.25">
      <c r="A151" s="4">
        <v>2</v>
      </c>
      <c r="B151" s="4">
        <v>2</v>
      </c>
      <c r="C151" s="4">
        <v>1</v>
      </c>
      <c r="D151" s="4">
        <v>2</v>
      </c>
      <c r="E151" s="4">
        <v>3</v>
      </c>
      <c r="F151" s="4">
        <v>2</v>
      </c>
      <c r="G151" s="4">
        <v>2</v>
      </c>
      <c r="H151" t="s">
        <v>765</v>
      </c>
      <c r="I15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52" spans="1:9" x14ac:dyDescent="0.25">
      <c r="A152" s="3">
        <v>2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2</v>
      </c>
      <c r="H152" t="s">
        <v>765</v>
      </c>
      <c r="I152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53" spans="1:9" x14ac:dyDescent="0.25">
      <c r="A153" s="4">
        <v>1</v>
      </c>
      <c r="B153" s="4">
        <v>1</v>
      </c>
      <c r="C153" s="4">
        <v>5</v>
      </c>
      <c r="D153" s="4">
        <v>1</v>
      </c>
      <c r="E153" s="4">
        <v>1</v>
      </c>
      <c r="F153" s="4">
        <v>1</v>
      </c>
      <c r="G153" s="4">
        <v>3</v>
      </c>
      <c r="H153" t="s">
        <v>765</v>
      </c>
      <c r="I15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154" spans="1:9" x14ac:dyDescent="0.25">
      <c r="A154" s="3">
        <v>1</v>
      </c>
      <c r="B154" s="3">
        <v>2</v>
      </c>
      <c r="C154" s="3">
        <v>1</v>
      </c>
      <c r="D154" s="3">
        <v>1</v>
      </c>
      <c r="E154" s="3">
        <v>1</v>
      </c>
      <c r="F154" s="3">
        <v>1</v>
      </c>
      <c r="G154" s="3">
        <v>4</v>
      </c>
      <c r="H154" t="s">
        <v>765</v>
      </c>
      <c r="I154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55" spans="1:9" x14ac:dyDescent="0.25">
      <c r="A155" s="4">
        <v>4</v>
      </c>
      <c r="B155" s="4">
        <v>2</v>
      </c>
      <c r="C155" s="4">
        <v>2</v>
      </c>
      <c r="D155" s="4">
        <v>2</v>
      </c>
      <c r="E155" s="4">
        <v>2</v>
      </c>
      <c r="F155" s="4">
        <v>2</v>
      </c>
      <c r="G155" s="4">
        <v>4</v>
      </c>
      <c r="H155" t="s">
        <v>765</v>
      </c>
      <c r="I155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56" spans="1:9" x14ac:dyDescent="0.25">
      <c r="A156" s="3">
        <v>4</v>
      </c>
      <c r="B156" s="3">
        <v>2</v>
      </c>
      <c r="C156" s="3">
        <v>2</v>
      </c>
      <c r="D156" s="3">
        <v>2</v>
      </c>
      <c r="E156" s="3">
        <v>4</v>
      </c>
      <c r="F156" s="3">
        <v>2</v>
      </c>
      <c r="G156" s="3">
        <v>2</v>
      </c>
      <c r="H156" t="s">
        <v>765</v>
      </c>
      <c r="I156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57" spans="1:9" x14ac:dyDescent="0.25">
      <c r="A157" s="4">
        <v>1</v>
      </c>
      <c r="B157" s="4">
        <v>1</v>
      </c>
      <c r="C157" s="4">
        <v>1</v>
      </c>
      <c r="D157" s="4">
        <v>2</v>
      </c>
      <c r="E157" s="4">
        <v>2</v>
      </c>
      <c r="F157" s="4">
        <v>2</v>
      </c>
      <c r="G157" s="4">
        <v>2</v>
      </c>
      <c r="H157" t="s">
        <v>765</v>
      </c>
      <c r="I157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58" spans="1:9" x14ac:dyDescent="0.25">
      <c r="A158" s="3">
        <v>1</v>
      </c>
      <c r="B158" s="3">
        <v>3</v>
      </c>
      <c r="C158" s="3">
        <v>2</v>
      </c>
      <c r="D158" s="3">
        <v>1</v>
      </c>
      <c r="E158" s="3">
        <v>4</v>
      </c>
      <c r="F158" s="3">
        <v>1</v>
      </c>
      <c r="G158" s="3">
        <v>2</v>
      </c>
      <c r="H158" t="s">
        <v>765</v>
      </c>
      <c r="I158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59" spans="1:9" x14ac:dyDescent="0.25">
      <c r="A159" s="4">
        <v>5</v>
      </c>
      <c r="B159" s="4">
        <v>2</v>
      </c>
      <c r="C159" s="4">
        <v>2</v>
      </c>
      <c r="D159" s="4">
        <v>3</v>
      </c>
      <c r="E159" s="4">
        <v>2</v>
      </c>
      <c r="F159" s="4">
        <v>4</v>
      </c>
      <c r="G159" s="4">
        <v>3</v>
      </c>
      <c r="H159" t="s">
        <v>765</v>
      </c>
      <c r="I159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160" spans="1:9" x14ac:dyDescent="0.25">
      <c r="A160" s="3">
        <v>3</v>
      </c>
      <c r="B160" s="3">
        <v>4</v>
      </c>
      <c r="C160" s="3">
        <v>1</v>
      </c>
      <c r="D160" s="3">
        <v>2</v>
      </c>
      <c r="E160" s="3">
        <v>3</v>
      </c>
      <c r="F160" s="3">
        <v>4</v>
      </c>
      <c r="G160" s="3">
        <v>3</v>
      </c>
      <c r="H160" t="s">
        <v>765</v>
      </c>
      <c r="I160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161" spans="1:9" x14ac:dyDescent="0.25">
      <c r="A161" s="4">
        <v>2</v>
      </c>
      <c r="B161" s="4">
        <v>2</v>
      </c>
      <c r="C161" s="4">
        <v>1</v>
      </c>
      <c r="D161" s="4">
        <v>1</v>
      </c>
      <c r="E161" s="4">
        <v>1</v>
      </c>
      <c r="F161" s="4">
        <v>2</v>
      </c>
      <c r="G161" s="4">
        <v>2</v>
      </c>
      <c r="H161" t="s">
        <v>765</v>
      </c>
      <c r="I161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62" spans="1:9" x14ac:dyDescent="0.25">
      <c r="A162" s="3">
        <v>2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t="s">
        <v>765</v>
      </c>
      <c r="I162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63" spans="1:9" x14ac:dyDescent="0.25">
      <c r="A163" s="4">
        <v>1</v>
      </c>
      <c r="B163" s="4">
        <v>1</v>
      </c>
      <c r="C163" s="4">
        <v>1</v>
      </c>
      <c r="D163" s="4">
        <v>1</v>
      </c>
      <c r="E163" s="4">
        <v>2</v>
      </c>
      <c r="F163" s="4">
        <v>1</v>
      </c>
      <c r="G163" s="4">
        <v>2</v>
      </c>
      <c r="H163" t="s">
        <v>766</v>
      </c>
      <c r="I163">
        <f>AVERAGE(Table9[[#This Row],[13.  There are already too many vaccines on the immunization schedule in Nigeria to add the HPV Vaccine.]:[19a. You have encountered information discouraging the use of the HPV Vaccine]])</f>
        <v>1.2857142857142858</v>
      </c>
    </row>
    <row r="164" spans="1:9" x14ac:dyDescent="0.25">
      <c r="A164" s="3">
        <v>2</v>
      </c>
      <c r="B164" s="3">
        <v>2</v>
      </c>
      <c r="C164" s="3">
        <v>2</v>
      </c>
      <c r="D164" s="3">
        <v>2</v>
      </c>
      <c r="E164" s="3">
        <v>2</v>
      </c>
      <c r="F164" s="3">
        <v>2</v>
      </c>
      <c r="G164" s="3">
        <v>4</v>
      </c>
      <c r="H164" t="s">
        <v>765</v>
      </c>
      <c r="I164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65" spans="1:9" x14ac:dyDescent="0.25">
      <c r="A165" s="4">
        <v>4</v>
      </c>
      <c r="B165" s="4">
        <v>2</v>
      </c>
      <c r="C165" s="4">
        <v>2</v>
      </c>
      <c r="D165" s="4">
        <v>2</v>
      </c>
      <c r="E165" s="4">
        <v>4</v>
      </c>
      <c r="F165" s="4">
        <v>2</v>
      </c>
      <c r="G165" s="4">
        <v>2</v>
      </c>
      <c r="H165" t="s">
        <v>765</v>
      </c>
      <c r="I165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66" spans="1:9" x14ac:dyDescent="0.25">
      <c r="A166" s="3">
        <v>3</v>
      </c>
      <c r="B166" s="3">
        <v>1</v>
      </c>
      <c r="C166" s="3">
        <v>1</v>
      </c>
      <c r="D166" s="3">
        <v>2</v>
      </c>
      <c r="E166" s="3">
        <v>1</v>
      </c>
      <c r="F166" s="3">
        <v>4</v>
      </c>
      <c r="G166" s="3">
        <v>5</v>
      </c>
      <c r="H166" t="s">
        <v>765</v>
      </c>
      <c r="I166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167" spans="1:9" x14ac:dyDescent="0.25">
      <c r="A167" s="4">
        <v>2</v>
      </c>
      <c r="B167" s="4">
        <v>2</v>
      </c>
      <c r="C167" s="4">
        <v>2</v>
      </c>
      <c r="D167" s="4">
        <v>2</v>
      </c>
      <c r="E167" s="4">
        <v>2</v>
      </c>
      <c r="F167" s="4">
        <v>2</v>
      </c>
      <c r="G167" s="4">
        <v>1</v>
      </c>
      <c r="H167" t="s">
        <v>765</v>
      </c>
      <c r="I167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168" spans="1:9" x14ac:dyDescent="0.25">
      <c r="A168" s="3">
        <v>1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t="s">
        <v>766</v>
      </c>
      <c r="I168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169" spans="1:9" x14ac:dyDescent="0.25">
      <c r="A169" s="4">
        <v>2</v>
      </c>
      <c r="B169" s="4">
        <v>2</v>
      </c>
      <c r="C169" s="4">
        <v>2</v>
      </c>
      <c r="D169" s="4">
        <v>2</v>
      </c>
      <c r="E169" s="4">
        <v>2</v>
      </c>
      <c r="F169" s="4">
        <v>1</v>
      </c>
      <c r="G169" s="4">
        <v>4</v>
      </c>
      <c r="H169" t="s">
        <v>765</v>
      </c>
      <c r="I169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70" spans="1:9" x14ac:dyDescent="0.25">
      <c r="A170" s="3">
        <v>1</v>
      </c>
      <c r="B170" s="3">
        <v>1</v>
      </c>
      <c r="C170" s="3">
        <v>1</v>
      </c>
      <c r="D170" s="3">
        <v>1</v>
      </c>
      <c r="E170" s="3">
        <v>1</v>
      </c>
      <c r="F170" s="3">
        <v>2</v>
      </c>
      <c r="G170" s="3">
        <v>1</v>
      </c>
      <c r="H170" t="s">
        <v>766</v>
      </c>
      <c r="I170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171" spans="1:9" x14ac:dyDescent="0.25">
      <c r="A171" s="4">
        <v>1</v>
      </c>
      <c r="B171" s="4">
        <v>1</v>
      </c>
      <c r="C171" s="4">
        <v>1</v>
      </c>
      <c r="D171" s="4">
        <v>2</v>
      </c>
      <c r="E171" s="4">
        <v>1</v>
      </c>
      <c r="F171" s="4">
        <v>4</v>
      </c>
      <c r="G171" s="4">
        <v>4</v>
      </c>
      <c r="H171" t="s">
        <v>765</v>
      </c>
      <c r="I17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72" spans="1:9" x14ac:dyDescent="0.25">
      <c r="A172" s="3">
        <v>2</v>
      </c>
      <c r="B172" s="3">
        <v>1</v>
      </c>
      <c r="C172" s="3">
        <v>1</v>
      </c>
      <c r="D172" s="3">
        <v>1</v>
      </c>
      <c r="E172" s="3">
        <v>2</v>
      </c>
      <c r="F172" s="3">
        <v>4</v>
      </c>
      <c r="G172" s="3">
        <v>4</v>
      </c>
      <c r="H172" t="s">
        <v>765</v>
      </c>
      <c r="I172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73" spans="1:9" x14ac:dyDescent="0.25">
      <c r="A173" s="4">
        <v>2</v>
      </c>
      <c r="B173" s="4">
        <v>2</v>
      </c>
      <c r="C173" s="4">
        <v>2</v>
      </c>
      <c r="D173" s="4">
        <v>2</v>
      </c>
      <c r="E173" s="4">
        <v>2</v>
      </c>
      <c r="F173" s="4">
        <v>2</v>
      </c>
      <c r="G173" s="4">
        <v>4</v>
      </c>
      <c r="H173" t="s">
        <v>765</v>
      </c>
      <c r="I173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74" spans="1:9" x14ac:dyDescent="0.25">
      <c r="A174" s="3">
        <v>1</v>
      </c>
      <c r="B174" s="3">
        <v>2</v>
      </c>
      <c r="C174" s="3">
        <v>1</v>
      </c>
      <c r="D174" s="3">
        <v>2</v>
      </c>
      <c r="E174" s="3">
        <v>1</v>
      </c>
      <c r="F174" s="3">
        <v>2</v>
      </c>
      <c r="G174" s="3">
        <v>2</v>
      </c>
      <c r="H174" t="s">
        <v>765</v>
      </c>
      <c r="I174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75" spans="1:9" x14ac:dyDescent="0.25">
      <c r="A175" s="4">
        <v>1</v>
      </c>
      <c r="B175" s="4">
        <v>1</v>
      </c>
      <c r="C175" s="4">
        <v>1</v>
      </c>
      <c r="D175" s="4">
        <v>1</v>
      </c>
      <c r="E175" s="4">
        <v>1</v>
      </c>
      <c r="F175" s="4">
        <v>4</v>
      </c>
      <c r="G175" s="4">
        <v>2</v>
      </c>
      <c r="H175" t="s">
        <v>765</v>
      </c>
      <c r="I175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76" spans="1:9" x14ac:dyDescent="0.25">
      <c r="A176" s="3">
        <v>4</v>
      </c>
      <c r="B176" s="3">
        <v>4</v>
      </c>
      <c r="C176" s="3">
        <v>3</v>
      </c>
      <c r="D176" s="3">
        <v>4</v>
      </c>
      <c r="E176" s="3">
        <v>4</v>
      </c>
      <c r="F176" s="3">
        <v>4</v>
      </c>
      <c r="G176" s="3">
        <v>4</v>
      </c>
      <c r="H176" t="s">
        <v>765</v>
      </c>
      <c r="I176">
        <f>AVERAGE(Table9[[#This Row],[13.  There are already too many vaccines on the immunization schedule in Nigeria to add the HPV Vaccine.]:[19a. You have encountered information discouraging the use of the HPV Vaccine]])</f>
        <v>3.8571428571428572</v>
      </c>
    </row>
    <row r="177" spans="1:9" x14ac:dyDescent="0.25">
      <c r="A177" s="4">
        <v>2</v>
      </c>
      <c r="B177" s="4">
        <v>1</v>
      </c>
      <c r="C177" s="4">
        <v>1</v>
      </c>
      <c r="D177" s="4">
        <v>1</v>
      </c>
      <c r="E177" s="4">
        <v>2</v>
      </c>
      <c r="F177" s="4">
        <v>2</v>
      </c>
      <c r="G177" s="4">
        <v>2</v>
      </c>
      <c r="H177" t="s">
        <v>765</v>
      </c>
      <c r="I177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78" spans="1:9" x14ac:dyDescent="0.25">
      <c r="A178" s="3">
        <v>2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4</v>
      </c>
      <c r="H178" t="s">
        <v>765</v>
      </c>
      <c r="I178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79" spans="1:9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4">
        <v>4</v>
      </c>
      <c r="G179" s="4">
        <v>4</v>
      </c>
      <c r="H179" t="s">
        <v>765</v>
      </c>
      <c r="I179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180" spans="1:9" x14ac:dyDescent="0.25">
      <c r="A180" s="3">
        <v>2</v>
      </c>
      <c r="B180" s="3">
        <v>2</v>
      </c>
      <c r="C180" s="3">
        <v>1</v>
      </c>
      <c r="D180" s="3">
        <v>2</v>
      </c>
      <c r="E180" s="3">
        <v>2</v>
      </c>
      <c r="F180" s="3">
        <v>4</v>
      </c>
      <c r="G180" s="3">
        <v>4</v>
      </c>
      <c r="H180" t="s">
        <v>765</v>
      </c>
      <c r="I180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181" spans="1:9" x14ac:dyDescent="0.25">
      <c r="A181" s="4">
        <v>2</v>
      </c>
      <c r="B181" s="4">
        <v>1</v>
      </c>
      <c r="C181" s="4">
        <v>1</v>
      </c>
      <c r="D181" s="4">
        <v>2</v>
      </c>
      <c r="E181" s="4">
        <v>1</v>
      </c>
      <c r="F181" s="4">
        <v>2</v>
      </c>
      <c r="G181" s="4">
        <v>1</v>
      </c>
      <c r="H181" t="s">
        <v>766</v>
      </c>
      <c r="I181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182" spans="1:9" x14ac:dyDescent="0.25">
      <c r="A182" s="3">
        <v>1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2</v>
      </c>
      <c r="H182" t="s">
        <v>766</v>
      </c>
      <c r="I182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183" spans="1:9" x14ac:dyDescent="0.25">
      <c r="A183" s="4">
        <v>2</v>
      </c>
      <c r="B183" s="4">
        <v>2</v>
      </c>
      <c r="C183" s="4">
        <v>2</v>
      </c>
      <c r="D183" s="4">
        <v>2</v>
      </c>
      <c r="E183" s="4">
        <v>2</v>
      </c>
      <c r="F183" s="4">
        <v>2</v>
      </c>
      <c r="G183" s="4">
        <v>4</v>
      </c>
      <c r="H183" t="s">
        <v>765</v>
      </c>
      <c r="I183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84" spans="1:9" x14ac:dyDescent="0.25">
      <c r="A184" s="3">
        <v>4</v>
      </c>
      <c r="B184" s="3">
        <v>1</v>
      </c>
      <c r="C184" s="3">
        <v>1</v>
      </c>
      <c r="D184" s="3">
        <v>1</v>
      </c>
      <c r="E184" s="3">
        <v>1</v>
      </c>
      <c r="F184" s="3">
        <v>2</v>
      </c>
      <c r="G184" s="3">
        <v>1</v>
      </c>
      <c r="H184" t="s">
        <v>765</v>
      </c>
      <c r="I184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85" spans="1:9" x14ac:dyDescent="0.25">
      <c r="A185" s="4">
        <v>2</v>
      </c>
      <c r="B185" s="4">
        <v>2</v>
      </c>
      <c r="C185" s="4">
        <v>2</v>
      </c>
      <c r="D185" s="4">
        <v>2</v>
      </c>
      <c r="E185" s="4">
        <v>2</v>
      </c>
      <c r="F185" s="4">
        <v>2</v>
      </c>
      <c r="G185" s="4">
        <v>4</v>
      </c>
      <c r="H185" t="s">
        <v>765</v>
      </c>
      <c r="I185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186" spans="1:9" x14ac:dyDescent="0.25">
      <c r="A186" s="3">
        <v>5</v>
      </c>
      <c r="B186" s="3">
        <v>1</v>
      </c>
      <c r="C186" s="3">
        <v>2</v>
      </c>
      <c r="D186" s="3">
        <v>1</v>
      </c>
      <c r="E186" s="3">
        <v>1</v>
      </c>
      <c r="F186" s="3">
        <v>4</v>
      </c>
      <c r="G186" s="3">
        <v>4</v>
      </c>
      <c r="H186" t="s">
        <v>765</v>
      </c>
      <c r="I186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87" spans="1:9" x14ac:dyDescent="0.25">
      <c r="A187" s="4">
        <v>2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4</v>
      </c>
      <c r="H187" t="s">
        <v>765</v>
      </c>
      <c r="I187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188" spans="1:9" x14ac:dyDescent="0.25">
      <c r="A188" s="3">
        <v>1</v>
      </c>
      <c r="B188" s="3">
        <v>1</v>
      </c>
      <c r="C188" s="3">
        <v>2</v>
      </c>
      <c r="D188" s="3">
        <v>2</v>
      </c>
      <c r="E188" s="3">
        <v>1</v>
      </c>
      <c r="F188" s="3">
        <v>1</v>
      </c>
      <c r="G188" s="3">
        <v>5</v>
      </c>
      <c r="H188" t="s">
        <v>765</v>
      </c>
      <c r="I188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189" spans="1:9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4</v>
      </c>
      <c r="H189" t="s">
        <v>766</v>
      </c>
      <c r="I189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190" spans="1:9" x14ac:dyDescent="0.25">
      <c r="A190" s="3">
        <v>2</v>
      </c>
      <c r="B190" s="3">
        <v>2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t="s">
        <v>766</v>
      </c>
      <c r="I190">
        <f>AVERAGE(Table9[[#This Row],[13.  There are already too many vaccines on the immunization schedule in Nigeria to add the HPV Vaccine.]:[19a. You have encountered information discouraging the use of the HPV Vaccine]])</f>
        <v>1.2857142857142858</v>
      </c>
    </row>
    <row r="191" spans="1:9" x14ac:dyDescent="0.25">
      <c r="A191" s="4">
        <v>2</v>
      </c>
      <c r="B191" s="4">
        <v>2</v>
      </c>
      <c r="C191" s="4">
        <v>2</v>
      </c>
      <c r="D191" s="4">
        <v>2</v>
      </c>
      <c r="E191" s="4">
        <v>2</v>
      </c>
      <c r="F191" s="4">
        <v>2</v>
      </c>
      <c r="G191" s="4">
        <v>2</v>
      </c>
      <c r="H191" t="s">
        <v>765</v>
      </c>
      <c r="I19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92" spans="1:9" x14ac:dyDescent="0.25">
      <c r="A192" s="3">
        <v>1</v>
      </c>
      <c r="B192" s="3">
        <v>3</v>
      </c>
      <c r="C192" s="3">
        <v>3</v>
      </c>
      <c r="D192" s="3">
        <v>1</v>
      </c>
      <c r="E192" s="3">
        <v>2</v>
      </c>
      <c r="F192" s="3">
        <v>2</v>
      </c>
      <c r="G192" s="3">
        <v>2</v>
      </c>
      <c r="H192" t="s">
        <v>765</v>
      </c>
      <c r="I192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93" spans="1:9" x14ac:dyDescent="0.25">
      <c r="A193" s="4">
        <v>1</v>
      </c>
      <c r="B193" s="4">
        <v>1</v>
      </c>
      <c r="C193" s="4">
        <v>3</v>
      </c>
      <c r="D193" s="4">
        <v>1</v>
      </c>
      <c r="E193" s="4">
        <v>3</v>
      </c>
      <c r="F193" s="4">
        <v>2</v>
      </c>
      <c r="G193" s="4">
        <v>4</v>
      </c>
      <c r="H193" t="s">
        <v>765</v>
      </c>
      <c r="I193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94" spans="1:9" x14ac:dyDescent="0.25">
      <c r="A194" s="3">
        <v>1</v>
      </c>
      <c r="B194" s="3">
        <v>1</v>
      </c>
      <c r="C194" s="3">
        <v>3</v>
      </c>
      <c r="D194" s="3">
        <v>2</v>
      </c>
      <c r="E194" s="3">
        <v>2</v>
      </c>
      <c r="F194" s="3">
        <v>2</v>
      </c>
      <c r="G194" s="3">
        <v>3</v>
      </c>
      <c r="H194" t="s">
        <v>765</v>
      </c>
      <c r="I194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95" spans="1:9" x14ac:dyDescent="0.25">
      <c r="A195" s="4">
        <v>4</v>
      </c>
      <c r="B195" s="4">
        <v>2</v>
      </c>
      <c r="C195" s="4">
        <v>3</v>
      </c>
      <c r="D195" s="4">
        <v>2</v>
      </c>
      <c r="E195" s="4">
        <v>2</v>
      </c>
      <c r="F195" s="4">
        <v>2</v>
      </c>
      <c r="G195" s="4">
        <v>2</v>
      </c>
      <c r="H195" t="s">
        <v>765</v>
      </c>
      <c r="I195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196" spans="1:9" x14ac:dyDescent="0.25">
      <c r="A196" s="3">
        <v>1</v>
      </c>
      <c r="B196" s="3">
        <v>1</v>
      </c>
      <c r="C196" s="3">
        <v>2</v>
      </c>
      <c r="D196" s="3">
        <v>2</v>
      </c>
      <c r="E196" s="3">
        <v>2</v>
      </c>
      <c r="F196" s="3">
        <v>5</v>
      </c>
      <c r="G196" s="3">
        <v>5</v>
      </c>
      <c r="H196" t="s">
        <v>765</v>
      </c>
      <c r="I196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197" spans="1:9" x14ac:dyDescent="0.25">
      <c r="A197" s="4">
        <v>2</v>
      </c>
      <c r="B197" s="4">
        <v>2</v>
      </c>
      <c r="C197" s="4">
        <v>2</v>
      </c>
      <c r="D197" s="4">
        <v>2</v>
      </c>
      <c r="E197" s="4">
        <v>2</v>
      </c>
      <c r="F197" s="4">
        <v>2</v>
      </c>
      <c r="G197" s="4">
        <v>2</v>
      </c>
      <c r="H197" t="s">
        <v>765</v>
      </c>
      <c r="I197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198" spans="1:9" x14ac:dyDescent="0.25">
      <c r="A198" s="3">
        <v>4</v>
      </c>
      <c r="B198" s="3">
        <v>1</v>
      </c>
      <c r="C198" s="3">
        <v>1</v>
      </c>
      <c r="D198" s="3">
        <v>1</v>
      </c>
      <c r="E198" s="3">
        <v>2</v>
      </c>
      <c r="F198" s="3">
        <v>2</v>
      </c>
      <c r="G198" s="3">
        <v>4</v>
      </c>
      <c r="H198" t="s">
        <v>765</v>
      </c>
      <c r="I198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199" spans="1:9" x14ac:dyDescent="0.25">
      <c r="A199" s="4">
        <v>1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4</v>
      </c>
      <c r="H199" t="s">
        <v>766</v>
      </c>
      <c r="I199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200" spans="1:9" x14ac:dyDescent="0.25">
      <c r="A200" s="3">
        <v>2</v>
      </c>
      <c r="B200" s="3">
        <v>2</v>
      </c>
      <c r="C200" s="3">
        <v>2</v>
      </c>
      <c r="D200" s="3">
        <v>2</v>
      </c>
      <c r="E200" s="3">
        <v>2</v>
      </c>
      <c r="F200" s="3">
        <v>4</v>
      </c>
      <c r="G200" s="3">
        <v>2</v>
      </c>
      <c r="H200" t="s">
        <v>765</v>
      </c>
      <c r="I200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201" spans="1:9" x14ac:dyDescent="0.25">
      <c r="A201" s="4">
        <v>2</v>
      </c>
      <c r="B201" s="4">
        <v>2</v>
      </c>
      <c r="C201" s="4">
        <v>2</v>
      </c>
      <c r="D201" s="4">
        <v>1</v>
      </c>
      <c r="E201" s="4">
        <v>2</v>
      </c>
      <c r="F201" s="4">
        <v>1</v>
      </c>
      <c r="G201" s="4">
        <v>4</v>
      </c>
      <c r="H201" t="s">
        <v>765</v>
      </c>
      <c r="I201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02" spans="1:9" x14ac:dyDescent="0.25">
      <c r="A202" s="3">
        <v>2</v>
      </c>
      <c r="B202" s="3">
        <v>2</v>
      </c>
      <c r="C202" s="3">
        <v>2</v>
      </c>
      <c r="D202" s="3">
        <v>3</v>
      </c>
      <c r="E202" s="3">
        <v>1</v>
      </c>
      <c r="F202" s="3">
        <v>1</v>
      </c>
      <c r="G202" s="3">
        <v>1</v>
      </c>
      <c r="H202" t="s">
        <v>765</v>
      </c>
      <c r="I202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03" spans="1:9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4</v>
      </c>
      <c r="G203" s="4">
        <v>4</v>
      </c>
      <c r="H203" t="s">
        <v>765</v>
      </c>
      <c r="I203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04" spans="1:9" x14ac:dyDescent="0.25">
      <c r="A204" s="3">
        <v>1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4</v>
      </c>
      <c r="H204" t="s">
        <v>766</v>
      </c>
      <c r="I204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205" spans="1:9" x14ac:dyDescent="0.25">
      <c r="A205" s="4">
        <v>2</v>
      </c>
      <c r="B205" s="4">
        <v>2</v>
      </c>
      <c r="C205" s="4">
        <v>2</v>
      </c>
      <c r="D205" s="4">
        <v>2</v>
      </c>
      <c r="E205" s="4">
        <v>2</v>
      </c>
      <c r="F205" s="4">
        <v>4</v>
      </c>
      <c r="G205" s="4">
        <v>4</v>
      </c>
      <c r="H205" t="s">
        <v>765</v>
      </c>
      <c r="I205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206" spans="1:9" x14ac:dyDescent="0.25">
      <c r="A206" s="3">
        <v>2</v>
      </c>
      <c r="B206" s="3">
        <v>1</v>
      </c>
      <c r="C206" s="3">
        <v>2</v>
      </c>
      <c r="D206" s="3">
        <v>1</v>
      </c>
      <c r="E206" s="3">
        <v>1</v>
      </c>
      <c r="F206" s="3">
        <v>1</v>
      </c>
      <c r="G206" s="3">
        <v>4</v>
      </c>
      <c r="H206" t="s">
        <v>765</v>
      </c>
      <c r="I206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07" spans="1:9" x14ac:dyDescent="0.25">
      <c r="A207" s="4">
        <v>1</v>
      </c>
      <c r="B207" s="4">
        <v>1</v>
      </c>
      <c r="C207" s="4">
        <v>1</v>
      </c>
      <c r="D207" s="4">
        <v>2</v>
      </c>
      <c r="E207" s="4">
        <v>1</v>
      </c>
      <c r="F207" s="4">
        <v>4</v>
      </c>
      <c r="G207" s="4">
        <v>4</v>
      </c>
      <c r="H207" t="s">
        <v>765</v>
      </c>
      <c r="I207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08" spans="1:9" x14ac:dyDescent="0.25">
      <c r="A208" s="3">
        <v>2</v>
      </c>
      <c r="B208" s="3">
        <v>2</v>
      </c>
      <c r="C208" s="3">
        <v>2</v>
      </c>
      <c r="D208" s="3">
        <v>1</v>
      </c>
      <c r="E208" s="3">
        <v>1</v>
      </c>
      <c r="F208" s="3">
        <v>1</v>
      </c>
      <c r="G208" s="3">
        <v>1</v>
      </c>
      <c r="H208" t="s">
        <v>766</v>
      </c>
      <c r="I208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209" spans="1:9" x14ac:dyDescent="0.25">
      <c r="A209" s="4">
        <v>5</v>
      </c>
      <c r="B209" s="4">
        <v>1</v>
      </c>
      <c r="C209" s="4">
        <v>1</v>
      </c>
      <c r="D209" s="4">
        <v>1</v>
      </c>
      <c r="E209" s="4">
        <v>1</v>
      </c>
      <c r="F209" s="4">
        <v>4</v>
      </c>
      <c r="G209" s="4">
        <v>4</v>
      </c>
      <c r="H209" t="s">
        <v>765</v>
      </c>
      <c r="I209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210" spans="1:9" x14ac:dyDescent="0.25">
      <c r="A210" s="3">
        <v>1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t="s">
        <v>766</v>
      </c>
      <c r="I210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211" spans="1:9" x14ac:dyDescent="0.25">
      <c r="A211" s="4">
        <v>2</v>
      </c>
      <c r="B211" s="4">
        <v>2</v>
      </c>
      <c r="C211" s="4">
        <v>2</v>
      </c>
      <c r="D211" s="4">
        <v>2</v>
      </c>
      <c r="E211" s="4">
        <v>2</v>
      </c>
      <c r="F211" s="4">
        <v>4</v>
      </c>
      <c r="G211" s="4">
        <v>4</v>
      </c>
      <c r="H211" t="s">
        <v>765</v>
      </c>
      <c r="I211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212" spans="1:9" x14ac:dyDescent="0.25">
      <c r="A212" s="3">
        <v>1</v>
      </c>
      <c r="B212" s="3">
        <v>1</v>
      </c>
      <c r="C212" s="3">
        <v>1</v>
      </c>
      <c r="D212" s="3">
        <v>1</v>
      </c>
      <c r="E212" s="3">
        <v>1</v>
      </c>
      <c r="F212" s="3">
        <v>4</v>
      </c>
      <c r="G212" s="3">
        <v>5</v>
      </c>
      <c r="H212" t="s">
        <v>765</v>
      </c>
      <c r="I212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13" spans="1:9" x14ac:dyDescent="0.25">
      <c r="A213" s="4">
        <v>1</v>
      </c>
      <c r="B213" s="4">
        <v>1</v>
      </c>
      <c r="C213" s="4">
        <v>1</v>
      </c>
      <c r="D213" s="4">
        <v>1</v>
      </c>
      <c r="E213" s="4">
        <v>1</v>
      </c>
      <c r="F213" s="4">
        <v>1</v>
      </c>
      <c r="G213" s="4">
        <v>5</v>
      </c>
      <c r="H213" t="s">
        <v>765</v>
      </c>
      <c r="I213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14" spans="1:9" x14ac:dyDescent="0.25">
      <c r="A214" s="3">
        <v>1</v>
      </c>
      <c r="B214" s="3">
        <v>2</v>
      </c>
      <c r="C214" s="3">
        <v>2</v>
      </c>
      <c r="D214" s="3">
        <v>1</v>
      </c>
      <c r="E214" s="3">
        <v>1</v>
      </c>
      <c r="F214" s="3">
        <v>4</v>
      </c>
      <c r="G214" s="3">
        <v>4</v>
      </c>
      <c r="H214" t="s">
        <v>765</v>
      </c>
      <c r="I214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215" spans="1:9" x14ac:dyDescent="0.25">
      <c r="A215" s="4">
        <v>2</v>
      </c>
      <c r="B215" s="4">
        <v>2</v>
      </c>
      <c r="C215" s="4">
        <v>2</v>
      </c>
      <c r="D215" s="4">
        <v>2</v>
      </c>
      <c r="E215" s="4">
        <v>2</v>
      </c>
      <c r="F215" s="4">
        <v>1</v>
      </c>
      <c r="G215" s="4">
        <v>4</v>
      </c>
      <c r="H215" t="s">
        <v>765</v>
      </c>
      <c r="I215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216" spans="1:9" x14ac:dyDescent="0.25">
      <c r="A216" s="3">
        <v>1</v>
      </c>
      <c r="B216" s="3">
        <v>1</v>
      </c>
      <c r="C216" s="3">
        <v>1</v>
      </c>
      <c r="D216" s="3">
        <v>1</v>
      </c>
      <c r="E216" s="3">
        <v>2</v>
      </c>
      <c r="F216" s="3">
        <v>1</v>
      </c>
      <c r="G216" s="3">
        <v>1</v>
      </c>
      <c r="H216" t="s">
        <v>766</v>
      </c>
      <c r="I216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217" spans="1:9" x14ac:dyDescent="0.25">
      <c r="A217" s="4">
        <v>2</v>
      </c>
      <c r="B217" s="4">
        <v>1</v>
      </c>
      <c r="C217" s="4">
        <v>1</v>
      </c>
      <c r="D217" s="4">
        <v>2</v>
      </c>
      <c r="E217" s="4">
        <v>2</v>
      </c>
      <c r="F217" s="4">
        <v>2</v>
      </c>
      <c r="G217" s="4">
        <v>2</v>
      </c>
      <c r="H217" t="s">
        <v>765</v>
      </c>
      <c r="I217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18" spans="1:9" x14ac:dyDescent="0.25">
      <c r="A218" s="3">
        <v>1</v>
      </c>
      <c r="B218" s="3">
        <v>1</v>
      </c>
      <c r="C218" s="3">
        <v>1</v>
      </c>
      <c r="D218" s="3">
        <v>1</v>
      </c>
      <c r="E218" s="3">
        <v>1</v>
      </c>
      <c r="F218" s="3">
        <v>2</v>
      </c>
      <c r="G218" s="3">
        <v>1</v>
      </c>
      <c r="H218" t="s">
        <v>766</v>
      </c>
      <c r="I218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219" spans="1:9" x14ac:dyDescent="0.25">
      <c r="A219" s="4">
        <v>1</v>
      </c>
      <c r="B219" s="4">
        <v>2</v>
      </c>
      <c r="C219" s="4">
        <v>1</v>
      </c>
      <c r="D219" s="4">
        <v>1</v>
      </c>
      <c r="E219" s="4">
        <v>1</v>
      </c>
      <c r="F219" s="4">
        <v>5</v>
      </c>
      <c r="G219" s="4">
        <v>2</v>
      </c>
      <c r="H219" t="s">
        <v>765</v>
      </c>
      <c r="I219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20" spans="1:9" x14ac:dyDescent="0.25">
      <c r="A220" s="3">
        <v>2</v>
      </c>
      <c r="B220" s="3">
        <v>2</v>
      </c>
      <c r="C220" s="3">
        <v>2</v>
      </c>
      <c r="D220" s="3">
        <v>2</v>
      </c>
      <c r="E220" s="3">
        <v>2</v>
      </c>
      <c r="F220" s="3">
        <v>4</v>
      </c>
      <c r="G220" s="3">
        <v>5</v>
      </c>
      <c r="H220" t="s">
        <v>765</v>
      </c>
      <c r="I220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221" spans="1:9" x14ac:dyDescent="0.25">
      <c r="A221" s="4">
        <v>1</v>
      </c>
      <c r="B221" s="4">
        <v>1</v>
      </c>
      <c r="C221" s="4">
        <v>1</v>
      </c>
      <c r="D221" s="4">
        <v>1</v>
      </c>
      <c r="E221" s="4">
        <v>4</v>
      </c>
      <c r="F221" s="4">
        <v>1</v>
      </c>
      <c r="G221" s="4">
        <v>4</v>
      </c>
      <c r="H221" t="s">
        <v>765</v>
      </c>
      <c r="I221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22" spans="1:9" x14ac:dyDescent="0.25">
      <c r="A222" s="3">
        <v>1</v>
      </c>
      <c r="B222" s="3">
        <v>1</v>
      </c>
      <c r="C222" s="3">
        <v>1</v>
      </c>
      <c r="D222" s="3">
        <v>1</v>
      </c>
      <c r="E222" s="3">
        <v>1</v>
      </c>
      <c r="F222" s="3">
        <v>5</v>
      </c>
      <c r="G222" s="3">
        <v>1</v>
      </c>
      <c r="H222" t="s">
        <v>765</v>
      </c>
      <c r="I222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23" spans="1:9" x14ac:dyDescent="0.25">
      <c r="A223" s="4">
        <v>2</v>
      </c>
      <c r="B223" s="4">
        <v>2</v>
      </c>
      <c r="C223" s="4">
        <v>1</v>
      </c>
      <c r="D223" s="4">
        <v>2</v>
      </c>
      <c r="E223" s="4">
        <v>2</v>
      </c>
      <c r="F223" s="4">
        <v>1</v>
      </c>
      <c r="G223" s="4">
        <v>5</v>
      </c>
      <c r="H223" t="s">
        <v>765</v>
      </c>
      <c r="I223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224" spans="1:9" x14ac:dyDescent="0.25">
      <c r="A224" s="3">
        <v>1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t="s">
        <v>766</v>
      </c>
      <c r="I224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225" spans="1:9" x14ac:dyDescent="0.25">
      <c r="A225" s="4">
        <v>2</v>
      </c>
      <c r="B225" s="4">
        <v>1</v>
      </c>
      <c r="C225" s="4">
        <v>2</v>
      </c>
      <c r="D225" s="4">
        <v>2</v>
      </c>
      <c r="E225" s="4">
        <v>2</v>
      </c>
      <c r="F225" s="4">
        <v>2</v>
      </c>
      <c r="G225" s="4">
        <v>1</v>
      </c>
      <c r="H225" t="s">
        <v>765</v>
      </c>
      <c r="I225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26" spans="1:9" x14ac:dyDescent="0.25">
      <c r="A226" s="3">
        <v>2</v>
      </c>
      <c r="B226" s="3">
        <v>2</v>
      </c>
      <c r="C226" s="3">
        <v>2</v>
      </c>
      <c r="D226" s="3">
        <v>2</v>
      </c>
      <c r="E226" s="3">
        <v>2</v>
      </c>
      <c r="F226" s="3">
        <v>2</v>
      </c>
      <c r="G226" s="3">
        <v>5</v>
      </c>
      <c r="H226" t="s">
        <v>765</v>
      </c>
      <c r="I226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227" spans="1:9" x14ac:dyDescent="0.25">
      <c r="A227" s="4">
        <v>1</v>
      </c>
      <c r="B227" s="4">
        <v>1</v>
      </c>
      <c r="C227" s="4">
        <v>1</v>
      </c>
      <c r="D227" s="4">
        <v>1</v>
      </c>
      <c r="E227" s="4">
        <v>2</v>
      </c>
      <c r="F227" s="4">
        <v>5</v>
      </c>
      <c r="G227" s="4">
        <v>1</v>
      </c>
      <c r="H227" t="s">
        <v>765</v>
      </c>
      <c r="I227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28" spans="1:9" x14ac:dyDescent="0.25">
      <c r="A228" s="3">
        <v>1</v>
      </c>
      <c r="B228" s="3">
        <v>1</v>
      </c>
      <c r="C228" s="3">
        <v>2</v>
      </c>
      <c r="D228" s="3">
        <v>1</v>
      </c>
      <c r="E228" s="3">
        <v>1</v>
      </c>
      <c r="F228" s="3">
        <v>2</v>
      </c>
      <c r="G228" s="3">
        <v>1</v>
      </c>
      <c r="H228" t="s">
        <v>766</v>
      </c>
      <c r="I228">
        <f>AVERAGE(Table9[[#This Row],[13.  There are already too many vaccines on the immunization schedule in Nigeria to add the HPV Vaccine.]:[19a. You have encountered information discouraging the use of the HPV Vaccine]])</f>
        <v>1.2857142857142858</v>
      </c>
    </row>
    <row r="229" spans="1:9" x14ac:dyDescent="0.25">
      <c r="A229" s="4">
        <v>2</v>
      </c>
      <c r="B229" s="4">
        <v>2</v>
      </c>
      <c r="C229" s="4">
        <v>2</v>
      </c>
      <c r="D229" s="4">
        <v>1</v>
      </c>
      <c r="E229" s="4">
        <v>2</v>
      </c>
      <c r="F229" s="4">
        <v>1</v>
      </c>
      <c r="G229" s="4">
        <v>2</v>
      </c>
      <c r="H229" t="s">
        <v>765</v>
      </c>
      <c r="I229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30" spans="1:9" x14ac:dyDescent="0.25">
      <c r="A230" s="3">
        <v>2</v>
      </c>
      <c r="B230" s="3">
        <v>2</v>
      </c>
      <c r="C230" s="3">
        <v>2</v>
      </c>
      <c r="D230" s="3">
        <v>2</v>
      </c>
      <c r="E230" s="3">
        <v>1</v>
      </c>
      <c r="F230" s="3">
        <v>4</v>
      </c>
      <c r="G230" s="3">
        <v>4</v>
      </c>
      <c r="H230" t="s">
        <v>765</v>
      </c>
      <c r="I230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231" spans="1:9" x14ac:dyDescent="0.25">
      <c r="A231" s="4">
        <v>2</v>
      </c>
      <c r="B231" s="4">
        <v>2</v>
      </c>
      <c r="C231" s="4">
        <v>2</v>
      </c>
      <c r="D231" s="4">
        <v>2</v>
      </c>
      <c r="E231" s="4">
        <v>2</v>
      </c>
      <c r="F231" s="4">
        <v>2</v>
      </c>
      <c r="G231" s="4">
        <v>4</v>
      </c>
      <c r="H231" t="s">
        <v>765</v>
      </c>
      <c r="I231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232" spans="1:9" x14ac:dyDescent="0.25">
      <c r="A232" s="3">
        <v>2</v>
      </c>
      <c r="B232" s="3">
        <v>2</v>
      </c>
      <c r="C232" s="3">
        <v>1</v>
      </c>
      <c r="D232" s="3">
        <v>2</v>
      </c>
      <c r="E232" s="3">
        <v>2</v>
      </c>
      <c r="F232" s="3">
        <v>1</v>
      </c>
      <c r="G232" s="3">
        <v>1</v>
      </c>
      <c r="H232" t="s">
        <v>765</v>
      </c>
      <c r="I232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33" spans="1:9" x14ac:dyDescent="0.25">
      <c r="A233" s="4">
        <v>2</v>
      </c>
      <c r="B233" s="4">
        <v>1</v>
      </c>
      <c r="C233" s="4">
        <v>2</v>
      </c>
      <c r="D233" s="4">
        <v>2</v>
      </c>
      <c r="E233" s="4">
        <v>2</v>
      </c>
      <c r="F233" s="4">
        <v>2</v>
      </c>
      <c r="G233" s="4">
        <v>1</v>
      </c>
      <c r="H233" t="s">
        <v>765</v>
      </c>
      <c r="I233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34" spans="1:9" x14ac:dyDescent="0.25">
      <c r="A234" s="3">
        <v>1</v>
      </c>
      <c r="B234" s="3">
        <v>1</v>
      </c>
      <c r="C234" s="3">
        <v>1</v>
      </c>
      <c r="D234" s="3">
        <v>1</v>
      </c>
      <c r="E234" s="3">
        <v>1</v>
      </c>
      <c r="F234" s="3">
        <v>5</v>
      </c>
      <c r="G234" s="3">
        <v>5</v>
      </c>
      <c r="H234" t="s">
        <v>765</v>
      </c>
      <c r="I234">
        <f>AVERAGE(Table9[[#This Row],[13.  There are already too many vaccines on the immunization schedule in Nigeria to add the HPV Vaccine.]:[19a. You have encountered information discouraging the use of the HPV Vaccine]])</f>
        <v>2.1428571428571428</v>
      </c>
    </row>
    <row r="235" spans="1:9" x14ac:dyDescent="0.25">
      <c r="A235" s="4">
        <v>2</v>
      </c>
      <c r="B235" s="4">
        <v>1</v>
      </c>
      <c r="C235" s="4">
        <v>2</v>
      </c>
      <c r="D235" s="4">
        <v>2</v>
      </c>
      <c r="E235" s="4">
        <v>2</v>
      </c>
      <c r="F235" s="4">
        <v>4</v>
      </c>
      <c r="G235" s="4">
        <v>4</v>
      </c>
      <c r="H235" t="s">
        <v>765</v>
      </c>
      <c r="I235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236" spans="1:9" x14ac:dyDescent="0.25">
      <c r="A236" s="3">
        <v>2</v>
      </c>
      <c r="B236" s="3">
        <v>2</v>
      </c>
      <c r="C236" s="3">
        <v>2</v>
      </c>
      <c r="D236" s="3">
        <v>2</v>
      </c>
      <c r="E236" s="3">
        <v>2</v>
      </c>
      <c r="F236" s="3">
        <v>1</v>
      </c>
      <c r="G236" s="3">
        <v>2</v>
      </c>
      <c r="H236" t="s">
        <v>765</v>
      </c>
      <c r="I236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37" spans="1:9" x14ac:dyDescent="0.25">
      <c r="A237" s="4">
        <v>1</v>
      </c>
      <c r="B237" s="4">
        <v>1</v>
      </c>
      <c r="C237" s="4">
        <v>1</v>
      </c>
      <c r="D237" s="4">
        <v>1</v>
      </c>
      <c r="E237" s="4">
        <v>1</v>
      </c>
      <c r="F237" s="4">
        <v>2</v>
      </c>
      <c r="G237" s="4">
        <v>1</v>
      </c>
      <c r="H237" t="s">
        <v>766</v>
      </c>
      <c r="I237">
        <f>AVERAGE(Table9[[#This Row],[13.  There are already too many vaccines on the immunization schedule in Nigeria to add the HPV Vaccine.]:[19a. You have encountered information discouraging the use of the HPV Vaccine]])</f>
        <v>1.1428571428571428</v>
      </c>
    </row>
    <row r="238" spans="1:9" x14ac:dyDescent="0.25">
      <c r="A238" s="3">
        <v>1</v>
      </c>
      <c r="B238" s="3">
        <v>2</v>
      </c>
      <c r="C238" s="3">
        <v>1</v>
      </c>
      <c r="D238" s="3">
        <v>2</v>
      </c>
      <c r="E238" s="3">
        <v>1</v>
      </c>
      <c r="F238" s="3">
        <v>4</v>
      </c>
      <c r="G238" s="3">
        <v>5</v>
      </c>
      <c r="H238" t="s">
        <v>765</v>
      </c>
      <c r="I238">
        <f>AVERAGE(Table9[[#This Row],[13.  There are already too many vaccines on the immunization schedule in Nigeria to add the HPV Vaccine.]:[19a. You have encountered information discouraging the use of the HPV Vaccine]])</f>
        <v>2.2857142857142856</v>
      </c>
    </row>
    <row r="239" spans="1:9" x14ac:dyDescent="0.25">
      <c r="A239" s="4">
        <v>2</v>
      </c>
      <c r="B239" s="4">
        <v>2</v>
      </c>
      <c r="C239" s="4">
        <v>2</v>
      </c>
      <c r="D239" s="4">
        <v>2</v>
      </c>
      <c r="E239" s="4">
        <v>2</v>
      </c>
      <c r="F239" s="4">
        <v>5</v>
      </c>
      <c r="G239" s="4">
        <v>4</v>
      </c>
      <c r="H239" t="s">
        <v>765</v>
      </c>
      <c r="I239">
        <f>AVERAGE(Table9[[#This Row],[13.  There are already too many vaccines on the immunization schedule in Nigeria to add the HPV Vaccine.]:[19a. You have encountered information discouraging the use of the HPV Vaccine]])</f>
        <v>2.7142857142857144</v>
      </c>
    </row>
    <row r="240" spans="1:9" x14ac:dyDescent="0.25">
      <c r="A240" s="3">
        <v>2</v>
      </c>
      <c r="B240" s="3">
        <v>2</v>
      </c>
      <c r="C240" s="3">
        <v>2</v>
      </c>
      <c r="D240" s="3">
        <v>2</v>
      </c>
      <c r="E240" s="3">
        <v>2</v>
      </c>
      <c r="F240" s="3">
        <v>5</v>
      </c>
      <c r="G240" s="3">
        <v>5</v>
      </c>
      <c r="H240" t="s">
        <v>765</v>
      </c>
      <c r="I240">
        <f>AVERAGE(Table9[[#This Row],[13.  There are already too many vaccines on the immunization schedule in Nigeria to add the HPV Vaccine.]:[19a. You have encountered information discouraging the use of the HPV Vaccine]])</f>
        <v>2.8571428571428572</v>
      </c>
    </row>
    <row r="241" spans="1:9" x14ac:dyDescent="0.25">
      <c r="A241" s="4">
        <v>2</v>
      </c>
      <c r="B241" s="4">
        <v>2</v>
      </c>
      <c r="C241" s="4">
        <v>2</v>
      </c>
      <c r="D241" s="4">
        <v>2</v>
      </c>
      <c r="E241" s="4">
        <v>2</v>
      </c>
      <c r="F241" s="4">
        <v>4</v>
      </c>
      <c r="G241" s="4">
        <v>4</v>
      </c>
      <c r="H241" t="s">
        <v>765</v>
      </c>
      <c r="I241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242" spans="1:9" x14ac:dyDescent="0.25">
      <c r="A242" s="3">
        <v>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t="s">
        <v>766</v>
      </c>
      <c r="I242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243" spans="1:9" x14ac:dyDescent="0.25">
      <c r="A243" s="4">
        <v>1</v>
      </c>
      <c r="B243" s="4">
        <v>1</v>
      </c>
      <c r="C243" s="4">
        <v>1</v>
      </c>
      <c r="D243" s="4">
        <v>1</v>
      </c>
      <c r="E243" s="4">
        <v>1</v>
      </c>
      <c r="F243" s="4">
        <v>1</v>
      </c>
      <c r="G243" s="4">
        <v>1</v>
      </c>
      <c r="H243" t="s">
        <v>766</v>
      </c>
      <c r="I243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244" spans="1:9" x14ac:dyDescent="0.25">
      <c r="A244" s="3">
        <v>3</v>
      </c>
      <c r="B244" s="3">
        <v>3</v>
      </c>
      <c r="C244" s="3">
        <v>3</v>
      </c>
      <c r="D244" s="3">
        <v>3</v>
      </c>
      <c r="E244" s="3">
        <v>3</v>
      </c>
      <c r="F244" s="3">
        <v>3</v>
      </c>
      <c r="G244" s="3">
        <v>3</v>
      </c>
      <c r="H244" t="s">
        <v>765</v>
      </c>
      <c r="I244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245" spans="1:9" x14ac:dyDescent="0.25">
      <c r="A245" s="4">
        <v>1</v>
      </c>
      <c r="B245" s="4">
        <v>1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t="s">
        <v>766</v>
      </c>
      <c r="I245">
        <f>AVERAGE(Table9[[#This Row],[13.  There are already too many vaccines on the immunization schedule in Nigeria to add the HPV Vaccine.]:[19a. You have encountered information discouraging the use of the HPV Vaccine]])</f>
        <v>1</v>
      </c>
    </row>
    <row r="246" spans="1:9" x14ac:dyDescent="0.25">
      <c r="A246" s="3">
        <v>1</v>
      </c>
      <c r="B246" s="3">
        <v>1</v>
      </c>
      <c r="C246" s="3">
        <v>1</v>
      </c>
      <c r="D246" s="3">
        <v>1</v>
      </c>
      <c r="E246" s="3">
        <v>1</v>
      </c>
      <c r="F246" s="3">
        <v>3</v>
      </c>
      <c r="G246" s="3">
        <v>1</v>
      </c>
      <c r="H246" t="s">
        <v>766</v>
      </c>
      <c r="I246">
        <f>AVERAGE(Table9[[#This Row],[13.  There are already too many vaccines on the immunization schedule in Nigeria to add the HPV Vaccine.]:[19a. You have encountered information discouraging the use of the HPV Vaccine]])</f>
        <v>1.2857142857142858</v>
      </c>
    </row>
    <row r="247" spans="1:9" x14ac:dyDescent="0.25">
      <c r="A247" s="4">
        <v>2</v>
      </c>
      <c r="B247" s="4">
        <v>2</v>
      </c>
      <c r="C247" s="4">
        <v>2</v>
      </c>
      <c r="D247" s="4">
        <v>2</v>
      </c>
      <c r="E247" s="4">
        <v>2</v>
      </c>
      <c r="F247" s="4">
        <v>1</v>
      </c>
      <c r="G247" s="4">
        <v>1</v>
      </c>
      <c r="H247" t="s">
        <v>765</v>
      </c>
      <c r="I247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48" spans="1:9" x14ac:dyDescent="0.25">
      <c r="A248" s="3">
        <v>2</v>
      </c>
      <c r="B248" s="3">
        <v>2</v>
      </c>
      <c r="C248" s="3">
        <v>2</v>
      </c>
      <c r="D248" s="3">
        <v>2</v>
      </c>
      <c r="E248" s="3">
        <v>2</v>
      </c>
      <c r="F248" s="3">
        <v>1</v>
      </c>
      <c r="G248" s="3">
        <v>2</v>
      </c>
      <c r="H248" t="s">
        <v>765</v>
      </c>
      <c r="I248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49" spans="1:9" x14ac:dyDescent="0.25">
      <c r="A249" s="4">
        <v>2</v>
      </c>
      <c r="B249" s="4">
        <v>2</v>
      </c>
      <c r="C249" s="4">
        <v>2</v>
      </c>
      <c r="D249" s="4">
        <v>2</v>
      </c>
      <c r="E249" s="4">
        <v>2</v>
      </c>
      <c r="F249" s="4">
        <v>1</v>
      </c>
      <c r="G249" s="4">
        <v>2</v>
      </c>
      <c r="H249" t="s">
        <v>765</v>
      </c>
      <c r="I249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50" spans="1:9" x14ac:dyDescent="0.25">
      <c r="A250" s="3">
        <v>1</v>
      </c>
      <c r="B250" s="3">
        <v>1</v>
      </c>
      <c r="C250" s="3">
        <v>1</v>
      </c>
      <c r="D250" s="3">
        <v>1</v>
      </c>
      <c r="E250" s="3">
        <v>1</v>
      </c>
      <c r="F250" s="3">
        <v>4</v>
      </c>
      <c r="G250" s="3">
        <v>5</v>
      </c>
      <c r="H250" t="s">
        <v>765</v>
      </c>
      <c r="I250">
        <f>AVERAGE(Table9[[#This Row],[13.  There are already too many vaccines on the immunization schedule in Nigeria to add the HPV Vaccine.]:[19a. You have encountered information discouraging the use of the HPV Vaccine]])</f>
        <v>2</v>
      </c>
    </row>
    <row r="251" spans="1:9" x14ac:dyDescent="0.25">
      <c r="A251" s="4">
        <v>2</v>
      </c>
      <c r="B251" s="4">
        <v>2</v>
      </c>
      <c r="C251" s="4">
        <v>2</v>
      </c>
      <c r="D251" s="4">
        <v>1</v>
      </c>
      <c r="E251" s="4">
        <v>1</v>
      </c>
      <c r="F251" s="4">
        <v>1</v>
      </c>
      <c r="G251" s="4">
        <v>2</v>
      </c>
      <c r="H251" t="s">
        <v>765</v>
      </c>
      <c r="I251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52" spans="1:9" x14ac:dyDescent="0.25">
      <c r="A252" s="3">
        <v>2</v>
      </c>
      <c r="B252" s="3">
        <v>2</v>
      </c>
      <c r="C252" s="3">
        <v>2</v>
      </c>
      <c r="D252" s="3">
        <v>1</v>
      </c>
      <c r="E252" s="3">
        <v>1</v>
      </c>
      <c r="F252" s="3">
        <v>1</v>
      </c>
      <c r="G252" s="3">
        <v>4</v>
      </c>
      <c r="H252" t="s">
        <v>765</v>
      </c>
      <c r="I252">
        <f>AVERAGE(Table9[[#This Row],[13.  There are already too many vaccines on the immunization schedule in Nigeria to add the HPV Vaccine.]:[19a. You have encountered information discouraging the use of the HPV Vaccine]])</f>
        <v>1.8571428571428572</v>
      </c>
    </row>
    <row r="253" spans="1:9" x14ac:dyDescent="0.25">
      <c r="A253" s="4">
        <v>2</v>
      </c>
      <c r="B253" s="4">
        <v>2</v>
      </c>
      <c r="C253" s="4">
        <v>2</v>
      </c>
      <c r="D253" s="4">
        <v>2</v>
      </c>
      <c r="E253" s="4">
        <v>1</v>
      </c>
      <c r="F253" s="4">
        <v>4</v>
      </c>
      <c r="G253" s="4">
        <v>5</v>
      </c>
      <c r="H253" t="s">
        <v>765</v>
      </c>
      <c r="I253">
        <f>AVERAGE(Table9[[#This Row],[13.  There are already too many vaccines on the immunization schedule in Nigeria to add the HPV Vaccine.]:[19a. You have encountered information discouraging the use of the HPV Vaccine]])</f>
        <v>2.5714285714285716</v>
      </c>
    </row>
    <row r="254" spans="1:9" x14ac:dyDescent="0.25">
      <c r="A254" s="3">
        <v>1</v>
      </c>
      <c r="B254" s="3">
        <v>1</v>
      </c>
      <c r="C254" s="3">
        <v>1</v>
      </c>
      <c r="D254" s="3">
        <v>1</v>
      </c>
      <c r="E254" s="3">
        <v>1</v>
      </c>
      <c r="F254" s="3">
        <v>4</v>
      </c>
      <c r="G254" s="3">
        <v>2</v>
      </c>
      <c r="H254" t="s">
        <v>765</v>
      </c>
      <c r="I254">
        <f>AVERAGE(Table9[[#This Row],[13.  There are already too many vaccines on the immunization schedule in Nigeria to add the HPV Vaccine.]:[19a. You have encountered information discouraging the use of the HPV Vaccine]])</f>
        <v>1.5714285714285714</v>
      </c>
    </row>
    <row r="255" spans="1:9" x14ac:dyDescent="0.25">
      <c r="A255" s="4">
        <v>2</v>
      </c>
      <c r="B255" s="4">
        <v>2</v>
      </c>
      <c r="C255" s="4">
        <v>2</v>
      </c>
      <c r="D255" s="4">
        <v>2</v>
      </c>
      <c r="E255" s="4">
        <v>2</v>
      </c>
      <c r="F255" s="4">
        <v>2</v>
      </c>
      <c r="G255" s="4">
        <v>5</v>
      </c>
      <c r="H255" t="s">
        <v>765</v>
      </c>
      <c r="I255">
        <f>AVERAGE(Table9[[#This Row],[13.  There are already too many vaccines on the immunization schedule in Nigeria to add the HPV Vaccine.]:[19a. You have encountered information discouraging the use of the HPV Vaccine]])</f>
        <v>2.4285714285714284</v>
      </c>
    </row>
    <row r="256" spans="1:9" x14ac:dyDescent="0.25">
      <c r="A256" s="3">
        <v>1</v>
      </c>
      <c r="B256" s="3">
        <v>1</v>
      </c>
      <c r="C256" s="3">
        <v>2</v>
      </c>
      <c r="D256" s="3">
        <v>1</v>
      </c>
      <c r="E256" s="3">
        <v>1</v>
      </c>
      <c r="F256" s="3">
        <v>2</v>
      </c>
      <c r="G256" s="3">
        <v>4</v>
      </c>
      <c r="H256" t="s">
        <v>765</v>
      </c>
      <c r="I256">
        <f>AVERAGE(Table9[[#This Row],[13.  There are already too many vaccines on the immunization schedule in Nigeria to add the HPV Vaccine.]:[19a. You have encountered information discouraging the use of the HPV Vaccine]])</f>
        <v>1.7142857142857142</v>
      </c>
    </row>
    <row r="257" spans="1:9" x14ac:dyDescent="0.25">
      <c r="A257" s="3">
        <v>1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4</v>
      </c>
      <c r="H257">
        <f>AVERAGE(A257:G257)</f>
        <v>1.4285714285714286</v>
      </c>
      <c r="I257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258" spans="1:9" x14ac:dyDescent="0.25">
      <c r="A258" s="3">
        <v>2</v>
      </c>
      <c r="B258" s="3">
        <v>1</v>
      </c>
      <c r="C258" s="3">
        <v>1</v>
      </c>
      <c r="D258" s="3">
        <v>1</v>
      </c>
      <c r="E258" s="3">
        <v>1</v>
      </c>
      <c r="F258" s="3">
        <v>2</v>
      </c>
      <c r="G258" s="3">
        <v>2</v>
      </c>
      <c r="H258">
        <f t="shared" ref="H258:H260" si="0">AVERAGE(A258:G258)</f>
        <v>1.4285714285714286</v>
      </c>
      <c r="I258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  <row r="259" spans="1:9" x14ac:dyDescent="0.25">
      <c r="A259" s="3">
        <v>4</v>
      </c>
      <c r="B259" s="3">
        <v>3</v>
      </c>
      <c r="C259" s="3">
        <v>2</v>
      </c>
      <c r="D259" s="3">
        <v>2</v>
      </c>
      <c r="E259" s="3">
        <v>1</v>
      </c>
      <c r="F259" s="3">
        <v>4</v>
      </c>
      <c r="G259" s="3">
        <v>5</v>
      </c>
      <c r="H259">
        <f t="shared" si="0"/>
        <v>3</v>
      </c>
      <c r="I259">
        <f>AVERAGE(Table9[[#This Row],[13.  There are already too many vaccines on the immunization schedule in Nigeria to add the HPV Vaccine.]:[19a. You have encountered information discouraging the use of the HPV Vaccine]])</f>
        <v>3</v>
      </c>
    </row>
    <row r="260" spans="1:9" x14ac:dyDescent="0.25">
      <c r="A260" s="25">
        <v>1</v>
      </c>
      <c r="B260" s="25">
        <v>1</v>
      </c>
      <c r="C260" s="25">
        <v>1</v>
      </c>
      <c r="D260" s="25">
        <v>1</v>
      </c>
      <c r="E260" s="3">
        <v>1</v>
      </c>
      <c r="F260" s="25">
        <v>1</v>
      </c>
      <c r="G260" s="25">
        <v>4</v>
      </c>
      <c r="H260">
        <f t="shared" si="0"/>
        <v>1.4285714285714286</v>
      </c>
      <c r="I260">
        <f>AVERAGE(Table9[[#This Row],[13.  There are already too many vaccines on the immunization schedule in Nigeria to add the HPV Vaccine.]:[19a. You have encountered information discouraging the use of the HPV Vaccine]])</f>
        <v>1.4285714285714286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56"/>
  <sheetViews>
    <sheetView topLeftCell="K1" workbookViewId="0">
      <selection activeCell="L18" sqref="L18"/>
    </sheetView>
  </sheetViews>
  <sheetFormatPr defaultRowHeight="15" x14ac:dyDescent="0.25"/>
  <cols>
    <col min="7" max="7" width="73.85546875" bestFit="1" customWidth="1"/>
    <col min="11" max="11" width="82.140625" bestFit="1" customWidth="1"/>
    <col min="12" max="12" width="16.28515625" bestFit="1" customWidth="1"/>
    <col min="13" max="13" width="6.28515625" bestFit="1" customWidth="1"/>
    <col min="14" max="14" width="7.7109375" bestFit="1" customWidth="1"/>
    <col min="15" max="15" width="8.7109375" bestFit="1" customWidth="1"/>
    <col min="16" max="16" width="16.5703125" bestFit="1" customWidth="1"/>
    <col min="17" max="17" width="11.28515625" bestFit="1" customWidth="1"/>
    <col min="18" max="20" width="105.42578125" bestFit="1" customWidth="1"/>
    <col min="21" max="21" width="110.42578125" bestFit="1" customWidth="1"/>
    <col min="22" max="22" width="98.42578125" bestFit="1" customWidth="1"/>
    <col min="23" max="23" width="7.7109375" bestFit="1" customWidth="1"/>
    <col min="24" max="24" width="8.7109375" bestFit="1" customWidth="1"/>
    <col min="25" max="25" width="16.5703125" bestFit="1" customWidth="1"/>
    <col min="26" max="26" width="12.5703125" bestFit="1" customWidth="1"/>
    <col min="27" max="27" width="10.5703125" bestFit="1" customWidth="1"/>
    <col min="28" max="28" width="7.7109375" bestFit="1" customWidth="1"/>
    <col min="29" max="29" width="8.7109375" bestFit="1" customWidth="1"/>
    <col min="30" max="30" width="16.5703125" bestFit="1" customWidth="1"/>
    <col min="31" max="31" width="13.7109375" bestFit="1" customWidth="1"/>
    <col min="32" max="32" width="18.42578125" bestFit="1" customWidth="1"/>
    <col min="33" max="33" width="6.28515625" bestFit="1" customWidth="1"/>
    <col min="34" max="34" width="7.7109375" bestFit="1" customWidth="1"/>
    <col min="35" max="35" width="8.7109375" bestFit="1" customWidth="1"/>
    <col min="36" max="36" width="16.5703125" bestFit="1" customWidth="1"/>
    <col min="37" max="37" width="21.7109375" bestFit="1" customWidth="1"/>
    <col min="38" max="38" width="11.28515625" bestFit="1" customWidth="1"/>
  </cols>
  <sheetData>
    <row r="1" spans="1:17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4</v>
      </c>
    </row>
    <row r="2" spans="1:17" x14ac:dyDescent="0.2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43</v>
      </c>
      <c r="G2" s="3" t="s">
        <v>45</v>
      </c>
      <c r="H2" s="3" t="s">
        <v>40</v>
      </c>
      <c r="L2" s="8" t="s">
        <v>462</v>
      </c>
    </row>
    <row r="3" spans="1:17" x14ac:dyDescent="0.25">
      <c r="A3" s="4" t="s">
        <v>45</v>
      </c>
      <c r="B3" s="4" t="s">
        <v>45</v>
      </c>
      <c r="C3" s="4" t="s">
        <v>45</v>
      </c>
      <c r="D3" s="4" t="s">
        <v>45</v>
      </c>
      <c r="E3" s="4" t="s">
        <v>45</v>
      </c>
      <c r="F3" s="4" t="s">
        <v>52</v>
      </c>
      <c r="G3" s="4" t="s">
        <v>45</v>
      </c>
      <c r="H3" s="4" t="s">
        <v>40</v>
      </c>
      <c r="L3" t="s">
        <v>50</v>
      </c>
      <c r="M3" t="s">
        <v>43</v>
      </c>
      <c r="N3" t="s">
        <v>46</v>
      </c>
      <c r="O3" t="s">
        <v>45</v>
      </c>
      <c r="P3" t="s">
        <v>52</v>
      </c>
      <c r="Q3" t="s">
        <v>461</v>
      </c>
    </row>
    <row r="4" spans="1:17" x14ac:dyDescent="0.25">
      <c r="A4" s="3" t="s">
        <v>52</v>
      </c>
      <c r="B4" s="3" t="s">
        <v>45</v>
      </c>
      <c r="C4" s="3" t="s">
        <v>45</v>
      </c>
      <c r="D4" s="3" t="s">
        <v>45</v>
      </c>
      <c r="E4" s="3" t="s">
        <v>52</v>
      </c>
      <c r="F4" s="3" t="s">
        <v>45</v>
      </c>
      <c r="G4" s="3" t="s">
        <v>45</v>
      </c>
      <c r="H4" s="3" t="s">
        <v>40</v>
      </c>
      <c r="K4" t="s">
        <v>639</v>
      </c>
      <c r="L4" s="13">
        <v>3</v>
      </c>
      <c r="M4" s="13">
        <v>8</v>
      </c>
      <c r="N4" s="13">
        <v>10</v>
      </c>
      <c r="O4" s="13">
        <v>124</v>
      </c>
      <c r="P4" s="13">
        <v>110</v>
      </c>
      <c r="Q4" s="13">
        <v>255</v>
      </c>
    </row>
    <row r="5" spans="1:17" x14ac:dyDescent="0.25">
      <c r="A5" s="4" t="s">
        <v>52</v>
      </c>
      <c r="B5" s="4" t="s">
        <v>43</v>
      </c>
      <c r="C5" s="4" t="s">
        <v>43</v>
      </c>
      <c r="D5" s="4" t="s">
        <v>45</v>
      </c>
      <c r="E5" s="4" t="s">
        <v>46</v>
      </c>
      <c r="F5" s="4" t="s">
        <v>43</v>
      </c>
      <c r="G5" s="4" t="s">
        <v>45</v>
      </c>
      <c r="H5" s="4" t="s">
        <v>60</v>
      </c>
      <c r="L5" s="19">
        <v>22</v>
      </c>
      <c r="M5" s="19">
        <v>80</v>
      </c>
      <c r="N5" s="19">
        <v>19</v>
      </c>
      <c r="O5" s="19">
        <v>85</v>
      </c>
      <c r="P5" s="19">
        <v>49</v>
      </c>
      <c r="Q5" s="19">
        <v>255</v>
      </c>
    </row>
    <row r="6" spans="1:17" x14ac:dyDescent="0.25">
      <c r="A6" s="3" t="s">
        <v>45</v>
      </c>
      <c r="B6" s="3" t="s">
        <v>45</v>
      </c>
      <c r="C6" s="3" t="s">
        <v>45</v>
      </c>
      <c r="D6" s="3" t="s">
        <v>52</v>
      </c>
      <c r="E6" s="3" t="s">
        <v>52</v>
      </c>
      <c r="F6" s="3" t="s">
        <v>52</v>
      </c>
      <c r="G6" s="3" t="s">
        <v>43</v>
      </c>
      <c r="H6" s="3" t="s">
        <v>65</v>
      </c>
    </row>
    <row r="7" spans="1:17" x14ac:dyDescent="0.25">
      <c r="A7" s="4" t="s">
        <v>45</v>
      </c>
      <c r="B7" s="4" t="s">
        <v>45</v>
      </c>
      <c r="C7" s="4" t="s">
        <v>45</v>
      </c>
      <c r="D7" s="4" t="s">
        <v>45</v>
      </c>
      <c r="E7" s="4" t="s">
        <v>45</v>
      </c>
      <c r="F7" s="4" t="s">
        <v>46</v>
      </c>
      <c r="G7" s="4" t="s">
        <v>45</v>
      </c>
      <c r="H7" s="4" t="s">
        <v>65</v>
      </c>
    </row>
    <row r="8" spans="1:17" x14ac:dyDescent="0.25">
      <c r="A8" s="3" t="s">
        <v>45</v>
      </c>
      <c r="B8" s="3" t="s">
        <v>45</v>
      </c>
      <c r="C8" s="3" t="s">
        <v>45</v>
      </c>
      <c r="D8" s="3" t="s">
        <v>45</v>
      </c>
      <c r="E8" s="3" t="s">
        <v>52</v>
      </c>
      <c r="F8" s="3" t="s">
        <v>45</v>
      </c>
      <c r="G8" s="3" t="s">
        <v>43</v>
      </c>
      <c r="H8" s="3" t="s">
        <v>65</v>
      </c>
      <c r="L8" s="8" t="s">
        <v>462</v>
      </c>
    </row>
    <row r="9" spans="1:17" x14ac:dyDescent="0.25">
      <c r="A9" s="4" t="s">
        <v>45</v>
      </c>
      <c r="B9" s="4" t="s">
        <v>45</v>
      </c>
      <c r="C9" s="4" t="s">
        <v>45</v>
      </c>
      <c r="D9" s="4" t="s">
        <v>50</v>
      </c>
      <c r="E9" s="4" t="s">
        <v>46</v>
      </c>
      <c r="F9" s="4" t="s">
        <v>45</v>
      </c>
      <c r="G9" s="4" t="s">
        <v>43</v>
      </c>
      <c r="H9" s="4" t="s">
        <v>78</v>
      </c>
      <c r="L9" t="s">
        <v>50</v>
      </c>
      <c r="M9" t="s">
        <v>43</v>
      </c>
      <c r="N9" t="s">
        <v>46</v>
      </c>
      <c r="O9" t="s">
        <v>45</v>
      </c>
      <c r="P9" t="s">
        <v>52</v>
      </c>
      <c r="Q9" t="s">
        <v>461</v>
      </c>
    </row>
    <row r="10" spans="1:17" x14ac:dyDescent="0.25">
      <c r="A10" s="3" t="s">
        <v>52</v>
      </c>
      <c r="B10" s="3" t="s">
        <v>52</v>
      </c>
      <c r="C10" s="3" t="s">
        <v>52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65</v>
      </c>
      <c r="K10" t="s">
        <v>639</v>
      </c>
      <c r="L10" s="14">
        <v>8.6274509803921567E-2</v>
      </c>
      <c r="M10" s="14">
        <v>0.31372549019607843</v>
      </c>
      <c r="N10" s="14">
        <v>7.4509803921568626E-2</v>
      </c>
      <c r="O10" s="14">
        <v>0.33333333333333331</v>
      </c>
      <c r="P10" s="14">
        <v>0.19215686274509805</v>
      </c>
      <c r="Q10" s="14">
        <v>1</v>
      </c>
    </row>
    <row r="11" spans="1:17" x14ac:dyDescent="0.25">
      <c r="A11" s="4" t="s">
        <v>45</v>
      </c>
      <c r="B11" s="4" t="s">
        <v>45</v>
      </c>
      <c r="C11" s="4" t="s">
        <v>45</v>
      </c>
      <c r="D11" s="4" t="s">
        <v>45</v>
      </c>
      <c r="E11" s="4" t="s">
        <v>52</v>
      </c>
      <c r="F11" s="4" t="s">
        <v>50</v>
      </c>
      <c r="G11" s="4" t="s">
        <v>50</v>
      </c>
      <c r="H11" s="4" t="s">
        <v>65</v>
      </c>
      <c r="L11" s="20">
        <v>8.6274509803921567E-2</v>
      </c>
      <c r="M11" s="20">
        <v>0.31372549019607843</v>
      </c>
      <c r="N11" s="20">
        <v>7.4509803921568626E-2</v>
      </c>
      <c r="O11" s="20">
        <v>0.33333333333333331</v>
      </c>
      <c r="P11" s="20">
        <v>0.19215686274509805</v>
      </c>
      <c r="Q11" s="20">
        <v>1</v>
      </c>
    </row>
    <row r="12" spans="1:17" x14ac:dyDescent="0.25">
      <c r="A12" s="3" t="s">
        <v>52</v>
      </c>
      <c r="B12" s="3" t="s">
        <v>52</v>
      </c>
      <c r="C12" s="3" t="s">
        <v>52</v>
      </c>
      <c r="D12" s="3" t="s">
        <v>52</v>
      </c>
      <c r="E12" s="3" t="s">
        <v>52</v>
      </c>
      <c r="F12" s="3" t="s">
        <v>45</v>
      </c>
      <c r="G12" s="3" t="s">
        <v>43</v>
      </c>
      <c r="H12" s="3" t="s">
        <v>78</v>
      </c>
    </row>
    <row r="13" spans="1:17" x14ac:dyDescent="0.25">
      <c r="A13" s="4" t="s">
        <v>50</v>
      </c>
      <c r="B13" s="4" t="s">
        <v>43</v>
      </c>
      <c r="C13" s="4" t="s">
        <v>43</v>
      </c>
      <c r="D13" s="4" t="s">
        <v>43</v>
      </c>
      <c r="E13" s="4" t="s">
        <v>43</v>
      </c>
      <c r="F13" s="4" t="s">
        <v>43</v>
      </c>
      <c r="G13" s="4" t="s">
        <v>43</v>
      </c>
      <c r="H13" s="4" t="s">
        <v>60</v>
      </c>
    </row>
    <row r="14" spans="1:17" x14ac:dyDescent="0.25">
      <c r="A14" s="3" t="s">
        <v>45</v>
      </c>
      <c r="B14" s="3" t="s">
        <v>46</v>
      </c>
      <c r="C14" s="3" t="s">
        <v>46</v>
      </c>
      <c r="D14" s="3" t="s">
        <v>45</v>
      </c>
      <c r="E14" s="3" t="s">
        <v>45</v>
      </c>
      <c r="F14" s="3" t="s">
        <v>43</v>
      </c>
      <c r="G14" s="3" t="s">
        <v>50</v>
      </c>
      <c r="H14" s="3" t="s">
        <v>40</v>
      </c>
      <c r="L14" t="str">
        <f>CONCATENATE(L5," (", ROUND(L11*100,2),"%", ")")</f>
        <v>22 (8.63%)</v>
      </c>
      <c r="M14" t="str">
        <f>CONCATENATE(M5," (", ROUND(M11*100,2),"%", ")")</f>
        <v>80 (31.37%)</v>
      </c>
      <c r="N14" t="str">
        <f t="shared" ref="N14:Q14" si="0">CONCATENATE(N5," (", ROUND(N11*100,2),"%", ")")</f>
        <v>19 (7.45%)</v>
      </c>
      <c r="O14" t="str">
        <f t="shared" si="0"/>
        <v>85 (33.33%)</v>
      </c>
      <c r="P14" t="str">
        <f t="shared" si="0"/>
        <v>49 (19.22%)</v>
      </c>
      <c r="Q14" t="str">
        <f t="shared" si="0"/>
        <v>255 (100%)</v>
      </c>
    </row>
    <row r="15" spans="1:17" x14ac:dyDescent="0.25">
      <c r="A15" s="4" t="s">
        <v>52</v>
      </c>
      <c r="B15" s="4" t="s">
        <v>52</v>
      </c>
      <c r="C15" s="4" t="s">
        <v>52</v>
      </c>
      <c r="D15" s="4" t="s">
        <v>52</v>
      </c>
      <c r="E15" s="4" t="s">
        <v>52</v>
      </c>
      <c r="F15" s="4" t="s">
        <v>52</v>
      </c>
      <c r="G15" s="4" t="s">
        <v>43</v>
      </c>
      <c r="H15" s="4" t="s">
        <v>65</v>
      </c>
    </row>
    <row r="16" spans="1:17" x14ac:dyDescent="0.25">
      <c r="A16" s="3" t="s">
        <v>45</v>
      </c>
      <c r="B16" s="3" t="s">
        <v>46</v>
      </c>
      <c r="C16" s="3" t="s">
        <v>46</v>
      </c>
      <c r="D16" s="3" t="s">
        <v>45</v>
      </c>
      <c r="E16" s="3" t="s">
        <v>45</v>
      </c>
      <c r="F16" s="3" t="s">
        <v>45</v>
      </c>
      <c r="G16" s="3" t="s">
        <v>43</v>
      </c>
      <c r="H16" s="3" t="s">
        <v>65</v>
      </c>
    </row>
    <row r="17" spans="1:8" x14ac:dyDescent="0.25">
      <c r="A17" s="4" t="s">
        <v>45</v>
      </c>
      <c r="B17" s="4" t="s">
        <v>45</v>
      </c>
      <c r="C17" s="4" t="s">
        <v>45</v>
      </c>
      <c r="D17" s="4" t="s">
        <v>52</v>
      </c>
      <c r="E17" s="4" t="s">
        <v>52</v>
      </c>
      <c r="F17" s="4" t="s">
        <v>52</v>
      </c>
      <c r="G17" s="4" t="s">
        <v>45</v>
      </c>
      <c r="H17" s="4" t="s">
        <v>112</v>
      </c>
    </row>
    <row r="18" spans="1:8" x14ac:dyDescent="0.25">
      <c r="A18" s="3" t="s">
        <v>46</v>
      </c>
      <c r="B18" s="3" t="s">
        <v>45</v>
      </c>
      <c r="C18" s="3" t="s">
        <v>45</v>
      </c>
      <c r="D18" s="3" t="s">
        <v>45</v>
      </c>
      <c r="E18" s="3" t="s">
        <v>52</v>
      </c>
      <c r="F18" s="3" t="s">
        <v>46</v>
      </c>
      <c r="G18" s="3" t="s">
        <v>52</v>
      </c>
      <c r="H18" s="3" t="s">
        <v>78</v>
      </c>
    </row>
    <row r="19" spans="1:8" x14ac:dyDescent="0.25">
      <c r="A19" s="4" t="s">
        <v>45</v>
      </c>
      <c r="B19" s="4" t="s">
        <v>45</v>
      </c>
      <c r="C19" s="4" t="s">
        <v>45</v>
      </c>
      <c r="D19" s="4" t="s">
        <v>45</v>
      </c>
      <c r="E19" s="4" t="s">
        <v>45</v>
      </c>
      <c r="F19" s="4" t="s">
        <v>45</v>
      </c>
      <c r="G19" s="4" t="s">
        <v>43</v>
      </c>
      <c r="H19" s="4" t="s">
        <v>40</v>
      </c>
    </row>
    <row r="20" spans="1:8" x14ac:dyDescent="0.25">
      <c r="A20" s="3" t="s">
        <v>46</v>
      </c>
      <c r="B20" s="3" t="s">
        <v>46</v>
      </c>
      <c r="C20" s="3" t="s">
        <v>46</v>
      </c>
      <c r="D20" s="3" t="s">
        <v>52</v>
      </c>
      <c r="E20" s="3" t="s">
        <v>45</v>
      </c>
      <c r="F20" s="3" t="s">
        <v>43</v>
      </c>
      <c r="G20" s="3" t="s">
        <v>43</v>
      </c>
      <c r="H20" s="3" t="s">
        <v>40</v>
      </c>
    </row>
    <row r="21" spans="1:8" x14ac:dyDescent="0.25">
      <c r="A21" s="4" t="s">
        <v>43</v>
      </c>
      <c r="B21" s="4" t="s">
        <v>45</v>
      </c>
      <c r="C21" s="4" t="s">
        <v>45</v>
      </c>
      <c r="D21" s="4" t="s">
        <v>45</v>
      </c>
      <c r="E21" s="4" t="s">
        <v>45</v>
      </c>
      <c r="F21" s="4" t="s">
        <v>45</v>
      </c>
      <c r="G21" s="4" t="s">
        <v>45</v>
      </c>
      <c r="H21" s="4" t="s">
        <v>125</v>
      </c>
    </row>
    <row r="22" spans="1:8" x14ac:dyDescent="0.25">
      <c r="A22" s="3" t="s">
        <v>52</v>
      </c>
      <c r="B22" s="3" t="s">
        <v>52</v>
      </c>
      <c r="C22" s="3" t="s">
        <v>52</v>
      </c>
      <c r="D22" s="3" t="s">
        <v>52</v>
      </c>
      <c r="E22" s="3" t="s">
        <v>52</v>
      </c>
      <c r="F22" s="3" t="s">
        <v>45</v>
      </c>
      <c r="G22" s="3" t="s">
        <v>43</v>
      </c>
      <c r="H22" s="3" t="s">
        <v>65</v>
      </c>
    </row>
    <row r="23" spans="1:8" x14ac:dyDescent="0.25">
      <c r="A23" s="4" t="s">
        <v>45</v>
      </c>
      <c r="B23" s="4" t="s">
        <v>45</v>
      </c>
      <c r="C23" s="4" t="s">
        <v>45</v>
      </c>
      <c r="D23" s="4" t="s">
        <v>52</v>
      </c>
      <c r="E23" s="4" t="s">
        <v>52</v>
      </c>
      <c r="F23" s="4" t="s">
        <v>43</v>
      </c>
      <c r="G23" s="4" t="s">
        <v>45</v>
      </c>
      <c r="H23" s="4" t="s">
        <v>40</v>
      </c>
    </row>
    <row r="24" spans="1:8" x14ac:dyDescent="0.25">
      <c r="A24" s="3" t="s">
        <v>45</v>
      </c>
      <c r="B24" s="3" t="s">
        <v>45</v>
      </c>
      <c r="C24" s="3" t="s">
        <v>45</v>
      </c>
      <c r="D24" s="3" t="s">
        <v>45</v>
      </c>
      <c r="E24" s="3" t="s">
        <v>45</v>
      </c>
      <c r="F24" s="3" t="s">
        <v>45</v>
      </c>
      <c r="G24" s="3" t="s">
        <v>45</v>
      </c>
      <c r="H24" s="3" t="s">
        <v>40</v>
      </c>
    </row>
    <row r="25" spans="1:8" x14ac:dyDescent="0.25">
      <c r="A25" s="4" t="s">
        <v>43</v>
      </c>
      <c r="B25" s="4" t="s">
        <v>46</v>
      </c>
      <c r="C25" s="4" t="s">
        <v>45</v>
      </c>
      <c r="D25" s="4" t="s">
        <v>45</v>
      </c>
      <c r="E25" s="4" t="s">
        <v>43</v>
      </c>
      <c r="F25" s="4" t="s">
        <v>50</v>
      </c>
      <c r="G25" s="4" t="s">
        <v>45</v>
      </c>
      <c r="H25" s="4" t="s">
        <v>125</v>
      </c>
    </row>
    <row r="26" spans="1:8" x14ac:dyDescent="0.25">
      <c r="A26" s="3" t="s">
        <v>45</v>
      </c>
      <c r="B26" s="3" t="s">
        <v>45</v>
      </c>
      <c r="C26" s="3" t="s">
        <v>45</v>
      </c>
      <c r="D26" s="3" t="s">
        <v>52</v>
      </c>
      <c r="E26" s="3" t="s">
        <v>45</v>
      </c>
      <c r="F26" s="3" t="s">
        <v>45</v>
      </c>
      <c r="G26" s="3" t="s">
        <v>43</v>
      </c>
      <c r="H26" s="3" t="s">
        <v>125</v>
      </c>
    </row>
    <row r="27" spans="1:8" x14ac:dyDescent="0.25">
      <c r="A27" s="4" t="s">
        <v>46</v>
      </c>
      <c r="B27" s="4" t="s">
        <v>43</v>
      </c>
      <c r="C27" s="4" t="s">
        <v>43</v>
      </c>
      <c r="D27" s="4" t="s">
        <v>45</v>
      </c>
      <c r="E27" s="4" t="s">
        <v>50</v>
      </c>
      <c r="F27" s="4" t="s">
        <v>50</v>
      </c>
      <c r="G27" s="4" t="s">
        <v>50</v>
      </c>
      <c r="H27" s="4" t="s">
        <v>40</v>
      </c>
    </row>
    <row r="28" spans="1:8" x14ac:dyDescent="0.25">
      <c r="A28" s="3" t="s">
        <v>45</v>
      </c>
      <c r="B28" s="3" t="s">
        <v>45</v>
      </c>
      <c r="C28" s="3" t="s">
        <v>45</v>
      </c>
      <c r="D28" s="3" t="s">
        <v>45</v>
      </c>
      <c r="E28" s="3" t="s">
        <v>45</v>
      </c>
      <c r="F28" s="3" t="s">
        <v>45</v>
      </c>
      <c r="G28" s="3" t="s">
        <v>45</v>
      </c>
      <c r="H28" s="3" t="s">
        <v>125</v>
      </c>
    </row>
    <row r="29" spans="1:8" x14ac:dyDescent="0.25">
      <c r="A29" s="4" t="s">
        <v>45</v>
      </c>
      <c r="B29" s="4" t="s">
        <v>46</v>
      </c>
      <c r="C29" s="4" t="s">
        <v>46</v>
      </c>
      <c r="D29" s="4" t="s">
        <v>45</v>
      </c>
      <c r="E29" s="4" t="s">
        <v>46</v>
      </c>
      <c r="F29" s="4" t="s">
        <v>43</v>
      </c>
      <c r="G29" s="4" t="s">
        <v>43</v>
      </c>
      <c r="H29" s="4" t="s">
        <v>125</v>
      </c>
    </row>
    <row r="30" spans="1:8" x14ac:dyDescent="0.25">
      <c r="A30" s="3" t="s">
        <v>46</v>
      </c>
      <c r="B30" s="3" t="s">
        <v>46</v>
      </c>
      <c r="C30" s="3" t="s">
        <v>46</v>
      </c>
      <c r="D30" s="3" t="s">
        <v>46</v>
      </c>
      <c r="E30" s="3" t="s">
        <v>46</v>
      </c>
      <c r="F30" s="3" t="s">
        <v>46</v>
      </c>
      <c r="G30" s="3" t="s">
        <v>46</v>
      </c>
      <c r="H30" s="3" t="s">
        <v>40</v>
      </c>
    </row>
    <row r="31" spans="1:8" x14ac:dyDescent="0.25">
      <c r="A31" s="4" t="s">
        <v>45</v>
      </c>
      <c r="B31" s="4" t="s">
        <v>52</v>
      </c>
      <c r="C31" s="4" t="s">
        <v>52</v>
      </c>
      <c r="D31" s="4" t="s">
        <v>45</v>
      </c>
      <c r="E31" s="4" t="s">
        <v>46</v>
      </c>
      <c r="F31" s="4" t="s">
        <v>45</v>
      </c>
      <c r="G31" s="4" t="s">
        <v>45</v>
      </c>
      <c r="H31" s="4" t="s">
        <v>60</v>
      </c>
    </row>
    <row r="32" spans="1:8" x14ac:dyDescent="0.25">
      <c r="A32" s="3" t="s">
        <v>46</v>
      </c>
      <c r="B32" s="3" t="s">
        <v>43</v>
      </c>
      <c r="C32" s="3" t="s">
        <v>43</v>
      </c>
      <c r="D32" s="3" t="s">
        <v>45</v>
      </c>
      <c r="E32" s="3" t="s">
        <v>52</v>
      </c>
      <c r="F32" s="3" t="s">
        <v>45</v>
      </c>
      <c r="G32" s="3" t="s">
        <v>45</v>
      </c>
      <c r="H32" s="3" t="s">
        <v>60</v>
      </c>
    </row>
    <row r="33" spans="1:8" x14ac:dyDescent="0.25">
      <c r="A33" s="4" t="s">
        <v>52</v>
      </c>
      <c r="B33" s="4" t="s">
        <v>52</v>
      </c>
      <c r="C33" s="4" t="s">
        <v>52</v>
      </c>
      <c r="D33" s="4" t="s">
        <v>52</v>
      </c>
      <c r="E33" s="4" t="s">
        <v>52</v>
      </c>
      <c r="F33" s="4" t="s">
        <v>43</v>
      </c>
      <c r="G33" s="4" t="s">
        <v>46</v>
      </c>
      <c r="H33" s="4" t="s">
        <v>65</v>
      </c>
    </row>
    <row r="34" spans="1:8" x14ac:dyDescent="0.25">
      <c r="A34" s="3" t="s">
        <v>52</v>
      </c>
      <c r="B34" s="3" t="s">
        <v>46</v>
      </c>
      <c r="C34" s="3" t="s">
        <v>46</v>
      </c>
      <c r="D34" s="3" t="s">
        <v>52</v>
      </c>
      <c r="E34" s="3" t="s">
        <v>46</v>
      </c>
      <c r="F34" s="3" t="s">
        <v>45</v>
      </c>
      <c r="G34" s="3" t="s">
        <v>52</v>
      </c>
      <c r="H34" s="3" t="s">
        <v>60</v>
      </c>
    </row>
    <row r="35" spans="1:8" x14ac:dyDescent="0.25">
      <c r="A35" s="4" t="s">
        <v>52</v>
      </c>
      <c r="B35" s="4" t="s">
        <v>52</v>
      </c>
      <c r="C35" s="4" t="s">
        <v>52</v>
      </c>
      <c r="D35" s="4" t="s">
        <v>45</v>
      </c>
      <c r="E35" s="4" t="s">
        <v>45</v>
      </c>
      <c r="F35" s="4" t="s">
        <v>46</v>
      </c>
      <c r="G35" s="4" t="s">
        <v>52</v>
      </c>
      <c r="H35" s="4" t="s">
        <v>112</v>
      </c>
    </row>
    <row r="36" spans="1:8" x14ac:dyDescent="0.25">
      <c r="A36" s="3" t="s">
        <v>52</v>
      </c>
      <c r="B36" s="3" t="s">
        <v>52</v>
      </c>
      <c r="C36" s="3" t="s">
        <v>52</v>
      </c>
      <c r="D36" s="3" t="s">
        <v>52</v>
      </c>
      <c r="E36" s="3" t="s">
        <v>52</v>
      </c>
      <c r="F36" s="3" t="s">
        <v>43</v>
      </c>
      <c r="G36" s="3" t="s">
        <v>52</v>
      </c>
      <c r="H36" s="3" t="s">
        <v>40</v>
      </c>
    </row>
    <row r="37" spans="1:8" x14ac:dyDescent="0.25">
      <c r="A37" s="4" t="s">
        <v>45</v>
      </c>
      <c r="B37" s="4" t="s">
        <v>45</v>
      </c>
      <c r="C37" s="4" t="s">
        <v>45</v>
      </c>
      <c r="D37" s="4" t="s">
        <v>45</v>
      </c>
      <c r="E37" s="4" t="s">
        <v>45</v>
      </c>
      <c r="F37" s="4" t="s">
        <v>46</v>
      </c>
      <c r="G37" s="4" t="s">
        <v>45</v>
      </c>
      <c r="H37" s="4" t="s">
        <v>65</v>
      </c>
    </row>
    <row r="38" spans="1:8" x14ac:dyDescent="0.25">
      <c r="A38" s="3" t="s">
        <v>52</v>
      </c>
      <c r="B38" s="3" t="s">
        <v>52</v>
      </c>
      <c r="C38" s="3" t="s">
        <v>52</v>
      </c>
      <c r="D38" s="3" t="s">
        <v>52</v>
      </c>
      <c r="E38" s="3" t="s">
        <v>52</v>
      </c>
      <c r="F38" s="3" t="s">
        <v>46</v>
      </c>
      <c r="G38" s="3" t="s">
        <v>43</v>
      </c>
      <c r="H38" s="3" t="s">
        <v>65</v>
      </c>
    </row>
    <row r="39" spans="1:8" x14ac:dyDescent="0.25">
      <c r="A39" s="4" t="s">
        <v>45</v>
      </c>
      <c r="B39" s="4" t="s">
        <v>45</v>
      </c>
      <c r="C39" s="4" t="s">
        <v>45</v>
      </c>
      <c r="D39" s="4" t="s">
        <v>45</v>
      </c>
      <c r="E39" s="4" t="s">
        <v>45</v>
      </c>
      <c r="F39" s="4" t="s">
        <v>45</v>
      </c>
      <c r="G39" s="4" t="s">
        <v>45</v>
      </c>
      <c r="H39" s="4" t="s">
        <v>65</v>
      </c>
    </row>
    <row r="40" spans="1:8" x14ac:dyDescent="0.25">
      <c r="A40" s="3" t="s">
        <v>52</v>
      </c>
      <c r="B40" s="3" t="s">
        <v>52</v>
      </c>
      <c r="C40" s="3" t="s">
        <v>52</v>
      </c>
      <c r="D40" s="3" t="s">
        <v>52</v>
      </c>
      <c r="E40" s="3" t="s">
        <v>52</v>
      </c>
      <c r="F40" s="3" t="s">
        <v>52</v>
      </c>
      <c r="G40" s="3" t="s">
        <v>52</v>
      </c>
      <c r="H40" s="3" t="s">
        <v>112</v>
      </c>
    </row>
    <row r="41" spans="1:8" x14ac:dyDescent="0.25">
      <c r="A41" s="4" t="s">
        <v>45</v>
      </c>
      <c r="B41" s="4" t="s">
        <v>45</v>
      </c>
      <c r="C41" s="4" t="s">
        <v>45</v>
      </c>
      <c r="D41" s="4" t="s">
        <v>45</v>
      </c>
      <c r="E41" s="4" t="s">
        <v>45</v>
      </c>
      <c r="F41" s="4" t="s">
        <v>46</v>
      </c>
      <c r="G41" s="4" t="s">
        <v>45</v>
      </c>
      <c r="H41" s="4" t="s">
        <v>65</v>
      </c>
    </row>
    <row r="42" spans="1:8" x14ac:dyDescent="0.25">
      <c r="A42" s="3" t="s">
        <v>45</v>
      </c>
      <c r="B42" s="3" t="s">
        <v>45</v>
      </c>
      <c r="C42" s="3" t="s">
        <v>45</v>
      </c>
      <c r="D42" s="3" t="s">
        <v>45</v>
      </c>
      <c r="E42" s="3" t="s">
        <v>45</v>
      </c>
      <c r="F42" s="3" t="s">
        <v>43</v>
      </c>
      <c r="G42" s="3" t="s">
        <v>45</v>
      </c>
      <c r="H42" s="3" t="s">
        <v>78</v>
      </c>
    </row>
    <row r="43" spans="1:8" x14ac:dyDescent="0.25">
      <c r="A43" s="4" t="s">
        <v>45</v>
      </c>
      <c r="B43" s="4" t="s">
        <v>45</v>
      </c>
      <c r="C43" s="4" t="s">
        <v>45</v>
      </c>
      <c r="D43" s="4" t="s">
        <v>45</v>
      </c>
      <c r="E43" s="4" t="s">
        <v>46</v>
      </c>
      <c r="F43" s="4" t="s">
        <v>43</v>
      </c>
      <c r="G43" s="4" t="s">
        <v>45</v>
      </c>
      <c r="H43" s="4" t="s">
        <v>65</v>
      </c>
    </row>
    <row r="44" spans="1:8" x14ac:dyDescent="0.25">
      <c r="A44" s="3" t="s">
        <v>45</v>
      </c>
      <c r="B44" s="3" t="s">
        <v>52</v>
      </c>
      <c r="C44" s="3" t="s">
        <v>52</v>
      </c>
      <c r="D44" s="3" t="s">
        <v>52</v>
      </c>
      <c r="E44" s="3" t="s">
        <v>52</v>
      </c>
      <c r="F44" s="3" t="s">
        <v>43</v>
      </c>
      <c r="G44" s="3" t="s">
        <v>45</v>
      </c>
      <c r="H44" s="3" t="s">
        <v>40</v>
      </c>
    </row>
    <row r="45" spans="1:8" x14ac:dyDescent="0.25">
      <c r="A45" s="4" t="s">
        <v>43</v>
      </c>
      <c r="B45" s="4" t="s">
        <v>45</v>
      </c>
      <c r="C45" s="4" t="s">
        <v>52</v>
      </c>
      <c r="D45" s="4" t="s">
        <v>52</v>
      </c>
      <c r="E45" s="4" t="s">
        <v>45</v>
      </c>
      <c r="F45" s="4" t="s">
        <v>46</v>
      </c>
      <c r="G45" s="4" t="s">
        <v>50</v>
      </c>
      <c r="H45" s="4" t="s">
        <v>78</v>
      </c>
    </row>
    <row r="46" spans="1:8" x14ac:dyDescent="0.25">
      <c r="A46" s="3" t="s">
        <v>50</v>
      </c>
      <c r="B46" s="3" t="s">
        <v>43</v>
      </c>
      <c r="C46" s="3" t="s">
        <v>50</v>
      </c>
      <c r="D46" s="3" t="s">
        <v>52</v>
      </c>
      <c r="E46" s="3" t="s">
        <v>52</v>
      </c>
      <c r="F46" s="3" t="s">
        <v>52</v>
      </c>
      <c r="G46" s="3" t="s">
        <v>52</v>
      </c>
      <c r="H46" s="3" t="s">
        <v>78</v>
      </c>
    </row>
    <row r="47" spans="1:8" x14ac:dyDescent="0.25">
      <c r="A47" s="4" t="s">
        <v>43</v>
      </c>
      <c r="B47" s="4" t="s">
        <v>52</v>
      </c>
      <c r="C47" s="4" t="s">
        <v>52</v>
      </c>
      <c r="D47" s="4" t="s">
        <v>52</v>
      </c>
      <c r="E47" s="4" t="s">
        <v>52</v>
      </c>
      <c r="F47" s="4" t="s">
        <v>43</v>
      </c>
      <c r="G47" s="4" t="s">
        <v>43</v>
      </c>
      <c r="H47" s="4" t="s">
        <v>78</v>
      </c>
    </row>
    <row r="48" spans="1:8" x14ac:dyDescent="0.25">
      <c r="A48" s="3" t="s">
        <v>45</v>
      </c>
      <c r="B48" s="3" t="s">
        <v>45</v>
      </c>
      <c r="C48" s="3" t="s">
        <v>45</v>
      </c>
      <c r="D48" s="3" t="s">
        <v>45</v>
      </c>
      <c r="E48" s="3" t="s">
        <v>45</v>
      </c>
      <c r="F48" s="3" t="s">
        <v>45</v>
      </c>
      <c r="G48" s="3" t="s">
        <v>45</v>
      </c>
      <c r="H48" s="3" t="s">
        <v>65</v>
      </c>
    </row>
    <row r="49" spans="1:8" x14ac:dyDescent="0.25">
      <c r="A49" s="4" t="s">
        <v>50</v>
      </c>
      <c r="B49" s="4" t="s">
        <v>45</v>
      </c>
      <c r="C49" s="4" t="s">
        <v>45</v>
      </c>
      <c r="D49" s="4" t="s">
        <v>45</v>
      </c>
      <c r="E49" s="4" t="s">
        <v>45</v>
      </c>
      <c r="F49" s="4" t="s">
        <v>45</v>
      </c>
      <c r="G49" s="4" t="s">
        <v>45</v>
      </c>
      <c r="H49" s="4" t="s">
        <v>78</v>
      </c>
    </row>
    <row r="50" spans="1:8" x14ac:dyDescent="0.25">
      <c r="A50" s="3" t="s">
        <v>46</v>
      </c>
      <c r="B50" s="3" t="s">
        <v>43</v>
      </c>
      <c r="C50" s="3" t="s">
        <v>43</v>
      </c>
      <c r="D50" s="3" t="s">
        <v>45</v>
      </c>
      <c r="E50" s="3" t="s">
        <v>46</v>
      </c>
      <c r="F50" s="3" t="s">
        <v>46</v>
      </c>
      <c r="G50" s="3" t="s">
        <v>45</v>
      </c>
      <c r="H50" s="3" t="s">
        <v>78</v>
      </c>
    </row>
    <row r="51" spans="1:8" x14ac:dyDescent="0.25">
      <c r="A51" s="4" t="s">
        <v>43</v>
      </c>
      <c r="B51" s="4" t="s">
        <v>45</v>
      </c>
      <c r="C51" s="4" t="s">
        <v>45</v>
      </c>
      <c r="D51" s="4" t="s">
        <v>45</v>
      </c>
      <c r="E51" s="4" t="s">
        <v>45</v>
      </c>
      <c r="F51" s="4" t="s">
        <v>43</v>
      </c>
      <c r="G51" s="4" t="s">
        <v>45</v>
      </c>
      <c r="H51" s="4" t="s">
        <v>78</v>
      </c>
    </row>
    <row r="52" spans="1:8" x14ac:dyDescent="0.25">
      <c r="A52" s="3" t="s">
        <v>45</v>
      </c>
      <c r="B52" s="3" t="s">
        <v>45</v>
      </c>
      <c r="C52" s="3" t="s">
        <v>50</v>
      </c>
      <c r="D52" s="3" t="s">
        <v>45</v>
      </c>
      <c r="E52" s="3" t="s">
        <v>52</v>
      </c>
      <c r="F52" s="3" t="s">
        <v>50</v>
      </c>
      <c r="G52" s="3" t="s">
        <v>43</v>
      </c>
      <c r="H52" s="3" t="s">
        <v>78</v>
      </c>
    </row>
    <row r="53" spans="1:8" x14ac:dyDescent="0.25">
      <c r="A53" s="4" t="s">
        <v>52</v>
      </c>
      <c r="B53" s="4" t="s">
        <v>45</v>
      </c>
      <c r="C53" s="4" t="s">
        <v>45</v>
      </c>
      <c r="D53" s="4" t="s">
        <v>52</v>
      </c>
      <c r="E53" s="4" t="s">
        <v>45</v>
      </c>
      <c r="F53" s="4" t="s">
        <v>43</v>
      </c>
      <c r="G53" s="4" t="s">
        <v>45</v>
      </c>
      <c r="H53" s="4" t="s">
        <v>78</v>
      </c>
    </row>
    <row r="54" spans="1:8" x14ac:dyDescent="0.25">
      <c r="A54" s="3" t="s">
        <v>43</v>
      </c>
      <c r="B54" s="3" t="s">
        <v>43</v>
      </c>
      <c r="C54" s="3" t="s">
        <v>45</v>
      </c>
      <c r="D54" s="3" t="s">
        <v>45</v>
      </c>
      <c r="E54" s="3" t="s">
        <v>45</v>
      </c>
      <c r="F54" s="3" t="s">
        <v>45</v>
      </c>
      <c r="G54" s="3" t="s">
        <v>46</v>
      </c>
      <c r="H54" s="3" t="s">
        <v>78</v>
      </c>
    </row>
    <row r="55" spans="1:8" x14ac:dyDescent="0.25">
      <c r="A55" s="4" t="s">
        <v>45</v>
      </c>
      <c r="B55" s="4" t="s">
        <v>45</v>
      </c>
      <c r="C55" s="4" t="s">
        <v>45</v>
      </c>
      <c r="D55" s="4" t="s">
        <v>52</v>
      </c>
      <c r="E55" s="4" t="s">
        <v>45</v>
      </c>
      <c r="F55" s="4" t="s">
        <v>45</v>
      </c>
      <c r="G55" s="4" t="s">
        <v>45</v>
      </c>
      <c r="H55" s="4" t="s">
        <v>78</v>
      </c>
    </row>
    <row r="56" spans="1:8" x14ac:dyDescent="0.25">
      <c r="A56" s="3" t="s">
        <v>52</v>
      </c>
      <c r="B56" s="3" t="s">
        <v>45</v>
      </c>
      <c r="C56" s="3" t="s">
        <v>45</v>
      </c>
      <c r="D56" s="3" t="s">
        <v>52</v>
      </c>
      <c r="E56" s="3" t="s">
        <v>52</v>
      </c>
      <c r="F56" s="3" t="s">
        <v>52</v>
      </c>
      <c r="G56" s="3" t="s">
        <v>43</v>
      </c>
      <c r="H56" s="3" t="s">
        <v>78</v>
      </c>
    </row>
    <row r="57" spans="1:8" x14ac:dyDescent="0.25">
      <c r="A57" s="4" t="s">
        <v>46</v>
      </c>
      <c r="B57" s="4" t="s">
        <v>45</v>
      </c>
      <c r="C57" s="4" t="s">
        <v>45</v>
      </c>
      <c r="D57" s="4" t="s">
        <v>45</v>
      </c>
      <c r="E57" s="4" t="s">
        <v>45</v>
      </c>
      <c r="F57" s="4" t="s">
        <v>45</v>
      </c>
      <c r="G57" s="4" t="s">
        <v>45</v>
      </c>
      <c r="H57" s="4" t="s">
        <v>78</v>
      </c>
    </row>
    <row r="58" spans="1:8" x14ac:dyDescent="0.25">
      <c r="A58" s="3" t="s">
        <v>45</v>
      </c>
      <c r="B58" s="3" t="s">
        <v>45</v>
      </c>
      <c r="C58" s="3" t="s">
        <v>45</v>
      </c>
      <c r="D58" s="3" t="s">
        <v>45</v>
      </c>
      <c r="E58" s="3" t="s">
        <v>52</v>
      </c>
      <c r="F58" s="3" t="s">
        <v>45</v>
      </c>
      <c r="G58" s="3" t="s">
        <v>45</v>
      </c>
      <c r="H58" s="3" t="s">
        <v>78</v>
      </c>
    </row>
    <row r="59" spans="1:8" x14ac:dyDescent="0.25">
      <c r="A59" s="4" t="s">
        <v>50</v>
      </c>
      <c r="B59" s="4" t="s">
        <v>50</v>
      </c>
      <c r="C59" s="4" t="s">
        <v>50</v>
      </c>
      <c r="D59" s="4" t="s">
        <v>45</v>
      </c>
      <c r="E59" s="4" t="s">
        <v>43</v>
      </c>
      <c r="F59" s="4" t="s">
        <v>43</v>
      </c>
      <c r="G59" s="4" t="s">
        <v>52</v>
      </c>
      <c r="H59" s="4" t="s">
        <v>60</v>
      </c>
    </row>
    <row r="60" spans="1:8" x14ac:dyDescent="0.25">
      <c r="A60" s="3" t="s">
        <v>50</v>
      </c>
      <c r="B60" s="3" t="s">
        <v>43</v>
      </c>
      <c r="C60" s="3" t="s">
        <v>43</v>
      </c>
      <c r="D60" s="3" t="s">
        <v>45</v>
      </c>
      <c r="E60" s="3" t="s">
        <v>43</v>
      </c>
      <c r="F60" s="3" t="s">
        <v>43</v>
      </c>
      <c r="G60" s="3" t="s">
        <v>46</v>
      </c>
      <c r="H60" s="3" t="s">
        <v>78</v>
      </c>
    </row>
    <row r="61" spans="1:8" x14ac:dyDescent="0.25">
      <c r="A61" s="4" t="s">
        <v>45</v>
      </c>
      <c r="B61" s="4" t="s">
        <v>45</v>
      </c>
      <c r="C61" s="4" t="s">
        <v>45</v>
      </c>
      <c r="D61" s="4" t="s">
        <v>43</v>
      </c>
      <c r="E61" s="4" t="s">
        <v>45</v>
      </c>
      <c r="F61" s="4" t="s">
        <v>45</v>
      </c>
      <c r="G61" s="4" t="s">
        <v>43</v>
      </c>
      <c r="H61" s="4" t="s">
        <v>78</v>
      </c>
    </row>
    <row r="62" spans="1:8" x14ac:dyDescent="0.25">
      <c r="A62" s="3" t="s">
        <v>50</v>
      </c>
      <c r="B62" s="3" t="s">
        <v>43</v>
      </c>
      <c r="C62" s="3" t="s">
        <v>46</v>
      </c>
      <c r="D62" s="3" t="s">
        <v>52</v>
      </c>
      <c r="E62" s="3" t="s">
        <v>45</v>
      </c>
      <c r="F62" s="3" t="s">
        <v>45</v>
      </c>
      <c r="G62" s="3" t="s">
        <v>52</v>
      </c>
      <c r="H62" s="3" t="s">
        <v>78</v>
      </c>
    </row>
    <row r="63" spans="1:8" x14ac:dyDescent="0.25">
      <c r="A63" s="4" t="s">
        <v>50</v>
      </c>
      <c r="B63" s="4" t="s">
        <v>52</v>
      </c>
      <c r="C63" s="4" t="s">
        <v>50</v>
      </c>
      <c r="D63" s="4" t="s">
        <v>52</v>
      </c>
      <c r="E63" s="4" t="s">
        <v>52</v>
      </c>
      <c r="F63" s="4" t="s">
        <v>45</v>
      </c>
      <c r="G63" s="4" t="s">
        <v>52</v>
      </c>
      <c r="H63" s="4" t="s">
        <v>40</v>
      </c>
    </row>
    <row r="64" spans="1:8" x14ac:dyDescent="0.25">
      <c r="A64" s="3" t="s">
        <v>52</v>
      </c>
      <c r="B64" s="3" t="s">
        <v>52</v>
      </c>
      <c r="C64" s="3" t="s">
        <v>52</v>
      </c>
      <c r="D64" s="3" t="s">
        <v>52</v>
      </c>
      <c r="E64" s="3" t="s">
        <v>52</v>
      </c>
      <c r="F64" s="3" t="s">
        <v>52</v>
      </c>
      <c r="G64" s="3" t="s">
        <v>52</v>
      </c>
      <c r="H64" s="3" t="s">
        <v>78</v>
      </c>
    </row>
    <row r="65" spans="1:8" x14ac:dyDescent="0.25">
      <c r="A65" s="4" t="s">
        <v>45</v>
      </c>
      <c r="B65" s="4" t="s">
        <v>43</v>
      </c>
      <c r="C65" s="4" t="s">
        <v>43</v>
      </c>
      <c r="D65" s="4" t="s">
        <v>46</v>
      </c>
      <c r="E65" s="4" t="s">
        <v>45</v>
      </c>
      <c r="F65" s="4" t="s">
        <v>43</v>
      </c>
      <c r="G65" s="4" t="s">
        <v>43</v>
      </c>
      <c r="H65" s="4" t="s">
        <v>78</v>
      </c>
    </row>
    <row r="66" spans="1:8" x14ac:dyDescent="0.25">
      <c r="A66" s="3" t="s">
        <v>52</v>
      </c>
      <c r="B66" s="3" t="s">
        <v>52</v>
      </c>
      <c r="C66" s="3" t="s">
        <v>52</v>
      </c>
      <c r="D66" s="3" t="s">
        <v>52</v>
      </c>
      <c r="E66" s="3" t="s">
        <v>52</v>
      </c>
      <c r="F66" s="3" t="s">
        <v>52</v>
      </c>
      <c r="G66" s="3" t="s">
        <v>52</v>
      </c>
      <c r="H66" s="3" t="s">
        <v>78</v>
      </c>
    </row>
    <row r="67" spans="1:8" x14ac:dyDescent="0.25">
      <c r="A67" s="4" t="s">
        <v>45</v>
      </c>
      <c r="B67" s="4" t="s">
        <v>45</v>
      </c>
      <c r="C67" s="4" t="s">
        <v>45</v>
      </c>
      <c r="D67" s="4" t="s">
        <v>45</v>
      </c>
      <c r="E67" s="4" t="s">
        <v>45</v>
      </c>
      <c r="F67" s="4" t="s">
        <v>46</v>
      </c>
      <c r="G67" s="4" t="s">
        <v>45</v>
      </c>
      <c r="H67" s="4" t="s">
        <v>78</v>
      </c>
    </row>
    <row r="68" spans="1:8" x14ac:dyDescent="0.25">
      <c r="A68" s="3" t="s">
        <v>45</v>
      </c>
      <c r="B68" s="3" t="s">
        <v>45</v>
      </c>
      <c r="C68" s="3" t="s">
        <v>45</v>
      </c>
      <c r="D68" s="3" t="s">
        <v>45</v>
      </c>
      <c r="E68" s="3" t="s">
        <v>45</v>
      </c>
      <c r="F68" s="3" t="s">
        <v>45</v>
      </c>
      <c r="G68" s="3" t="s">
        <v>45</v>
      </c>
      <c r="H68" s="3" t="s">
        <v>78</v>
      </c>
    </row>
    <row r="69" spans="1:8" x14ac:dyDescent="0.25">
      <c r="A69" s="4" t="s">
        <v>52</v>
      </c>
      <c r="B69" s="4" t="s">
        <v>52</v>
      </c>
      <c r="C69" s="4" t="s">
        <v>52</v>
      </c>
      <c r="D69" s="4" t="s">
        <v>52</v>
      </c>
      <c r="E69" s="4" t="s">
        <v>52</v>
      </c>
      <c r="F69" s="4" t="s">
        <v>50</v>
      </c>
      <c r="G69" s="4" t="s">
        <v>46</v>
      </c>
      <c r="H69" s="4" t="s">
        <v>65</v>
      </c>
    </row>
    <row r="70" spans="1:8" x14ac:dyDescent="0.25">
      <c r="A70" s="3" t="s">
        <v>45</v>
      </c>
      <c r="B70" s="3" t="s">
        <v>43</v>
      </c>
      <c r="C70" s="3" t="s">
        <v>43</v>
      </c>
      <c r="D70" s="3" t="s">
        <v>45</v>
      </c>
      <c r="E70" s="3" t="s">
        <v>43</v>
      </c>
      <c r="F70" s="3" t="s">
        <v>50</v>
      </c>
      <c r="G70" s="3" t="s">
        <v>43</v>
      </c>
      <c r="H70" s="3" t="s">
        <v>78</v>
      </c>
    </row>
    <row r="71" spans="1:8" x14ac:dyDescent="0.25">
      <c r="A71" s="4" t="s">
        <v>45</v>
      </c>
      <c r="B71" s="4" t="s">
        <v>45</v>
      </c>
      <c r="C71" s="4" t="s">
        <v>45</v>
      </c>
      <c r="D71" s="4" t="s">
        <v>45</v>
      </c>
      <c r="E71" s="4" t="s">
        <v>45</v>
      </c>
      <c r="F71" s="4" t="s">
        <v>43</v>
      </c>
      <c r="G71" s="4" t="s">
        <v>43</v>
      </c>
      <c r="H71" s="4" t="s">
        <v>78</v>
      </c>
    </row>
    <row r="72" spans="1:8" x14ac:dyDescent="0.25">
      <c r="A72" s="3" t="s">
        <v>45</v>
      </c>
      <c r="B72" s="3" t="s">
        <v>52</v>
      </c>
      <c r="C72" s="3" t="s">
        <v>52</v>
      </c>
      <c r="D72" s="3" t="s">
        <v>52</v>
      </c>
      <c r="E72" s="3" t="s">
        <v>45</v>
      </c>
      <c r="F72" s="3" t="s">
        <v>50</v>
      </c>
      <c r="G72" s="3" t="s">
        <v>43</v>
      </c>
      <c r="H72" s="3" t="s">
        <v>65</v>
      </c>
    </row>
    <row r="73" spans="1:8" x14ac:dyDescent="0.25">
      <c r="A73" s="4" t="s">
        <v>50</v>
      </c>
      <c r="B73" s="4" t="s">
        <v>50</v>
      </c>
      <c r="C73" s="4" t="s">
        <v>50</v>
      </c>
      <c r="D73" s="4" t="s">
        <v>45</v>
      </c>
      <c r="E73" s="4" t="s">
        <v>52</v>
      </c>
      <c r="F73" s="4" t="s">
        <v>43</v>
      </c>
      <c r="G73" s="4" t="s">
        <v>45</v>
      </c>
      <c r="H73" s="4" t="s">
        <v>78</v>
      </c>
    </row>
    <row r="74" spans="1:8" x14ac:dyDescent="0.25">
      <c r="A74" s="3" t="s">
        <v>52</v>
      </c>
      <c r="B74" s="3" t="s">
        <v>52</v>
      </c>
      <c r="C74" s="3" t="s">
        <v>52</v>
      </c>
      <c r="D74" s="3" t="s">
        <v>52</v>
      </c>
      <c r="E74" s="3" t="s">
        <v>52</v>
      </c>
      <c r="F74" s="3" t="s">
        <v>52</v>
      </c>
      <c r="G74" s="3" t="s">
        <v>52</v>
      </c>
      <c r="H74" s="3" t="s">
        <v>78</v>
      </c>
    </row>
    <row r="75" spans="1:8" x14ac:dyDescent="0.25">
      <c r="A75" s="4" t="s">
        <v>45</v>
      </c>
      <c r="B75" s="4" t="s">
        <v>45</v>
      </c>
      <c r="C75" s="4" t="s">
        <v>45</v>
      </c>
      <c r="D75" s="4" t="s">
        <v>45</v>
      </c>
      <c r="E75" s="4" t="s">
        <v>45</v>
      </c>
      <c r="F75" s="4" t="s">
        <v>43</v>
      </c>
      <c r="G75" s="4" t="s">
        <v>43</v>
      </c>
      <c r="H75" s="4" t="s">
        <v>78</v>
      </c>
    </row>
    <row r="76" spans="1:8" x14ac:dyDescent="0.25">
      <c r="A76" s="3" t="s">
        <v>43</v>
      </c>
      <c r="B76" s="3" t="s">
        <v>43</v>
      </c>
      <c r="C76" s="3" t="s">
        <v>50</v>
      </c>
      <c r="D76" s="3" t="s">
        <v>45</v>
      </c>
      <c r="E76" s="3" t="s">
        <v>50</v>
      </c>
      <c r="F76" s="3" t="s">
        <v>46</v>
      </c>
      <c r="G76" s="3" t="s">
        <v>45</v>
      </c>
      <c r="H76" s="3" t="s">
        <v>112</v>
      </c>
    </row>
    <row r="77" spans="1:8" x14ac:dyDescent="0.25">
      <c r="A77" s="4" t="s">
        <v>45</v>
      </c>
      <c r="B77" s="4" t="s">
        <v>45</v>
      </c>
      <c r="C77" s="4" t="s">
        <v>46</v>
      </c>
      <c r="D77" s="4" t="s">
        <v>45</v>
      </c>
      <c r="E77" s="4" t="s">
        <v>52</v>
      </c>
      <c r="F77" s="4" t="s">
        <v>46</v>
      </c>
      <c r="G77" s="4" t="s">
        <v>43</v>
      </c>
      <c r="H77" s="4" t="s">
        <v>65</v>
      </c>
    </row>
    <row r="78" spans="1:8" x14ac:dyDescent="0.25">
      <c r="A78" s="3" t="s">
        <v>43</v>
      </c>
      <c r="B78" s="3" t="s">
        <v>43</v>
      </c>
      <c r="C78" s="3" t="s">
        <v>43</v>
      </c>
      <c r="D78" s="3" t="s">
        <v>52</v>
      </c>
      <c r="E78" s="3" t="s">
        <v>46</v>
      </c>
      <c r="F78" s="3" t="s">
        <v>45</v>
      </c>
      <c r="G78" s="3" t="s">
        <v>45</v>
      </c>
      <c r="H78" s="3" t="s">
        <v>78</v>
      </c>
    </row>
    <row r="79" spans="1:8" x14ac:dyDescent="0.25">
      <c r="A79" s="4" t="s">
        <v>45</v>
      </c>
      <c r="B79" s="4" t="s">
        <v>46</v>
      </c>
      <c r="C79" s="4" t="s">
        <v>46</v>
      </c>
      <c r="D79" s="4" t="s">
        <v>45</v>
      </c>
      <c r="E79" s="4" t="s">
        <v>45</v>
      </c>
      <c r="F79" s="4" t="s">
        <v>43</v>
      </c>
      <c r="G79" s="4" t="s">
        <v>45</v>
      </c>
      <c r="H79" s="4" t="s">
        <v>78</v>
      </c>
    </row>
    <row r="80" spans="1:8" x14ac:dyDescent="0.25">
      <c r="A80" s="3" t="s">
        <v>52</v>
      </c>
      <c r="B80" s="3" t="s">
        <v>52</v>
      </c>
      <c r="C80" s="3" t="s">
        <v>52</v>
      </c>
      <c r="D80" s="3" t="s">
        <v>52</v>
      </c>
      <c r="E80" s="3" t="s">
        <v>52</v>
      </c>
      <c r="F80" s="3" t="s">
        <v>43</v>
      </c>
      <c r="G80" s="3" t="s">
        <v>45</v>
      </c>
      <c r="H80" s="3" t="s">
        <v>65</v>
      </c>
    </row>
    <row r="81" spans="1:8" x14ac:dyDescent="0.25">
      <c r="A81" s="4" t="s">
        <v>52</v>
      </c>
      <c r="B81" s="4" t="s">
        <v>52</v>
      </c>
      <c r="C81" s="4" t="s">
        <v>52</v>
      </c>
      <c r="D81" s="4" t="s">
        <v>52</v>
      </c>
      <c r="E81" s="4" t="s">
        <v>52</v>
      </c>
      <c r="F81" s="4" t="s">
        <v>45</v>
      </c>
      <c r="G81" s="4" t="s">
        <v>45</v>
      </c>
      <c r="H81" s="4" t="s">
        <v>78</v>
      </c>
    </row>
    <row r="82" spans="1:8" x14ac:dyDescent="0.25">
      <c r="A82" s="3" t="s">
        <v>52</v>
      </c>
      <c r="B82" s="3" t="s">
        <v>46</v>
      </c>
      <c r="C82" s="3" t="s">
        <v>46</v>
      </c>
      <c r="D82" s="3" t="s">
        <v>45</v>
      </c>
      <c r="E82" s="3" t="s">
        <v>52</v>
      </c>
      <c r="F82" s="3" t="s">
        <v>50</v>
      </c>
      <c r="G82" s="3" t="s">
        <v>45</v>
      </c>
      <c r="H82" s="3" t="s">
        <v>78</v>
      </c>
    </row>
    <row r="83" spans="1:8" x14ac:dyDescent="0.25">
      <c r="A83" s="4" t="s">
        <v>45</v>
      </c>
      <c r="B83" s="4" t="s">
        <v>45</v>
      </c>
      <c r="C83" s="4" t="s">
        <v>45</v>
      </c>
      <c r="D83" s="4" t="s">
        <v>45</v>
      </c>
      <c r="E83" s="4" t="s">
        <v>45</v>
      </c>
      <c r="F83" s="4" t="s">
        <v>45</v>
      </c>
      <c r="G83" s="4" t="s">
        <v>45</v>
      </c>
      <c r="H83" s="4" t="s">
        <v>78</v>
      </c>
    </row>
    <row r="84" spans="1:8" x14ac:dyDescent="0.25">
      <c r="A84" s="3" t="s">
        <v>45</v>
      </c>
      <c r="B84" s="3" t="s">
        <v>45</v>
      </c>
      <c r="C84" s="3" t="s">
        <v>45</v>
      </c>
      <c r="D84" s="3" t="s">
        <v>52</v>
      </c>
      <c r="E84" s="3" t="s">
        <v>52</v>
      </c>
      <c r="F84" s="3" t="s">
        <v>45</v>
      </c>
      <c r="G84" s="3" t="s">
        <v>52</v>
      </c>
      <c r="H84" s="3" t="s">
        <v>78</v>
      </c>
    </row>
    <row r="85" spans="1:8" x14ac:dyDescent="0.25">
      <c r="A85" s="4" t="s">
        <v>52</v>
      </c>
      <c r="B85" s="4" t="s">
        <v>50</v>
      </c>
      <c r="C85" s="4" t="s">
        <v>50</v>
      </c>
      <c r="D85" s="4" t="s">
        <v>50</v>
      </c>
      <c r="E85" s="4" t="s">
        <v>52</v>
      </c>
      <c r="F85" s="4" t="s">
        <v>50</v>
      </c>
      <c r="G85" s="4" t="s">
        <v>52</v>
      </c>
      <c r="H85" s="4" t="s">
        <v>78</v>
      </c>
    </row>
    <row r="86" spans="1:8" x14ac:dyDescent="0.25">
      <c r="A86" s="3" t="s">
        <v>43</v>
      </c>
      <c r="B86" s="3" t="s">
        <v>46</v>
      </c>
      <c r="C86" s="3" t="s">
        <v>46</v>
      </c>
      <c r="D86" s="3" t="s">
        <v>43</v>
      </c>
      <c r="E86" s="3" t="s">
        <v>45</v>
      </c>
      <c r="F86" s="3" t="s">
        <v>45</v>
      </c>
      <c r="G86" s="3" t="s">
        <v>43</v>
      </c>
      <c r="H86" s="3" t="s">
        <v>78</v>
      </c>
    </row>
    <row r="87" spans="1:8" x14ac:dyDescent="0.25">
      <c r="A87" s="4" t="s">
        <v>50</v>
      </c>
      <c r="B87" s="4" t="s">
        <v>45</v>
      </c>
      <c r="C87" s="4" t="s">
        <v>45</v>
      </c>
      <c r="D87" s="4" t="s">
        <v>45</v>
      </c>
      <c r="E87" s="4" t="s">
        <v>50</v>
      </c>
      <c r="F87" s="4" t="s">
        <v>52</v>
      </c>
      <c r="G87" s="4" t="s">
        <v>45</v>
      </c>
      <c r="H87" s="4" t="s">
        <v>112</v>
      </c>
    </row>
    <row r="88" spans="1:8" x14ac:dyDescent="0.25">
      <c r="A88" s="3" t="s">
        <v>43</v>
      </c>
      <c r="B88" s="3" t="s">
        <v>43</v>
      </c>
      <c r="C88" s="3" t="s">
        <v>43</v>
      </c>
      <c r="D88" s="3" t="s">
        <v>52</v>
      </c>
      <c r="E88" s="3" t="s">
        <v>52</v>
      </c>
      <c r="F88" s="3" t="s">
        <v>50</v>
      </c>
      <c r="G88" s="3" t="s">
        <v>43</v>
      </c>
      <c r="H88" s="3" t="s">
        <v>78</v>
      </c>
    </row>
    <row r="89" spans="1:8" x14ac:dyDescent="0.25">
      <c r="A89" s="4" t="s">
        <v>45</v>
      </c>
      <c r="B89" s="4" t="s">
        <v>52</v>
      </c>
      <c r="C89" s="4" t="s">
        <v>52</v>
      </c>
      <c r="D89" s="4" t="s">
        <v>52</v>
      </c>
      <c r="E89" s="4" t="s">
        <v>52</v>
      </c>
      <c r="F89" s="4" t="s">
        <v>52</v>
      </c>
      <c r="G89" s="4" t="s">
        <v>52</v>
      </c>
      <c r="H89" s="4" t="s">
        <v>78</v>
      </c>
    </row>
    <row r="90" spans="1:8" x14ac:dyDescent="0.25">
      <c r="A90" s="3" t="s">
        <v>52</v>
      </c>
      <c r="B90" s="3" t="s">
        <v>52</v>
      </c>
      <c r="C90" s="3" t="s">
        <v>52</v>
      </c>
      <c r="D90" s="3" t="s">
        <v>45</v>
      </c>
      <c r="E90" s="3" t="s">
        <v>52</v>
      </c>
      <c r="F90" s="3" t="s">
        <v>43</v>
      </c>
      <c r="G90" s="3" t="s">
        <v>43</v>
      </c>
      <c r="H90" s="3" t="s">
        <v>78</v>
      </c>
    </row>
    <row r="91" spans="1:8" x14ac:dyDescent="0.25">
      <c r="A91" s="4" t="s">
        <v>43</v>
      </c>
      <c r="B91" s="4" t="s">
        <v>43</v>
      </c>
      <c r="C91" s="4" t="s">
        <v>43</v>
      </c>
      <c r="D91" s="4" t="s">
        <v>45</v>
      </c>
      <c r="E91" s="4" t="s">
        <v>45</v>
      </c>
      <c r="F91" s="4" t="s">
        <v>45</v>
      </c>
      <c r="G91" s="4" t="s">
        <v>45</v>
      </c>
      <c r="H91" s="4" t="s">
        <v>78</v>
      </c>
    </row>
    <row r="92" spans="1:8" x14ac:dyDescent="0.25">
      <c r="A92" s="3" t="s">
        <v>45</v>
      </c>
      <c r="B92" s="3" t="s">
        <v>45</v>
      </c>
      <c r="C92" s="3" t="s">
        <v>45</v>
      </c>
      <c r="D92" s="3" t="s">
        <v>52</v>
      </c>
      <c r="E92" s="3" t="s">
        <v>52</v>
      </c>
      <c r="F92" s="3" t="s">
        <v>45</v>
      </c>
      <c r="G92" s="3" t="s">
        <v>52</v>
      </c>
      <c r="H92" s="3" t="s">
        <v>40</v>
      </c>
    </row>
    <row r="93" spans="1:8" x14ac:dyDescent="0.25">
      <c r="A93" s="4" t="s">
        <v>52</v>
      </c>
      <c r="B93" s="4" t="s">
        <v>45</v>
      </c>
      <c r="C93" s="4" t="s">
        <v>45</v>
      </c>
      <c r="D93" s="4" t="s">
        <v>52</v>
      </c>
      <c r="E93" s="4" t="s">
        <v>52</v>
      </c>
      <c r="F93" s="4" t="s">
        <v>45</v>
      </c>
      <c r="G93" s="4" t="s">
        <v>52</v>
      </c>
      <c r="H93" s="4" t="s">
        <v>78</v>
      </c>
    </row>
    <row r="94" spans="1:8" x14ac:dyDescent="0.25">
      <c r="A94" s="3" t="s">
        <v>45</v>
      </c>
      <c r="B94" s="3" t="s">
        <v>52</v>
      </c>
      <c r="C94" s="3" t="s">
        <v>52</v>
      </c>
      <c r="D94" s="3" t="s">
        <v>52</v>
      </c>
      <c r="E94" s="3" t="s">
        <v>52</v>
      </c>
      <c r="F94" s="3" t="s">
        <v>52</v>
      </c>
      <c r="G94" s="3" t="s">
        <v>52</v>
      </c>
      <c r="H94" s="3" t="s">
        <v>78</v>
      </c>
    </row>
    <row r="95" spans="1:8" x14ac:dyDescent="0.25">
      <c r="A95" s="4" t="s">
        <v>46</v>
      </c>
      <c r="B95" s="4" t="s">
        <v>46</v>
      </c>
      <c r="C95" s="4" t="s">
        <v>45</v>
      </c>
      <c r="D95" s="4" t="s">
        <v>45</v>
      </c>
      <c r="E95" s="4" t="s">
        <v>52</v>
      </c>
      <c r="F95" s="4" t="s">
        <v>43</v>
      </c>
      <c r="G95" s="4" t="s">
        <v>43</v>
      </c>
      <c r="H95" s="4" t="s">
        <v>65</v>
      </c>
    </row>
    <row r="96" spans="1:8" x14ac:dyDescent="0.25">
      <c r="A96" s="3" t="s">
        <v>52</v>
      </c>
      <c r="B96" s="3" t="s">
        <v>45</v>
      </c>
      <c r="C96" s="3" t="s">
        <v>45</v>
      </c>
      <c r="D96" s="3" t="s">
        <v>52</v>
      </c>
      <c r="E96" s="3" t="s">
        <v>52</v>
      </c>
      <c r="F96" s="3" t="s">
        <v>45</v>
      </c>
      <c r="G96" s="3" t="s">
        <v>52</v>
      </c>
      <c r="H96" s="3" t="s">
        <v>78</v>
      </c>
    </row>
    <row r="97" spans="1:8" x14ac:dyDescent="0.25">
      <c r="A97" s="4" t="s">
        <v>43</v>
      </c>
      <c r="B97" s="4" t="s">
        <v>52</v>
      </c>
      <c r="C97" s="4" t="s">
        <v>52</v>
      </c>
      <c r="D97" s="4" t="s">
        <v>52</v>
      </c>
      <c r="E97" s="4" t="s">
        <v>52</v>
      </c>
      <c r="F97" s="4" t="s">
        <v>52</v>
      </c>
      <c r="G97" s="4" t="s">
        <v>45</v>
      </c>
      <c r="H97" s="4" t="s">
        <v>65</v>
      </c>
    </row>
    <row r="98" spans="1:8" x14ac:dyDescent="0.25">
      <c r="A98" s="3" t="s">
        <v>43</v>
      </c>
      <c r="B98" s="3" t="s">
        <v>45</v>
      </c>
      <c r="C98" s="3" t="s">
        <v>46</v>
      </c>
      <c r="D98" s="3" t="s">
        <v>45</v>
      </c>
      <c r="E98" s="3" t="s">
        <v>45</v>
      </c>
      <c r="F98" s="3" t="s">
        <v>45</v>
      </c>
      <c r="G98" s="3" t="s">
        <v>45</v>
      </c>
      <c r="H98" s="3" t="s">
        <v>78</v>
      </c>
    </row>
    <row r="99" spans="1:8" x14ac:dyDescent="0.25">
      <c r="A99" s="4" t="s">
        <v>43</v>
      </c>
      <c r="B99" s="4" t="s">
        <v>43</v>
      </c>
      <c r="C99" s="4" t="s">
        <v>46</v>
      </c>
      <c r="D99" s="4" t="s">
        <v>43</v>
      </c>
      <c r="E99" s="4" t="s">
        <v>43</v>
      </c>
      <c r="F99" s="4" t="s">
        <v>43</v>
      </c>
      <c r="G99" s="4" t="s">
        <v>43</v>
      </c>
      <c r="H99" s="4" t="s">
        <v>78</v>
      </c>
    </row>
    <row r="100" spans="1:8" x14ac:dyDescent="0.25">
      <c r="A100" s="3" t="s">
        <v>52</v>
      </c>
      <c r="B100" s="3" t="s">
        <v>52</v>
      </c>
      <c r="C100" s="3" t="s">
        <v>52</v>
      </c>
      <c r="D100" s="3" t="s">
        <v>52</v>
      </c>
      <c r="E100" s="3" t="s">
        <v>45</v>
      </c>
      <c r="F100" s="3" t="s">
        <v>43</v>
      </c>
      <c r="G100" s="3" t="s">
        <v>50</v>
      </c>
      <c r="H100" s="3" t="s">
        <v>65</v>
      </c>
    </row>
    <row r="101" spans="1:8" x14ac:dyDescent="0.25">
      <c r="A101" s="4" t="s">
        <v>45</v>
      </c>
      <c r="B101" s="4" t="s">
        <v>45</v>
      </c>
      <c r="C101" s="4" t="s">
        <v>45</v>
      </c>
      <c r="D101" s="4" t="s">
        <v>45</v>
      </c>
      <c r="E101" s="4" t="s">
        <v>45</v>
      </c>
      <c r="F101" s="4" t="s">
        <v>45</v>
      </c>
      <c r="G101" s="4" t="s">
        <v>43</v>
      </c>
      <c r="H101" s="4" t="s">
        <v>78</v>
      </c>
    </row>
    <row r="102" spans="1:8" x14ac:dyDescent="0.25">
      <c r="A102" s="3" t="s">
        <v>45</v>
      </c>
      <c r="B102" s="3" t="s">
        <v>46</v>
      </c>
      <c r="C102" s="3" t="s">
        <v>46</v>
      </c>
      <c r="D102" s="3" t="s">
        <v>45</v>
      </c>
      <c r="E102" s="3" t="s">
        <v>52</v>
      </c>
      <c r="F102" s="3" t="s">
        <v>50</v>
      </c>
      <c r="G102" s="3" t="s">
        <v>43</v>
      </c>
      <c r="H102" s="3" t="s">
        <v>78</v>
      </c>
    </row>
    <row r="103" spans="1:8" x14ac:dyDescent="0.25">
      <c r="A103" s="4" t="s">
        <v>45</v>
      </c>
      <c r="B103" s="4" t="s">
        <v>45</v>
      </c>
      <c r="C103" s="4" t="s">
        <v>45</v>
      </c>
      <c r="D103" s="4" t="s">
        <v>45</v>
      </c>
      <c r="E103" s="4" t="s">
        <v>45</v>
      </c>
      <c r="F103" s="4" t="s">
        <v>45</v>
      </c>
      <c r="G103" s="4" t="s">
        <v>45</v>
      </c>
      <c r="H103" s="4" t="s">
        <v>78</v>
      </c>
    </row>
    <row r="104" spans="1:8" x14ac:dyDescent="0.25">
      <c r="A104" s="3" t="s">
        <v>52</v>
      </c>
      <c r="B104" s="3" t="s">
        <v>50</v>
      </c>
      <c r="C104" s="3" t="s">
        <v>50</v>
      </c>
      <c r="D104" s="3" t="s">
        <v>52</v>
      </c>
      <c r="E104" s="3" t="s">
        <v>52</v>
      </c>
      <c r="F104" s="3" t="s">
        <v>52</v>
      </c>
      <c r="G104" s="3" t="s">
        <v>52</v>
      </c>
      <c r="H104" s="3" t="s">
        <v>78</v>
      </c>
    </row>
    <row r="105" spans="1:8" x14ac:dyDescent="0.25">
      <c r="A105" s="4" t="s">
        <v>52</v>
      </c>
      <c r="B105" s="4" t="s">
        <v>52</v>
      </c>
      <c r="C105" s="4" t="s">
        <v>52</v>
      </c>
      <c r="D105" s="4" t="s">
        <v>52</v>
      </c>
      <c r="E105" s="4" t="s">
        <v>52</v>
      </c>
      <c r="F105" s="4" t="s">
        <v>50</v>
      </c>
      <c r="G105" s="4" t="s">
        <v>50</v>
      </c>
      <c r="H105" s="4" t="s">
        <v>65</v>
      </c>
    </row>
    <row r="106" spans="1:8" x14ac:dyDescent="0.25">
      <c r="A106" s="3" t="s">
        <v>45</v>
      </c>
      <c r="B106" s="3" t="s">
        <v>45</v>
      </c>
      <c r="C106" s="3" t="s">
        <v>45</v>
      </c>
      <c r="D106" s="3" t="s">
        <v>52</v>
      </c>
      <c r="E106" s="3" t="s">
        <v>52</v>
      </c>
      <c r="F106" s="3" t="s">
        <v>46</v>
      </c>
      <c r="G106" s="3" t="s">
        <v>52</v>
      </c>
      <c r="H106" s="3" t="s">
        <v>65</v>
      </c>
    </row>
    <row r="107" spans="1:8" x14ac:dyDescent="0.25">
      <c r="A107" s="4" t="s">
        <v>43</v>
      </c>
      <c r="B107" s="4" t="s">
        <v>45</v>
      </c>
      <c r="C107" s="4" t="s">
        <v>45</v>
      </c>
      <c r="D107" s="4" t="s">
        <v>45</v>
      </c>
      <c r="E107" s="4" t="s">
        <v>45</v>
      </c>
      <c r="F107" s="4" t="s">
        <v>45</v>
      </c>
      <c r="G107" s="4" t="s">
        <v>45</v>
      </c>
      <c r="H107" s="4" t="s">
        <v>78</v>
      </c>
    </row>
    <row r="108" spans="1:8" x14ac:dyDescent="0.25">
      <c r="A108" s="3" t="s">
        <v>52</v>
      </c>
      <c r="B108" s="3" t="s">
        <v>52</v>
      </c>
      <c r="C108" s="3" t="s">
        <v>52</v>
      </c>
      <c r="D108" s="3" t="s">
        <v>52</v>
      </c>
      <c r="E108" s="3" t="s">
        <v>52</v>
      </c>
      <c r="F108" s="3" t="s">
        <v>52</v>
      </c>
      <c r="G108" s="3" t="s">
        <v>45</v>
      </c>
      <c r="H108" s="3" t="s">
        <v>65</v>
      </c>
    </row>
    <row r="109" spans="1:8" x14ac:dyDescent="0.25">
      <c r="A109" s="4" t="s">
        <v>43</v>
      </c>
      <c r="B109" s="4" t="s">
        <v>45</v>
      </c>
      <c r="C109" s="4" t="s">
        <v>45</v>
      </c>
      <c r="D109" s="4" t="s">
        <v>43</v>
      </c>
      <c r="E109" s="4" t="s">
        <v>52</v>
      </c>
      <c r="F109" s="4" t="s">
        <v>52</v>
      </c>
      <c r="G109" s="4" t="s">
        <v>52</v>
      </c>
      <c r="H109" s="4" t="s">
        <v>78</v>
      </c>
    </row>
    <row r="110" spans="1:8" x14ac:dyDescent="0.25">
      <c r="A110" s="3" t="s">
        <v>45</v>
      </c>
      <c r="B110" s="3" t="s">
        <v>52</v>
      </c>
      <c r="C110" s="3" t="s">
        <v>52</v>
      </c>
      <c r="D110" s="3" t="s">
        <v>52</v>
      </c>
      <c r="E110" s="3" t="s">
        <v>46</v>
      </c>
      <c r="F110" s="3" t="s">
        <v>45</v>
      </c>
      <c r="G110" s="3" t="s">
        <v>52</v>
      </c>
      <c r="H110" s="3" t="s">
        <v>40</v>
      </c>
    </row>
    <row r="111" spans="1:8" x14ac:dyDescent="0.25">
      <c r="A111" s="4" t="s">
        <v>52</v>
      </c>
      <c r="B111" s="4" t="s">
        <v>45</v>
      </c>
      <c r="C111" s="4" t="s">
        <v>45</v>
      </c>
      <c r="D111" s="4" t="s">
        <v>46</v>
      </c>
      <c r="E111" s="4" t="s">
        <v>45</v>
      </c>
      <c r="F111" s="4" t="s">
        <v>43</v>
      </c>
      <c r="G111" s="4" t="s">
        <v>45</v>
      </c>
      <c r="H111" s="4" t="s">
        <v>65</v>
      </c>
    </row>
    <row r="112" spans="1:8" x14ac:dyDescent="0.25">
      <c r="A112" s="3" t="s">
        <v>45</v>
      </c>
      <c r="B112" s="3" t="s">
        <v>45</v>
      </c>
      <c r="C112" s="3" t="s">
        <v>45</v>
      </c>
      <c r="D112" s="3" t="s">
        <v>45</v>
      </c>
      <c r="E112" s="3" t="s">
        <v>45</v>
      </c>
      <c r="F112" s="3" t="s">
        <v>46</v>
      </c>
      <c r="G112" s="3" t="s">
        <v>45</v>
      </c>
      <c r="H112" s="3" t="s">
        <v>40</v>
      </c>
    </row>
    <row r="113" spans="1:8" x14ac:dyDescent="0.25">
      <c r="A113" s="4" t="s">
        <v>45</v>
      </c>
      <c r="B113" s="4" t="s">
        <v>45</v>
      </c>
      <c r="C113" s="4" t="s">
        <v>45</v>
      </c>
      <c r="D113" s="4" t="s">
        <v>45</v>
      </c>
      <c r="E113" s="4" t="s">
        <v>45</v>
      </c>
      <c r="F113" s="4" t="s">
        <v>45</v>
      </c>
      <c r="G113" s="4" t="s">
        <v>46</v>
      </c>
      <c r="H113" s="4" t="s">
        <v>65</v>
      </c>
    </row>
    <row r="114" spans="1:8" x14ac:dyDescent="0.25">
      <c r="A114" s="3" t="s">
        <v>45</v>
      </c>
      <c r="B114" s="3" t="s">
        <v>45</v>
      </c>
      <c r="C114" s="3" t="s">
        <v>45</v>
      </c>
      <c r="D114" s="3" t="s">
        <v>45</v>
      </c>
      <c r="E114" s="3" t="s">
        <v>45</v>
      </c>
      <c r="F114" s="3" t="s">
        <v>45</v>
      </c>
      <c r="G114" s="3" t="s">
        <v>46</v>
      </c>
      <c r="H114" s="3" t="s">
        <v>65</v>
      </c>
    </row>
    <row r="115" spans="1:8" x14ac:dyDescent="0.25">
      <c r="A115" s="4" t="s">
        <v>52</v>
      </c>
      <c r="B115" s="4" t="s">
        <v>52</v>
      </c>
      <c r="C115" s="4" t="s">
        <v>52</v>
      </c>
      <c r="D115" s="4" t="s">
        <v>52</v>
      </c>
      <c r="E115" s="4" t="s">
        <v>46</v>
      </c>
      <c r="F115" s="4" t="s">
        <v>43</v>
      </c>
      <c r="G115" s="4" t="s">
        <v>43</v>
      </c>
      <c r="H115" s="4" t="s">
        <v>112</v>
      </c>
    </row>
    <row r="116" spans="1:8" x14ac:dyDescent="0.25">
      <c r="A116" s="3" t="s">
        <v>50</v>
      </c>
      <c r="B116" s="3" t="s">
        <v>43</v>
      </c>
      <c r="C116" s="3" t="s">
        <v>50</v>
      </c>
      <c r="D116" s="3" t="s">
        <v>43</v>
      </c>
      <c r="E116" s="3" t="s">
        <v>50</v>
      </c>
      <c r="F116" s="3" t="s">
        <v>50</v>
      </c>
      <c r="G116" s="3" t="s">
        <v>45</v>
      </c>
      <c r="H116" s="3" t="s">
        <v>60</v>
      </c>
    </row>
    <row r="117" spans="1:8" x14ac:dyDescent="0.25">
      <c r="A117" s="4" t="s">
        <v>43</v>
      </c>
      <c r="B117" s="4" t="s">
        <v>45</v>
      </c>
      <c r="C117" s="4" t="s">
        <v>43</v>
      </c>
      <c r="D117" s="4" t="s">
        <v>46</v>
      </c>
      <c r="E117" s="4" t="s">
        <v>45</v>
      </c>
      <c r="F117" s="4" t="s">
        <v>43</v>
      </c>
      <c r="G117" s="4" t="s">
        <v>46</v>
      </c>
      <c r="H117" s="4" t="s">
        <v>112</v>
      </c>
    </row>
    <row r="118" spans="1:8" x14ac:dyDescent="0.25">
      <c r="A118" s="3" t="s">
        <v>45</v>
      </c>
      <c r="B118" s="3" t="s">
        <v>45</v>
      </c>
      <c r="C118" s="3" t="s">
        <v>52</v>
      </c>
      <c r="D118" s="3" t="s">
        <v>45</v>
      </c>
      <c r="E118" s="3" t="s">
        <v>45</v>
      </c>
      <c r="F118" s="3" t="s">
        <v>46</v>
      </c>
      <c r="G118" s="3" t="s">
        <v>43</v>
      </c>
      <c r="H118" s="3" t="s">
        <v>40</v>
      </c>
    </row>
    <row r="119" spans="1:8" x14ac:dyDescent="0.25">
      <c r="A119" s="4" t="s">
        <v>45</v>
      </c>
      <c r="B119" s="4" t="s">
        <v>45</v>
      </c>
      <c r="C119" s="4" t="s">
        <v>45</v>
      </c>
      <c r="D119" s="4" t="s">
        <v>45</v>
      </c>
      <c r="E119" s="4" t="s">
        <v>46</v>
      </c>
      <c r="F119" s="4" t="s">
        <v>43</v>
      </c>
      <c r="G119" s="4" t="s">
        <v>45</v>
      </c>
      <c r="H119" s="4" t="s">
        <v>40</v>
      </c>
    </row>
    <row r="120" spans="1:8" x14ac:dyDescent="0.25">
      <c r="A120" s="3" t="s">
        <v>43</v>
      </c>
      <c r="B120" s="3" t="s">
        <v>52</v>
      </c>
      <c r="C120" s="3" t="s">
        <v>46</v>
      </c>
      <c r="D120" s="3" t="s">
        <v>52</v>
      </c>
      <c r="E120" s="3" t="s">
        <v>52</v>
      </c>
      <c r="F120" s="3" t="s">
        <v>46</v>
      </c>
      <c r="G120" s="3" t="s">
        <v>45</v>
      </c>
      <c r="H120" s="3" t="s">
        <v>65</v>
      </c>
    </row>
    <row r="121" spans="1:8" x14ac:dyDescent="0.25">
      <c r="A121" s="4" t="s">
        <v>45</v>
      </c>
      <c r="B121" s="4" t="s">
        <v>52</v>
      </c>
      <c r="C121" s="4" t="s">
        <v>52</v>
      </c>
      <c r="D121" s="4" t="s">
        <v>52</v>
      </c>
      <c r="E121" s="4" t="s">
        <v>52</v>
      </c>
      <c r="F121" s="4" t="s">
        <v>43</v>
      </c>
      <c r="G121" s="4" t="s">
        <v>43</v>
      </c>
      <c r="H121" s="4" t="s">
        <v>112</v>
      </c>
    </row>
    <row r="122" spans="1:8" x14ac:dyDescent="0.25">
      <c r="A122" s="3" t="s">
        <v>46</v>
      </c>
      <c r="B122" s="3" t="s">
        <v>45</v>
      </c>
      <c r="C122" s="3" t="s">
        <v>46</v>
      </c>
      <c r="D122" s="3" t="s">
        <v>45</v>
      </c>
      <c r="E122" s="3" t="s">
        <v>45</v>
      </c>
      <c r="F122" s="3" t="s">
        <v>43</v>
      </c>
      <c r="G122" s="3" t="s">
        <v>45</v>
      </c>
      <c r="H122" s="3" t="s">
        <v>40</v>
      </c>
    </row>
    <row r="123" spans="1:8" x14ac:dyDescent="0.25">
      <c r="A123" s="4" t="s">
        <v>45</v>
      </c>
      <c r="B123" s="4" t="s">
        <v>45</v>
      </c>
      <c r="C123" s="4" t="s">
        <v>45</v>
      </c>
      <c r="D123" s="4" t="s">
        <v>45</v>
      </c>
      <c r="E123" s="4" t="s">
        <v>45</v>
      </c>
      <c r="F123" s="4" t="s">
        <v>45</v>
      </c>
      <c r="G123" s="4" t="s">
        <v>46</v>
      </c>
      <c r="H123" s="4" t="s">
        <v>40</v>
      </c>
    </row>
    <row r="124" spans="1:8" x14ac:dyDescent="0.25">
      <c r="A124" s="3" t="s">
        <v>45</v>
      </c>
      <c r="B124" s="3" t="s">
        <v>52</v>
      </c>
      <c r="C124" s="3" t="s">
        <v>52</v>
      </c>
      <c r="D124" s="3" t="s">
        <v>52</v>
      </c>
      <c r="E124" s="3" t="s">
        <v>52</v>
      </c>
      <c r="F124" s="3" t="s">
        <v>45</v>
      </c>
      <c r="G124" s="3" t="s">
        <v>45</v>
      </c>
      <c r="H124" s="3" t="s">
        <v>40</v>
      </c>
    </row>
    <row r="125" spans="1:8" x14ac:dyDescent="0.25">
      <c r="A125" s="4" t="s">
        <v>52</v>
      </c>
      <c r="B125" s="4" t="s">
        <v>52</v>
      </c>
      <c r="C125" s="4" t="s">
        <v>52</v>
      </c>
      <c r="D125" s="4" t="s">
        <v>52</v>
      </c>
      <c r="E125" s="4" t="s">
        <v>52</v>
      </c>
      <c r="F125" s="4" t="s">
        <v>52</v>
      </c>
      <c r="G125" s="4" t="s">
        <v>45</v>
      </c>
      <c r="H125" s="4" t="s">
        <v>40</v>
      </c>
    </row>
    <row r="126" spans="1:8" x14ac:dyDescent="0.25">
      <c r="A126" s="3" t="s">
        <v>43</v>
      </c>
      <c r="B126" s="3" t="s">
        <v>46</v>
      </c>
      <c r="C126" s="3" t="s">
        <v>46</v>
      </c>
      <c r="D126" s="3" t="s">
        <v>46</v>
      </c>
      <c r="E126" s="3" t="s">
        <v>46</v>
      </c>
      <c r="F126" s="3" t="s">
        <v>50</v>
      </c>
      <c r="G126" s="3" t="s">
        <v>46</v>
      </c>
      <c r="H126" s="3" t="s">
        <v>60</v>
      </c>
    </row>
    <row r="127" spans="1:8" x14ac:dyDescent="0.25">
      <c r="A127" s="4" t="s">
        <v>45</v>
      </c>
      <c r="B127" s="4" t="s">
        <v>46</v>
      </c>
      <c r="C127" s="4" t="s">
        <v>46</v>
      </c>
      <c r="D127" s="4" t="s">
        <v>45</v>
      </c>
      <c r="E127" s="4" t="s">
        <v>45</v>
      </c>
      <c r="F127" s="4" t="s">
        <v>45</v>
      </c>
      <c r="G127" s="4" t="s">
        <v>43</v>
      </c>
      <c r="H127" s="4" t="s">
        <v>112</v>
      </c>
    </row>
    <row r="128" spans="1:8" x14ac:dyDescent="0.25">
      <c r="A128" s="3" t="s">
        <v>46</v>
      </c>
      <c r="B128" s="3" t="s">
        <v>46</v>
      </c>
      <c r="C128" s="3" t="s">
        <v>46</v>
      </c>
      <c r="D128" s="3" t="s">
        <v>46</v>
      </c>
      <c r="E128" s="3" t="s">
        <v>46</v>
      </c>
      <c r="F128" s="3" t="s">
        <v>43</v>
      </c>
      <c r="G128" s="3" t="s">
        <v>46</v>
      </c>
      <c r="H128" s="3" t="s">
        <v>112</v>
      </c>
    </row>
    <row r="129" spans="1:8" x14ac:dyDescent="0.25">
      <c r="A129" s="4" t="s">
        <v>46</v>
      </c>
      <c r="B129" s="4" t="s">
        <v>46</v>
      </c>
      <c r="C129" s="4" t="s">
        <v>46</v>
      </c>
      <c r="D129" s="4" t="s">
        <v>46</v>
      </c>
      <c r="E129" s="4" t="s">
        <v>45</v>
      </c>
      <c r="F129" s="4" t="s">
        <v>45</v>
      </c>
      <c r="G129" s="4" t="s">
        <v>45</v>
      </c>
      <c r="H129" s="4" t="s">
        <v>112</v>
      </c>
    </row>
    <row r="130" spans="1:8" x14ac:dyDescent="0.25">
      <c r="A130" s="3" t="s">
        <v>43</v>
      </c>
      <c r="B130" s="3" t="s">
        <v>45</v>
      </c>
      <c r="C130" s="3" t="s">
        <v>45</v>
      </c>
      <c r="D130" s="3" t="s">
        <v>45</v>
      </c>
      <c r="E130" s="3" t="s">
        <v>43</v>
      </c>
      <c r="F130" s="3" t="s">
        <v>43</v>
      </c>
      <c r="G130" s="3" t="s">
        <v>43</v>
      </c>
      <c r="H130" s="3" t="s">
        <v>112</v>
      </c>
    </row>
    <row r="131" spans="1:8" x14ac:dyDescent="0.25">
      <c r="A131" s="4" t="s">
        <v>43</v>
      </c>
      <c r="B131" s="4" t="s">
        <v>45</v>
      </c>
      <c r="C131" s="4" t="s">
        <v>45</v>
      </c>
      <c r="D131" s="4" t="s">
        <v>45</v>
      </c>
      <c r="E131" s="4" t="s">
        <v>43</v>
      </c>
      <c r="F131" s="4" t="s">
        <v>43</v>
      </c>
      <c r="G131" s="4" t="s">
        <v>43</v>
      </c>
      <c r="H131" s="4" t="s">
        <v>112</v>
      </c>
    </row>
    <row r="132" spans="1:8" x14ac:dyDescent="0.25">
      <c r="A132" s="3" t="s">
        <v>45</v>
      </c>
      <c r="B132" s="3" t="s">
        <v>46</v>
      </c>
      <c r="C132" s="3" t="s">
        <v>46</v>
      </c>
      <c r="D132" s="3" t="s">
        <v>52</v>
      </c>
      <c r="E132" s="3" t="s">
        <v>50</v>
      </c>
      <c r="F132" s="3" t="s">
        <v>45</v>
      </c>
      <c r="G132" s="3" t="s">
        <v>45</v>
      </c>
      <c r="H132" s="3" t="s">
        <v>112</v>
      </c>
    </row>
    <row r="133" spans="1:8" x14ac:dyDescent="0.25">
      <c r="A133" s="4" t="s">
        <v>43</v>
      </c>
      <c r="B133" s="4" t="s">
        <v>43</v>
      </c>
      <c r="C133" s="4" t="s">
        <v>43</v>
      </c>
      <c r="D133" s="4" t="s">
        <v>45</v>
      </c>
      <c r="E133" s="4" t="s">
        <v>45</v>
      </c>
      <c r="F133" s="4" t="s">
        <v>45</v>
      </c>
      <c r="G133" s="4" t="s">
        <v>46</v>
      </c>
      <c r="H133" s="4" t="s">
        <v>125</v>
      </c>
    </row>
    <row r="134" spans="1:8" x14ac:dyDescent="0.25">
      <c r="A134" s="3" t="s">
        <v>43</v>
      </c>
      <c r="B134" s="3" t="s">
        <v>43</v>
      </c>
      <c r="C134" s="3" t="s">
        <v>43</v>
      </c>
      <c r="D134" s="3" t="s">
        <v>45</v>
      </c>
      <c r="E134" s="3" t="s">
        <v>45</v>
      </c>
      <c r="F134" s="3" t="s">
        <v>45</v>
      </c>
      <c r="G134" s="3" t="s">
        <v>46</v>
      </c>
      <c r="H134" s="3" t="s">
        <v>125</v>
      </c>
    </row>
    <row r="135" spans="1:8" x14ac:dyDescent="0.25">
      <c r="A135" s="4" t="s">
        <v>43</v>
      </c>
      <c r="B135" s="4" t="s">
        <v>45</v>
      </c>
      <c r="C135" s="4" t="s">
        <v>45</v>
      </c>
      <c r="D135" s="4" t="s">
        <v>45</v>
      </c>
      <c r="E135" s="4" t="s">
        <v>43</v>
      </c>
      <c r="F135" s="4" t="s">
        <v>43</v>
      </c>
      <c r="G135" s="4" t="s">
        <v>43</v>
      </c>
      <c r="H135" s="4" t="s">
        <v>112</v>
      </c>
    </row>
    <row r="136" spans="1:8" x14ac:dyDescent="0.25">
      <c r="A136" s="3" t="s">
        <v>45</v>
      </c>
      <c r="B136" s="3" t="s">
        <v>45</v>
      </c>
      <c r="C136" s="3" t="s">
        <v>52</v>
      </c>
      <c r="D136" s="3" t="s">
        <v>52</v>
      </c>
      <c r="E136" s="3" t="s">
        <v>52</v>
      </c>
      <c r="F136" s="3" t="s">
        <v>52</v>
      </c>
      <c r="G136" s="3" t="s">
        <v>43</v>
      </c>
      <c r="H136" s="3" t="s">
        <v>65</v>
      </c>
    </row>
    <row r="137" spans="1:8" x14ac:dyDescent="0.25">
      <c r="A137" s="4" t="s">
        <v>43</v>
      </c>
      <c r="B137" s="4" t="s">
        <v>43</v>
      </c>
      <c r="C137" s="4" t="s">
        <v>43</v>
      </c>
      <c r="D137" s="4" t="s">
        <v>45</v>
      </c>
      <c r="E137" s="4" t="s">
        <v>45</v>
      </c>
      <c r="F137" s="4" t="s">
        <v>45</v>
      </c>
      <c r="G137" s="4" t="s">
        <v>46</v>
      </c>
      <c r="H137" s="4" t="s">
        <v>125</v>
      </c>
    </row>
    <row r="138" spans="1:8" x14ac:dyDescent="0.25">
      <c r="A138" s="3" t="s">
        <v>52</v>
      </c>
      <c r="B138" s="3" t="s">
        <v>50</v>
      </c>
      <c r="C138" s="3" t="s">
        <v>50</v>
      </c>
      <c r="D138" s="3" t="s">
        <v>50</v>
      </c>
      <c r="E138" s="3" t="s">
        <v>52</v>
      </c>
      <c r="F138" s="3" t="s">
        <v>52</v>
      </c>
      <c r="G138" s="3" t="s">
        <v>52</v>
      </c>
      <c r="H138" s="3" t="s">
        <v>78</v>
      </c>
    </row>
    <row r="139" spans="1:8" x14ac:dyDescent="0.25">
      <c r="A139" s="4" t="s">
        <v>45</v>
      </c>
      <c r="B139" s="4" t="s">
        <v>46</v>
      </c>
      <c r="C139" s="4" t="s">
        <v>46</v>
      </c>
      <c r="D139" s="4" t="s">
        <v>45</v>
      </c>
      <c r="E139" s="4" t="s">
        <v>45</v>
      </c>
      <c r="F139" s="4" t="s">
        <v>43</v>
      </c>
      <c r="G139" s="4" t="s">
        <v>43</v>
      </c>
      <c r="H139" s="4" t="s">
        <v>78</v>
      </c>
    </row>
    <row r="140" spans="1:8" x14ac:dyDescent="0.25">
      <c r="A140" s="3" t="s">
        <v>52</v>
      </c>
      <c r="B140" s="3" t="s">
        <v>50</v>
      </c>
      <c r="C140" s="3" t="s">
        <v>50</v>
      </c>
      <c r="D140" s="3" t="s">
        <v>45</v>
      </c>
      <c r="E140" s="3" t="s">
        <v>50</v>
      </c>
      <c r="F140" s="3" t="s">
        <v>46</v>
      </c>
      <c r="G140" s="3" t="s">
        <v>50</v>
      </c>
      <c r="H140" s="3" t="s">
        <v>60</v>
      </c>
    </row>
    <row r="141" spans="1:8" x14ac:dyDescent="0.25">
      <c r="A141" s="4" t="s">
        <v>52</v>
      </c>
      <c r="B141" s="4" t="s">
        <v>52</v>
      </c>
      <c r="C141" s="4" t="s">
        <v>52</v>
      </c>
      <c r="D141" s="4" t="s">
        <v>52</v>
      </c>
      <c r="E141" s="4" t="s">
        <v>45</v>
      </c>
      <c r="F141" s="4" t="s">
        <v>43</v>
      </c>
      <c r="G141" s="4" t="s">
        <v>43</v>
      </c>
      <c r="H141" s="4" t="s">
        <v>65</v>
      </c>
    </row>
    <row r="142" spans="1:8" x14ac:dyDescent="0.25">
      <c r="A142" s="3" t="s">
        <v>52</v>
      </c>
      <c r="B142" s="3" t="s">
        <v>52</v>
      </c>
      <c r="C142" s="3" t="s">
        <v>45</v>
      </c>
      <c r="D142" s="3" t="s">
        <v>52</v>
      </c>
      <c r="E142" s="3" t="s">
        <v>52</v>
      </c>
      <c r="F142" s="3" t="s">
        <v>45</v>
      </c>
      <c r="G142" s="3" t="s">
        <v>43</v>
      </c>
      <c r="H142" s="3" t="s">
        <v>78</v>
      </c>
    </row>
    <row r="143" spans="1:8" x14ac:dyDescent="0.25">
      <c r="A143" s="4" t="s">
        <v>52</v>
      </c>
      <c r="B143" s="4" t="s">
        <v>52</v>
      </c>
      <c r="C143" s="4" t="s">
        <v>52</v>
      </c>
      <c r="D143" s="4" t="s">
        <v>52</v>
      </c>
      <c r="E143" s="4" t="s">
        <v>46</v>
      </c>
      <c r="F143" s="4" t="s">
        <v>45</v>
      </c>
      <c r="G143" s="4" t="s">
        <v>43</v>
      </c>
      <c r="H143" s="4" t="s">
        <v>78</v>
      </c>
    </row>
    <row r="144" spans="1:8" x14ac:dyDescent="0.25">
      <c r="A144" s="3" t="s">
        <v>52</v>
      </c>
      <c r="B144" s="3" t="s">
        <v>52</v>
      </c>
      <c r="C144" s="3" t="s">
        <v>45</v>
      </c>
      <c r="D144" s="3" t="s">
        <v>52</v>
      </c>
      <c r="E144" s="3" t="s">
        <v>46</v>
      </c>
      <c r="F144" s="3" t="s">
        <v>45</v>
      </c>
      <c r="G144" s="3" t="s">
        <v>45</v>
      </c>
      <c r="H144" s="3" t="s">
        <v>78</v>
      </c>
    </row>
    <row r="145" spans="1:8" x14ac:dyDescent="0.25">
      <c r="A145" s="4" t="s">
        <v>45</v>
      </c>
      <c r="B145" s="4" t="s">
        <v>45</v>
      </c>
      <c r="C145" s="4" t="s">
        <v>52</v>
      </c>
      <c r="D145" s="4" t="s">
        <v>52</v>
      </c>
      <c r="E145" s="4" t="s">
        <v>45</v>
      </c>
      <c r="F145" s="4" t="s">
        <v>43</v>
      </c>
      <c r="G145" s="4" t="s">
        <v>45</v>
      </c>
      <c r="H145" s="4" t="s">
        <v>65</v>
      </c>
    </row>
    <row r="146" spans="1:8" x14ac:dyDescent="0.25">
      <c r="A146" s="3" t="s">
        <v>45</v>
      </c>
      <c r="B146" s="3" t="s">
        <v>46</v>
      </c>
      <c r="C146" s="3" t="s">
        <v>46</v>
      </c>
      <c r="D146" s="3" t="s">
        <v>45</v>
      </c>
      <c r="E146" s="3" t="s">
        <v>46</v>
      </c>
      <c r="F146" s="3" t="s">
        <v>45</v>
      </c>
      <c r="G146" s="3" t="s">
        <v>45</v>
      </c>
      <c r="H146" s="3" t="s">
        <v>65</v>
      </c>
    </row>
    <row r="147" spans="1:8" x14ac:dyDescent="0.25">
      <c r="A147" s="4" t="s">
        <v>46</v>
      </c>
      <c r="B147" s="4" t="s">
        <v>45</v>
      </c>
      <c r="C147" s="4" t="s">
        <v>52</v>
      </c>
      <c r="D147" s="4" t="s">
        <v>45</v>
      </c>
      <c r="E147" s="4" t="s">
        <v>45</v>
      </c>
      <c r="F147" s="4" t="s">
        <v>46</v>
      </c>
      <c r="G147" s="4" t="s">
        <v>45</v>
      </c>
      <c r="H147" s="4" t="s">
        <v>40</v>
      </c>
    </row>
    <row r="148" spans="1:8" x14ac:dyDescent="0.25">
      <c r="A148" s="3" t="s">
        <v>52</v>
      </c>
      <c r="B148" s="3" t="s">
        <v>52</v>
      </c>
      <c r="C148" s="3" t="s">
        <v>52</v>
      </c>
      <c r="D148" s="3" t="s">
        <v>52</v>
      </c>
      <c r="E148" s="3" t="s">
        <v>52</v>
      </c>
      <c r="F148" s="3" t="s">
        <v>52</v>
      </c>
      <c r="G148" s="3" t="s">
        <v>45</v>
      </c>
      <c r="H148" s="3" t="s">
        <v>65</v>
      </c>
    </row>
    <row r="149" spans="1:8" x14ac:dyDescent="0.25">
      <c r="A149" s="4" t="s">
        <v>52</v>
      </c>
      <c r="B149" s="4" t="s">
        <v>52</v>
      </c>
      <c r="C149" s="4" t="s">
        <v>52</v>
      </c>
      <c r="D149" s="4" t="s">
        <v>52</v>
      </c>
      <c r="E149" s="4" t="s">
        <v>52</v>
      </c>
      <c r="F149" s="4" t="s">
        <v>43</v>
      </c>
      <c r="G149" s="4" t="s">
        <v>50</v>
      </c>
      <c r="H149" s="4" t="s">
        <v>40</v>
      </c>
    </row>
    <row r="150" spans="1:8" x14ac:dyDescent="0.25">
      <c r="A150" s="3" t="s">
        <v>43</v>
      </c>
      <c r="B150" s="3" t="s">
        <v>43</v>
      </c>
      <c r="C150" s="3" t="s">
        <v>43</v>
      </c>
      <c r="D150" s="3" t="s">
        <v>43</v>
      </c>
      <c r="E150" s="3" t="s">
        <v>43</v>
      </c>
      <c r="F150" s="3" t="s">
        <v>43</v>
      </c>
      <c r="G150" s="3" t="s">
        <v>43</v>
      </c>
      <c r="H150" s="3" t="s">
        <v>65</v>
      </c>
    </row>
    <row r="151" spans="1:8" x14ac:dyDescent="0.25">
      <c r="A151" s="4" t="s">
        <v>45</v>
      </c>
      <c r="B151" s="4" t="s">
        <v>45</v>
      </c>
      <c r="C151" s="4" t="s">
        <v>52</v>
      </c>
      <c r="D151" s="4" t="s">
        <v>45</v>
      </c>
      <c r="E151" s="4" t="s">
        <v>46</v>
      </c>
      <c r="F151" s="4" t="s">
        <v>45</v>
      </c>
      <c r="G151" s="4" t="s">
        <v>45</v>
      </c>
      <c r="H151" s="4" t="s">
        <v>40</v>
      </c>
    </row>
    <row r="152" spans="1:8" x14ac:dyDescent="0.25">
      <c r="A152" s="3" t="s">
        <v>45</v>
      </c>
      <c r="B152" s="3" t="s">
        <v>45</v>
      </c>
      <c r="C152" s="3" t="s">
        <v>45</v>
      </c>
      <c r="D152" s="3" t="s">
        <v>45</v>
      </c>
      <c r="E152" s="3" t="s">
        <v>45</v>
      </c>
      <c r="F152" s="3" t="s">
        <v>45</v>
      </c>
      <c r="G152" s="3" t="s">
        <v>45</v>
      </c>
      <c r="H152" s="3" t="s">
        <v>78</v>
      </c>
    </row>
    <row r="153" spans="1:8" x14ac:dyDescent="0.25">
      <c r="A153" s="4" t="s">
        <v>52</v>
      </c>
      <c r="B153" s="4" t="s">
        <v>52</v>
      </c>
      <c r="C153" s="4" t="s">
        <v>50</v>
      </c>
      <c r="D153" s="4" t="s">
        <v>52</v>
      </c>
      <c r="E153" s="4" t="s">
        <v>52</v>
      </c>
      <c r="F153" s="4" t="s">
        <v>52</v>
      </c>
      <c r="G153" s="4" t="s">
        <v>46</v>
      </c>
      <c r="H153" s="4" t="s">
        <v>78</v>
      </c>
    </row>
    <row r="154" spans="1:8" x14ac:dyDescent="0.25">
      <c r="A154" s="3" t="s">
        <v>52</v>
      </c>
      <c r="B154" s="3" t="s">
        <v>45</v>
      </c>
      <c r="C154" s="3" t="s">
        <v>52</v>
      </c>
      <c r="D154" s="3" t="s">
        <v>52</v>
      </c>
      <c r="E154" s="3" t="s">
        <v>52</v>
      </c>
      <c r="F154" s="3" t="s">
        <v>52</v>
      </c>
      <c r="G154" s="3" t="s">
        <v>43</v>
      </c>
      <c r="H154" s="3" t="s">
        <v>65</v>
      </c>
    </row>
    <row r="155" spans="1:8" x14ac:dyDescent="0.25">
      <c r="A155" s="4" t="s">
        <v>43</v>
      </c>
      <c r="B155" s="4" t="s">
        <v>45</v>
      </c>
      <c r="C155" s="4" t="s">
        <v>45</v>
      </c>
      <c r="D155" s="4" t="s">
        <v>45</v>
      </c>
      <c r="E155" s="4" t="s">
        <v>45</v>
      </c>
      <c r="F155" s="4" t="s">
        <v>45</v>
      </c>
      <c r="G155" s="4" t="s">
        <v>43</v>
      </c>
      <c r="H155" s="4" t="s">
        <v>65</v>
      </c>
    </row>
    <row r="156" spans="1:8" x14ac:dyDescent="0.25">
      <c r="A156" s="3" t="s">
        <v>43</v>
      </c>
      <c r="B156" s="3" t="s">
        <v>45</v>
      </c>
      <c r="C156" s="3" t="s">
        <v>45</v>
      </c>
      <c r="D156" s="3" t="s">
        <v>45</v>
      </c>
      <c r="E156" s="3" t="s">
        <v>43</v>
      </c>
      <c r="F156" s="3" t="s">
        <v>45</v>
      </c>
      <c r="G156" s="3" t="s">
        <v>45</v>
      </c>
      <c r="H156" s="3" t="s">
        <v>40</v>
      </c>
    </row>
    <row r="157" spans="1:8" x14ac:dyDescent="0.25">
      <c r="A157" s="4" t="s">
        <v>52</v>
      </c>
      <c r="B157" s="4" t="s">
        <v>52</v>
      </c>
      <c r="C157" s="4" t="s">
        <v>52</v>
      </c>
      <c r="D157" s="4" t="s">
        <v>45</v>
      </c>
      <c r="E157" s="4" t="s">
        <v>45</v>
      </c>
      <c r="F157" s="4" t="s">
        <v>45</v>
      </c>
      <c r="G157" s="4" t="s">
        <v>45</v>
      </c>
      <c r="H157" s="4" t="s">
        <v>112</v>
      </c>
    </row>
    <row r="158" spans="1:8" x14ac:dyDescent="0.25">
      <c r="A158" s="3" t="s">
        <v>52</v>
      </c>
      <c r="B158" s="3" t="s">
        <v>46</v>
      </c>
      <c r="C158" s="3" t="s">
        <v>45</v>
      </c>
      <c r="D158" s="3" t="s">
        <v>52</v>
      </c>
      <c r="E158" s="3" t="s">
        <v>43</v>
      </c>
      <c r="F158" s="3" t="s">
        <v>52</v>
      </c>
      <c r="G158" s="3" t="s">
        <v>45</v>
      </c>
      <c r="H158" s="3" t="s">
        <v>112</v>
      </c>
    </row>
    <row r="159" spans="1:8" x14ac:dyDescent="0.25">
      <c r="A159" s="4" t="s">
        <v>50</v>
      </c>
      <c r="B159" s="4" t="s">
        <v>45</v>
      </c>
      <c r="C159" s="4" t="s">
        <v>45</v>
      </c>
      <c r="D159" s="4" t="s">
        <v>46</v>
      </c>
      <c r="E159" s="4" t="s">
        <v>45</v>
      </c>
      <c r="F159" s="4" t="s">
        <v>43</v>
      </c>
      <c r="G159" s="4" t="s">
        <v>46</v>
      </c>
      <c r="H159" s="4" t="s">
        <v>60</v>
      </c>
    </row>
    <row r="160" spans="1:8" x14ac:dyDescent="0.25">
      <c r="A160" s="3" t="s">
        <v>46</v>
      </c>
      <c r="B160" s="3" t="s">
        <v>43</v>
      </c>
      <c r="C160" s="3" t="s">
        <v>52</v>
      </c>
      <c r="D160" s="3" t="s">
        <v>45</v>
      </c>
      <c r="E160" s="3" t="s">
        <v>46</v>
      </c>
      <c r="F160" s="3" t="s">
        <v>43</v>
      </c>
      <c r="G160" s="3" t="s">
        <v>46</v>
      </c>
      <c r="H160" s="3" t="s">
        <v>112</v>
      </c>
    </row>
    <row r="161" spans="1:8" x14ac:dyDescent="0.25">
      <c r="A161" s="4" t="s">
        <v>45</v>
      </c>
      <c r="B161" s="4" t="s">
        <v>45</v>
      </c>
      <c r="C161" s="4" t="s">
        <v>52</v>
      </c>
      <c r="D161" s="4" t="s">
        <v>52</v>
      </c>
      <c r="E161" s="4" t="s">
        <v>52</v>
      </c>
      <c r="F161" s="4" t="s">
        <v>45</v>
      </c>
      <c r="G161" s="4" t="s">
        <v>45</v>
      </c>
      <c r="H161" s="4" t="s">
        <v>112</v>
      </c>
    </row>
    <row r="162" spans="1:8" x14ac:dyDescent="0.25">
      <c r="A162" s="3" t="s">
        <v>45</v>
      </c>
      <c r="B162" s="3" t="s">
        <v>45</v>
      </c>
      <c r="C162" s="3" t="s">
        <v>45</v>
      </c>
      <c r="D162" s="3" t="s">
        <v>45</v>
      </c>
      <c r="E162" s="3" t="s">
        <v>45</v>
      </c>
      <c r="F162" s="3" t="s">
        <v>45</v>
      </c>
      <c r="G162" s="3" t="s">
        <v>45</v>
      </c>
      <c r="H162" s="3" t="s">
        <v>40</v>
      </c>
    </row>
    <row r="163" spans="1:8" x14ac:dyDescent="0.25">
      <c r="A163" s="4" t="s">
        <v>52</v>
      </c>
      <c r="B163" s="4" t="s">
        <v>52</v>
      </c>
      <c r="C163" s="4" t="s">
        <v>52</v>
      </c>
      <c r="D163" s="4" t="s">
        <v>52</v>
      </c>
      <c r="E163" s="4" t="s">
        <v>45</v>
      </c>
      <c r="F163" s="4" t="s">
        <v>52</v>
      </c>
      <c r="G163" s="4" t="s">
        <v>45</v>
      </c>
      <c r="H163" s="4" t="s">
        <v>40</v>
      </c>
    </row>
    <row r="164" spans="1:8" x14ac:dyDescent="0.25">
      <c r="A164" s="3" t="s">
        <v>45</v>
      </c>
      <c r="B164" s="3" t="s">
        <v>45</v>
      </c>
      <c r="C164" s="3" t="s">
        <v>45</v>
      </c>
      <c r="D164" s="3" t="s">
        <v>45</v>
      </c>
      <c r="E164" s="3" t="s">
        <v>45</v>
      </c>
      <c r="F164" s="3" t="s">
        <v>45</v>
      </c>
      <c r="G164" s="3" t="s">
        <v>43</v>
      </c>
      <c r="H164" s="3" t="s">
        <v>65</v>
      </c>
    </row>
    <row r="165" spans="1:8" x14ac:dyDescent="0.25">
      <c r="A165" s="4" t="s">
        <v>43</v>
      </c>
      <c r="B165" s="4" t="s">
        <v>45</v>
      </c>
      <c r="C165" s="4" t="s">
        <v>45</v>
      </c>
      <c r="D165" s="4" t="s">
        <v>45</v>
      </c>
      <c r="E165" s="4" t="s">
        <v>43</v>
      </c>
      <c r="F165" s="4" t="s">
        <v>45</v>
      </c>
      <c r="G165" s="4" t="s">
        <v>45</v>
      </c>
      <c r="H165" s="4" t="s">
        <v>78</v>
      </c>
    </row>
    <row r="166" spans="1:8" x14ac:dyDescent="0.25">
      <c r="A166" s="3" t="s">
        <v>46</v>
      </c>
      <c r="B166" s="3" t="s">
        <v>52</v>
      </c>
      <c r="C166" s="3" t="s">
        <v>52</v>
      </c>
      <c r="D166" s="3" t="s">
        <v>45</v>
      </c>
      <c r="E166" s="3" t="s">
        <v>52</v>
      </c>
      <c r="F166" s="3" t="s">
        <v>43</v>
      </c>
      <c r="G166" s="3" t="s">
        <v>50</v>
      </c>
      <c r="H166" s="3" t="s">
        <v>78</v>
      </c>
    </row>
    <row r="167" spans="1:8" x14ac:dyDescent="0.25">
      <c r="A167" s="4" t="s">
        <v>45</v>
      </c>
      <c r="B167" s="4" t="s">
        <v>45</v>
      </c>
      <c r="C167" s="4" t="s">
        <v>45</v>
      </c>
      <c r="D167" s="4" t="s">
        <v>45</v>
      </c>
      <c r="E167" s="4" t="s">
        <v>45</v>
      </c>
      <c r="F167" s="4" t="s">
        <v>45</v>
      </c>
      <c r="G167" s="4" t="s">
        <v>52</v>
      </c>
      <c r="H167" s="4" t="s">
        <v>65</v>
      </c>
    </row>
    <row r="168" spans="1:8" x14ac:dyDescent="0.25">
      <c r="A168" s="3" t="s">
        <v>52</v>
      </c>
      <c r="B168" s="3" t="s">
        <v>52</v>
      </c>
      <c r="C168" s="3" t="s">
        <v>52</v>
      </c>
      <c r="D168" s="3" t="s">
        <v>52</v>
      </c>
      <c r="E168" s="3" t="s">
        <v>52</v>
      </c>
      <c r="F168" s="3" t="s">
        <v>52</v>
      </c>
      <c r="G168" s="3" t="s">
        <v>52</v>
      </c>
      <c r="H168" s="3" t="s">
        <v>78</v>
      </c>
    </row>
    <row r="169" spans="1:8" x14ac:dyDescent="0.25">
      <c r="A169" s="4" t="s">
        <v>45</v>
      </c>
      <c r="B169" s="4" t="s">
        <v>45</v>
      </c>
      <c r="C169" s="4" t="s">
        <v>45</v>
      </c>
      <c r="D169" s="4" t="s">
        <v>45</v>
      </c>
      <c r="E169" s="4" t="s">
        <v>45</v>
      </c>
      <c r="F169" s="4" t="s">
        <v>52</v>
      </c>
      <c r="G169" s="4" t="s">
        <v>43</v>
      </c>
      <c r="H169" s="4" t="s">
        <v>78</v>
      </c>
    </row>
    <row r="170" spans="1:8" x14ac:dyDescent="0.25">
      <c r="A170" s="3" t="s">
        <v>52</v>
      </c>
      <c r="B170" s="3" t="s">
        <v>52</v>
      </c>
      <c r="C170" s="3" t="s">
        <v>52</v>
      </c>
      <c r="D170" s="3" t="s">
        <v>52</v>
      </c>
      <c r="E170" s="3" t="s">
        <v>52</v>
      </c>
      <c r="F170" s="3" t="s">
        <v>45</v>
      </c>
      <c r="G170" s="3" t="s">
        <v>52</v>
      </c>
      <c r="H170" s="3" t="s">
        <v>78</v>
      </c>
    </row>
    <row r="171" spans="1:8" x14ac:dyDescent="0.25">
      <c r="A171" s="4" t="s">
        <v>52</v>
      </c>
      <c r="B171" s="4" t="s">
        <v>52</v>
      </c>
      <c r="C171" s="4" t="s">
        <v>52</v>
      </c>
      <c r="D171" s="4" t="s">
        <v>45</v>
      </c>
      <c r="E171" s="4" t="s">
        <v>52</v>
      </c>
      <c r="F171" s="4" t="s">
        <v>43</v>
      </c>
      <c r="G171" s="4" t="s">
        <v>43</v>
      </c>
      <c r="H171" s="4" t="s">
        <v>78</v>
      </c>
    </row>
    <row r="172" spans="1:8" x14ac:dyDescent="0.25">
      <c r="A172" s="3" t="s">
        <v>45</v>
      </c>
      <c r="B172" s="3" t="s">
        <v>52</v>
      </c>
      <c r="C172" s="3" t="s">
        <v>52</v>
      </c>
      <c r="D172" s="3" t="s">
        <v>52</v>
      </c>
      <c r="E172" s="3" t="s">
        <v>45</v>
      </c>
      <c r="F172" s="3" t="s">
        <v>43</v>
      </c>
      <c r="G172" s="3" t="s">
        <v>43</v>
      </c>
      <c r="H172" s="3" t="s">
        <v>125</v>
      </c>
    </row>
    <row r="173" spans="1:8" x14ac:dyDescent="0.25">
      <c r="A173" s="4" t="s">
        <v>45</v>
      </c>
      <c r="B173" s="4" t="s">
        <v>45</v>
      </c>
      <c r="C173" s="4" t="s">
        <v>45</v>
      </c>
      <c r="D173" s="4" t="s">
        <v>45</v>
      </c>
      <c r="E173" s="4" t="s">
        <v>45</v>
      </c>
      <c r="F173" s="4" t="s">
        <v>45</v>
      </c>
      <c r="G173" s="4" t="s">
        <v>43</v>
      </c>
      <c r="H173" s="4" t="s">
        <v>125</v>
      </c>
    </row>
    <row r="174" spans="1:8" x14ac:dyDescent="0.25">
      <c r="A174" s="3" t="s">
        <v>52</v>
      </c>
      <c r="B174" s="3" t="s">
        <v>45</v>
      </c>
      <c r="C174" s="3" t="s">
        <v>52</v>
      </c>
      <c r="D174" s="3" t="s">
        <v>45</v>
      </c>
      <c r="E174" s="3" t="s">
        <v>52</v>
      </c>
      <c r="F174" s="3" t="s">
        <v>45</v>
      </c>
      <c r="G174" s="3" t="s">
        <v>45</v>
      </c>
      <c r="H174" s="3" t="s">
        <v>78</v>
      </c>
    </row>
    <row r="175" spans="1:8" x14ac:dyDescent="0.25">
      <c r="A175" s="4" t="s">
        <v>52</v>
      </c>
      <c r="B175" s="4" t="s">
        <v>52</v>
      </c>
      <c r="C175" s="4" t="s">
        <v>52</v>
      </c>
      <c r="D175" s="4" t="s">
        <v>52</v>
      </c>
      <c r="E175" s="4" t="s">
        <v>52</v>
      </c>
      <c r="F175" s="4" t="s">
        <v>43</v>
      </c>
      <c r="G175" s="4" t="s">
        <v>45</v>
      </c>
      <c r="H175" s="4" t="s">
        <v>112</v>
      </c>
    </row>
    <row r="176" spans="1:8" x14ac:dyDescent="0.25">
      <c r="A176" s="3" t="s">
        <v>43</v>
      </c>
      <c r="B176" s="3" t="s">
        <v>43</v>
      </c>
      <c r="C176" s="3" t="s">
        <v>46</v>
      </c>
      <c r="D176" s="3" t="s">
        <v>43</v>
      </c>
      <c r="E176" s="3" t="s">
        <v>43</v>
      </c>
      <c r="F176" s="3" t="s">
        <v>43</v>
      </c>
      <c r="G176" s="3" t="s">
        <v>43</v>
      </c>
      <c r="H176" s="3" t="s">
        <v>78</v>
      </c>
    </row>
    <row r="177" spans="1:8" x14ac:dyDescent="0.25">
      <c r="A177" s="4" t="s">
        <v>45</v>
      </c>
      <c r="B177" s="4" t="s">
        <v>52</v>
      </c>
      <c r="C177" s="4" t="s">
        <v>52</v>
      </c>
      <c r="D177" s="4" t="s">
        <v>52</v>
      </c>
      <c r="E177" s="4" t="s">
        <v>45</v>
      </c>
      <c r="F177" s="4" t="s">
        <v>45</v>
      </c>
      <c r="G177" s="4" t="s">
        <v>45</v>
      </c>
      <c r="H177" s="4" t="s">
        <v>65</v>
      </c>
    </row>
    <row r="178" spans="1:8" x14ac:dyDescent="0.25">
      <c r="A178" s="3" t="s">
        <v>45</v>
      </c>
      <c r="B178" s="3" t="s">
        <v>45</v>
      </c>
      <c r="C178" s="3" t="s">
        <v>45</v>
      </c>
      <c r="D178" s="3" t="s">
        <v>45</v>
      </c>
      <c r="E178" s="3" t="s">
        <v>45</v>
      </c>
      <c r="F178" s="3" t="s">
        <v>45</v>
      </c>
      <c r="G178" s="3" t="s">
        <v>43</v>
      </c>
      <c r="H178" s="3" t="s">
        <v>78</v>
      </c>
    </row>
    <row r="179" spans="1:8" x14ac:dyDescent="0.25">
      <c r="A179" s="4" t="s">
        <v>52</v>
      </c>
      <c r="B179" s="4" t="s">
        <v>52</v>
      </c>
      <c r="C179" s="4" t="s">
        <v>52</v>
      </c>
      <c r="D179" s="4" t="s">
        <v>52</v>
      </c>
      <c r="E179" s="4" t="s">
        <v>52</v>
      </c>
      <c r="F179" s="4" t="s">
        <v>43</v>
      </c>
      <c r="G179" s="4" t="s">
        <v>43</v>
      </c>
      <c r="H179" s="4" t="s">
        <v>112</v>
      </c>
    </row>
    <row r="180" spans="1:8" x14ac:dyDescent="0.25">
      <c r="A180" s="3" t="s">
        <v>45</v>
      </c>
      <c r="B180" s="3" t="s">
        <v>45</v>
      </c>
      <c r="C180" s="3" t="s">
        <v>52</v>
      </c>
      <c r="D180" s="3" t="s">
        <v>45</v>
      </c>
      <c r="E180" s="3" t="s">
        <v>45</v>
      </c>
      <c r="F180" s="3" t="s">
        <v>43</v>
      </c>
      <c r="G180" s="3" t="s">
        <v>43</v>
      </c>
      <c r="H180" s="3" t="s">
        <v>65</v>
      </c>
    </row>
    <row r="181" spans="1:8" x14ac:dyDescent="0.25">
      <c r="A181" s="4" t="s">
        <v>45</v>
      </c>
      <c r="B181" s="4" t="s">
        <v>52</v>
      </c>
      <c r="C181" s="4" t="s">
        <v>52</v>
      </c>
      <c r="D181" s="4" t="s">
        <v>45</v>
      </c>
      <c r="E181" s="4" t="s">
        <v>52</v>
      </c>
      <c r="F181" s="4" t="s">
        <v>45</v>
      </c>
      <c r="G181" s="4" t="s">
        <v>52</v>
      </c>
      <c r="H181" s="4" t="s">
        <v>65</v>
      </c>
    </row>
    <row r="182" spans="1:8" x14ac:dyDescent="0.25">
      <c r="A182" s="3" t="s">
        <v>52</v>
      </c>
      <c r="B182" s="3" t="s">
        <v>52</v>
      </c>
      <c r="C182" s="3" t="s">
        <v>52</v>
      </c>
      <c r="D182" s="3" t="s">
        <v>52</v>
      </c>
      <c r="E182" s="3" t="s">
        <v>52</v>
      </c>
      <c r="F182" s="3" t="s">
        <v>52</v>
      </c>
      <c r="G182" s="3" t="s">
        <v>45</v>
      </c>
      <c r="H182" s="3" t="s">
        <v>65</v>
      </c>
    </row>
    <row r="183" spans="1:8" x14ac:dyDescent="0.25">
      <c r="A183" s="4" t="s">
        <v>45</v>
      </c>
      <c r="B183" s="4" t="s">
        <v>45</v>
      </c>
      <c r="C183" s="4" t="s">
        <v>45</v>
      </c>
      <c r="D183" s="4" t="s">
        <v>45</v>
      </c>
      <c r="E183" s="4" t="s">
        <v>45</v>
      </c>
      <c r="F183" s="4" t="s">
        <v>45</v>
      </c>
      <c r="G183" s="4" t="s">
        <v>43</v>
      </c>
      <c r="H183" s="4" t="s">
        <v>65</v>
      </c>
    </row>
    <row r="184" spans="1:8" x14ac:dyDescent="0.25">
      <c r="A184" s="3" t="s">
        <v>43</v>
      </c>
      <c r="B184" s="3" t="s">
        <v>52</v>
      </c>
      <c r="C184" s="3" t="s">
        <v>52</v>
      </c>
      <c r="D184" s="3" t="s">
        <v>52</v>
      </c>
      <c r="E184" s="3" t="s">
        <v>52</v>
      </c>
      <c r="F184" s="3" t="s">
        <v>45</v>
      </c>
      <c r="G184" s="3" t="s">
        <v>52</v>
      </c>
      <c r="H184" s="3" t="s">
        <v>65</v>
      </c>
    </row>
    <row r="185" spans="1:8" x14ac:dyDescent="0.25">
      <c r="A185" s="4" t="s">
        <v>45</v>
      </c>
      <c r="B185" s="4" t="s">
        <v>45</v>
      </c>
      <c r="C185" s="4" t="s">
        <v>45</v>
      </c>
      <c r="D185" s="4" t="s">
        <v>45</v>
      </c>
      <c r="E185" s="4" t="s">
        <v>45</v>
      </c>
      <c r="F185" s="4" t="s">
        <v>45</v>
      </c>
      <c r="G185" s="4" t="s">
        <v>43</v>
      </c>
      <c r="H185" s="4" t="s">
        <v>65</v>
      </c>
    </row>
    <row r="186" spans="1:8" x14ac:dyDescent="0.25">
      <c r="A186" s="3" t="s">
        <v>50</v>
      </c>
      <c r="B186" s="3" t="s">
        <v>52</v>
      </c>
      <c r="C186" s="3" t="s">
        <v>45</v>
      </c>
      <c r="D186" s="3" t="s">
        <v>52</v>
      </c>
      <c r="E186" s="3" t="s">
        <v>52</v>
      </c>
      <c r="F186" s="3" t="s">
        <v>43</v>
      </c>
      <c r="G186" s="3" t="s">
        <v>43</v>
      </c>
      <c r="H186" s="3" t="s">
        <v>65</v>
      </c>
    </row>
    <row r="187" spans="1:8" x14ac:dyDescent="0.25">
      <c r="A187" s="4" t="s">
        <v>45</v>
      </c>
      <c r="B187" s="4" t="s">
        <v>52</v>
      </c>
      <c r="C187" s="4" t="s">
        <v>52</v>
      </c>
      <c r="D187" s="4" t="s">
        <v>52</v>
      </c>
      <c r="E187" s="4" t="s">
        <v>52</v>
      </c>
      <c r="F187" s="4" t="s">
        <v>52</v>
      </c>
      <c r="G187" s="4" t="s">
        <v>43</v>
      </c>
      <c r="H187" s="4" t="s">
        <v>112</v>
      </c>
    </row>
    <row r="188" spans="1:8" x14ac:dyDescent="0.25">
      <c r="A188" s="3" t="s">
        <v>52</v>
      </c>
      <c r="B188" s="3" t="s">
        <v>52</v>
      </c>
      <c r="C188" s="3" t="s">
        <v>45</v>
      </c>
      <c r="D188" s="3" t="s">
        <v>45</v>
      </c>
      <c r="E188" s="3" t="s">
        <v>52</v>
      </c>
      <c r="F188" s="3" t="s">
        <v>52</v>
      </c>
      <c r="G188" s="3" t="s">
        <v>50</v>
      </c>
      <c r="H188" s="3" t="s">
        <v>125</v>
      </c>
    </row>
    <row r="189" spans="1:8" x14ac:dyDescent="0.25">
      <c r="A189" s="4" t="s">
        <v>52</v>
      </c>
      <c r="B189" s="4" t="s">
        <v>52</v>
      </c>
      <c r="C189" s="4" t="s">
        <v>52</v>
      </c>
      <c r="D189" s="4" t="s">
        <v>52</v>
      </c>
      <c r="E189" s="4" t="s">
        <v>52</v>
      </c>
      <c r="F189" s="4" t="s">
        <v>52</v>
      </c>
      <c r="G189" s="4" t="s">
        <v>43</v>
      </c>
      <c r="H189" s="4" t="s">
        <v>65</v>
      </c>
    </row>
    <row r="190" spans="1:8" x14ac:dyDescent="0.25">
      <c r="A190" s="3" t="s">
        <v>45</v>
      </c>
      <c r="B190" s="3" t="s">
        <v>45</v>
      </c>
      <c r="C190" s="3" t="s">
        <v>52</v>
      </c>
      <c r="D190" s="3" t="s">
        <v>52</v>
      </c>
      <c r="E190" s="3" t="s">
        <v>52</v>
      </c>
      <c r="F190" s="3" t="s">
        <v>52</v>
      </c>
      <c r="G190" s="3" t="s">
        <v>52</v>
      </c>
      <c r="H190" s="3" t="s">
        <v>112</v>
      </c>
    </row>
    <row r="191" spans="1:8" x14ac:dyDescent="0.25">
      <c r="A191" s="4" t="s">
        <v>45</v>
      </c>
      <c r="B191" s="4" t="s">
        <v>45</v>
      </c>
      <c r="C191" s="4" t="s">
        <v>45</v>
      </c>
      <c r="D191" s="4" t="s">
        <v>45</v>
      </c>
      <c r="E191" s="4" t="s">
        <v>45</v>
      </c>
      <c r="F191" s="4" t="s">
        <v>45</v>
      </c>
      <c r="G191" s="4" t="s">
        <v>45</v>
      </c>
      <c r="H191" s="4" t="s">
        <v>125</v>
      </c>
    </row>
    <row r="192" spans="1:8" x14ac:dyDescent="0.25">
      <c r="A192" s="3" t="s">
        <v>52</v>
      </c>
      <c r="B192" s="3" t="s">
        <v>46</v>
      </c>
      <c r="C192" s="3" t="s">
        <v>46</v>
      </c>
      <c r="D192" s="3" t="s">
        <v>52</v>
      </c>
      <c r="E192" s="3" t="s">
        <v>45</v>
      </c>
      <c r="F192" s="3" t="s">
        <v>45</v>
      </c>
      <c r="G192" s="3" t="s">
        <v>45</v>
      </c>
      <c r="H192" s="3" t="s">
        <v>112</v>
      </c>
    </row>
    <row r="193" spans="1:8" x14ac:dyDescent="0.25">
      <c r="A193" s="4" t="s">
        <v>52</v>
      </c>
      <c r="B193" s="4" t="s">
        <v>52</v>
      </c>
      <c r="C193" s="4" t="s">
        <v>46</v>
      </c>
      <c r="D193" s="4" t="s">
        <v>52</v>
      </c>
      <c r="E193" s="4" t="s">
        <v>46</v>
      </c>
      <c r="F193" s="4" t="s">
        <v>45</v>
      </c>
      <c r="G193" s="4" t="s">
        <v>43</v>
      </c>
      <c r="H193" s="4" t="s">
        <v>65</v>
      </c>
    </row>
    <row r="194" spans="1:8" x14ac:dyDescent="0.25">
      <c r="A194" s="3" t="s">
        <v>52</v>
      </c>
      <c r="B194" s="3" t="s">
        <v>52</v>
      </c>
      <c r="C194" s="3" t="s">
        <v>46</v>
      </c>
      <c r="D194" s="3" t="s">
        <v>45</v>
      </c>
      <c r="E194" s="3" t="s">
        <v>45</v>
      </c>
      <c r="F194" s="3" t="s">
        <v>45</v>
      </c>
      <c r="G194" s="3" t="s">
        <v>46</v>
      </c>
      <c r="H194" s="3" t="s">
        <v>65</v>
      </c>
    </row>
    <row r="195" spans="1:8" x14ac:dyDescent="0.25">
      <c r="A195" s="4" t="s">
        <v>43</v>
      </c>
      <c r="B195" s="4" t="s">
        <v>45</v>
      </c>
      <c r="C195" s="4" t="s">
        <v>46</v>
      </c>
      <c r="D195" s="4" t="s">
        <v>45</v>
      </c>
      <c r="E195" s="4" t="s">
        <v>45</v>
      </c>
      <c r="F195" s="4" t="s">
        <v>45</v>
      </c>
      <c r="G195" s="4" t="s">
        <v>45</v>
      </c>
      <c r="H195" s="4" t="s">
        <v>78</v>
      </c>
    </row>
    <row r="196" spans="1:8" x14ac:dyDescent="0.25">
      <c r="A196" s="3" t="s">
        <v>52</v>
      </c>
      <c r="B196" s="3" t="s">
        <v>52</v>
      </c>
      <c r="C196" s="3" t="s">
        <v>45</v>
      </c>
      <c r="D196" s="3" t="s">
        <v>45</v>
      </c>
      <c r="E196" s="3" t="s">
        <v>45</v>
      </c>
      <c r="F196" s="3" t="s">
        <v>50</v>
      </c>
      <c r="G196" s="3" t="s">
        <v>50</v>
      </c>
      <c r="H196" s="3" t="s">
        <v>78</v>
      </c>
    </row>
    <row r="197" spans="1:8" x14ac:dyDescent="0.25">
      <c r="A197" s="4" t="s">
        <v>45</v>
      </c>
      <c r="B197" s="4" t="s">
        <v>45</v>
      </c>
      <c r="C197" s="4" t="s">
        <v>45</v>
      </c>
      <c r="D197" s="4" t="s">
        <v>45</v>
      </c>
      <c r="E197" s="4" t="s">
        <v>45</v>
      </c>
      <c r="F197" s="4" t="s">
        <v>45</v>
      </c>
      <c r="G197" s="4" t="s">
        <v>45</v>
      </c>
      <c r="H197" s="4" t="s">
        <v>65</v>
      </c>
    </row>
    <row r="198" spans="1:8" x14ac:dyDescent="0.25">
      <c r="A198" s="3" t="s">
        <v>43</v>
      </c>
      <c r="B198" s="3" t="s">
        <v>52</v>
      </c>
      <c r="C198" s="3" t="s">
        <v>52</v>
      </c>
      <c r="D198" s="3" t="s">
        <v>52</v>
      </c>
      <c r="E198" s="3" t="s">
        <v>45</v>
      </c>
      <c r="F198" s="3" t="s">
        <v>45</v>
      </c>
      <c r="G198" s="3" t="s">
        <v>43</v>
      </c>
      <c r="H198" s="3" t="s">
        <v>65</v>
      </c>
    </row>
    <row r="199" spans="1:8" x14ac:dyDescent="0.25">
      <c r="A199" s="4" t="s">
        <v>52</v>
      </c>
      <c r="B199" s="4" t="s">
        <v>52</v>
      </c>
      <c r="C199" s="4" t="s">
        <v>52</v>
      </c>
      <c r="D199" s="4" t="s">
        <v>52</v>
      </c>
      <c r="E199" s="4" t="s">
        <v>52</v>
      </c>
      <c r="F199" s="4" t="s">
        <v>52</v>
      </c>
      <c r="G199" s="4" t="s">
        <v>43</v>
      </c>
      <c r="H199" s="4" t="s">
        <v>65</v>
      </c>
    </row>
    <row r="200" spans="1:8" x14ac:dyDescent="0.25">
      <c r="A200" s="3" t="s">
        <v>45</v>
      </c>
      <c r="B200" s="3" t="s">
        <v>45</v>
      </c>
      <c r="C200" s="3" t="s">
        <v>45</v>
      </c>
      <c r="D200" s="3" t="s">
        <v>45</v>
      </c>
      <c r="E200" s="3" t="s">
        <v>45</v>
      </c>
      <c r="F200" s="3" t="s">
        <v>43</v>
      </c>
      <c r="G200" s="3" t="s">
        <v>45</v>
      </c>
      <c r="H200" s="3" t="s">
        <v>65</v>
      </c>
    </row>
    <row r="201" spans="1:8" x14ac:dyDescent="0.25">
      <c r="A201" s="4" t="s">
        <v>45</v>
      </c>
      <c r="B201" s="4" t="s">
        <v>45</v>
      </c>
      <c r="C201" s="4" t="s">
        <v>45</v>
      </c>
      <c r="D201" s="4" t="s">
        <v>52</v>
      </c>
      <c r="E201" s="4" t="s">
        <v>45</v>
      </c>
      <c r="F201" s="4" t="s">
        <v>52</v>
      </c>
      <c r="G201" s="4" t="s">
        <v>43</v>
      </c>
      <c r="H201" s="4" t="s">
        <v>65</v>
      </c>
    </row>
    <row r="202" spans="1:8" x14ac:dyDescent="0.25">
      <c r="A202" s="3" t="s">
        <v>45</v>
      </c>
      <c r="B202" s="3" t="s">
        <v>45</v>
      </c>
      <c r="C202" s="3" t="s">
        <v>45</v>
      </c>
      <c r="D202" s="3" t="s">
        <v>46</v>
      </c>
      <c r="E202" s="3" t="s">
        <v>52</v>
      </c>
      <c r="F202" s="3" t="s">
        <v>52</v>
      </c>
      <c r="G202" s="3" t="s">
        <v>52</v>
      </c>
      <c r="H202" s="3" t="s">
        <v>78</v>
      </c>
    </row>
    <row r="203" spans="1:8" x14ac:dyDescent="0.25">
      <c r="A203" s="4" t="s">
        <v>52</v>
      </c>
      <c r="B203" s="4" t="s">
        <v>52</v>
      </c>
      <c r="C203" s="4" t="s">
        <v>52</v>
      </c>
      <c r="D203" s="4" t="s">
        <v>52</v>
      </c>
      <c r="E203" s="4" t="s">
        <v>52</v>
      </c>
      <c r="F203" s="4" t="s">
        <v>43</v>
      </c>
      <c r="G203" s="4" t="s">
        <v>43</v>
      </c>
      <c r="H203" s="4" t="s">
        <v>78</v>
      </c>
    </row>
    <row r="204" spans="1:8" x14ac:dyDescent="0.25">
      <c r="A204" s="3" t="s">
        <v>52</v>
      </c>
      <c r="B204" s="3" t="s">
        <v>52</v>
      </c>
      <c r="C204" s="3" t="s">
        <v>52</v>
      </c>
      <c r="D204" s="3" t="s">
        <v>52</v>
      </c>
      <c r="E204" s="3" t="s">
        <v>52</v>
      </c>
      <c r="F204" s="3" t="s">
        <v>52</v>
      </c>
      <c r="G204" s="3" t="s">
        <v>43</v>
      </c>
      <c r="H204" s="3" t="s">
        <v>78</v>
      </c>
    </row>
    <row r="205" spans="1:8" x14ac:dyDescent="0.25">
      <c r="A205" s="4" t="s">
        <v>45</v>
      </c>
      <c r="B205" s="4" t="s">
        <v>45</v>
      </c>
      <c r="C205" s="4" t="s">
        <v>45</v>
      </c>
      <c r="D205" s="4" t="s">
        <v>45</v>
      </c>
      <c r="E205" s="4" t="s">
        <v>45</v>
      </c>
      <c r="F205" s="4" t="s">
        <v>43</v>
      </c>
      <c r="G205" s="4" t="s">
        <v>43</v>
      </c>
      <c r="H205" s="4" t="s">
        <v>78</v>
      </c>
    </row>
    <row r="206" spans="1:8" x14ac:dyDescent="0.25">
      <c r="A206" s="3" t="s">
        <v>45</v>
      </c>
      <c r="B206" s="3" t="s">
        <v>52</v>
      </c>
      <c r="C206" s="3" t="s">
        <v>45</v>
      </c>
      <c r="D206" s="3" t="s">
        <v>52</v>
      </c>
      <c r="E206" s="3" t="s">
        <v>52</v>
      </c>
      <c r="F206" s="3" t="s">
        <v>52</v>
      </c>
      <c r="G206" s="3" t="s">
        <v>43</v>
      </c>
      <c r="H206" s="3" t="s">
        <v>112</v>
      </c>
    </row>
    <row r="207" spans="1:8" x14ac:dyDescent="0.25">
      <c r="A207" s="4" t="s">
        <v>52</v>
      </c>
      <c r="B207" s="4" t="s">
        <v>52</v>
      </c>
      <c r="C207" s="4" t="s">
        <v>52</v>
      </c>
      <c r="D207" s="4" t="s">
        <v>45</v>
      </c>
      <c r="E207" s="4" t="s">
        <v>52</v>
      </c>
      <c r="F207" s="4" t="s">
        <v>43</v>
      </c>
      <c r="G207" s="4" t="s">
        <v>43</v>
      </c>
      <c r="H207" s="4" t="s">
        <v>112</v>
      </c>
    </row>
    <row r="208" spans="1:8" x14ac:dyDescent="0.25">
      <c r="A208" s="3" t="s">
        <v>45</v>
      </c>
      <c r="B208" s="3" t="s">
        <v>45</v>
      </c>
      <c r="C208" s="3" t="s">
        <v>45</v>
      </c>
      <c r="D208" s="3" t="s">
        <v>52</v>
      </c>
      <c r="E208" s="3" t="s">
        <v>52</v>
      </c>
      <c r="F208" s="3" t="s">
        <v>52</v>
      </c>
      <c r="G208" s="3" t="s">
        <v>52</v>
      </c>
      <c r="H208" s="3" t="s">
        <v>112</v>
      </c>
    </row>
    <row r="209" spans="1:8" x14ac:dyDescent="0.25">
      <c r="A209" s="4" t="s">
        <v>50</v>
      </c>
      <c r="B209" s="4" t="s">
        <v>52</v>
      </c>
      <c r="C209" s="4" t="s">
        <v>52</v>
      </c>
      <c r="D209" s="4" t="s">
        <v>52</v>
      </c>
      <c r="E209" s="4" t="s">
        <v>52</v>
      </c>
      <c r="F209" s="4" t="s">
        <v>43</v>
      </c>
      <c r="G209" s="4" t="s">
        <v>43</v>
      </c>
      <c r="H209" s="4" t="s">
        <v>112</v>
      </c>
    </row>
    <row r="210" spans="1:8" x14ac:dyDescent="0.25">
      <c r="A210" s="3" t="s">
        <v>52</v>
      </c>
      <c r="B210" s="3" t="s">
        <v>52</v>
      </c>
      <c r="C210" s="3" t="s">
        <v>52</v>
      </c>
      <c r="D210" s="3" t="s">
        <v>52</v>
      </c>
      <c r="E210" s="3" t="s">
        <v>52</v>
      </c>
      <c r="F210" s="3" t="s">
        <v>52</v>
      </c>
      <c r="G210" s="3" t="s">
        <v>52</v>
      </c>
      <c r="H210" s="3" t="s">
        <v>112</v>
      </c>
    </row>
    <row r="211" spans="1:8" x14ac:dyDescent="0.25">
      <c r="A211" s="4" t="s">
        <v>45</v>
      </c>
      <c r="B211" s="4" t="s">
        <v>45</v>
      </c>
      <c r="C211" s="4" t="s">
        <v>45</v>
      </c>
      <c r="D211" s="4" t="s">
        <v>45</v>
      </c>
      <c r="E211" s="4" t="s">
        <v>45</v>
      </c>
      <c r="F211" s="4" t="s">
        <v>43</v>
      </c>
      <c r="G211" s="4" t="s">
        <v>43</v>
      </c>
      <c r="H211" s="4" t="s">
        <v>60</v>
      </c>
    </row>
    <row r="212" spans="1:8" x14ac:dyDescent="0.25">
      <c r="A212" s="3" t="s">
        <v>52</v>
      </c>
      <c r="B212" s="3" t="s">
        <v>52</v>
      </c>
      <c r="C212" s="3" t="s">
        <v>52</v>
      </c>
      <c r="D212" s="3" t="s">
        <v>52</v>
      </c>
      <c r="E212" s="3" t="s">
        <v>52</v>
      </c>
      <c r="F212" s="3" t="s">
        <v>43</v>
      </c>
      <c r="G212" s="3" t="s">
        <v>50</v>
      </c>
      <c r="H212" s="3" t="s">
        <v>60</v>
      </c>
    </row>
    <row r="213" spans="1:8" x14ac:dyDescent="0.25">
      <c r="A213" s="4" t="s">
        <v>52</v>
      </c>
      <c r="B213" s="4" t="s">
        <v>52</v>
      </c>
      <c r="C213" s="4" t="s">
        <v>52</v>
      </c>
      <c r="D213" s="4" t="s">
        <v>52</v>
      </c>
      <c r="E213" s="4" t="s">
        <v>52</v>
      </c>
      <c r="F213" s="4" t="s">
        <v>52</v>
      </c>
      <c r="G213" s="4" t="s">
        <v>50</v>
      </c>
      <c r="H213" s="4" t="s">
        <v>40</v>
      </c>
    </row>
    <row r="214" spans="1:8" x14ac:dyDescent="0.25">
      <c r="A214" s="3" t="s">
        <v>52</v>
      </c>
      <c r="B214" s="3" t="s">
        <v>45</v>
      </c>
      <c r="C214" s="3" t="s">
        <v>45</v>
      </c>
      <c r="D214" s="3" t="s">
        <v>52</v>
      </c>
      <c r="E214" s="3" t="s">
        <v>52</v>
      </c>
      <c r="F214" s="3" t="s">
        <v>43</v>
      </c>
      <c r="G214" s="3" t="s">
        <v>43</v>
      </c>
      <c r="H214" s="3" t="s">
        <v>78</v>
      </c>
    </row>
    <row r="215" spans="1:8" x14ac:dyDescent="0.25">
      <c r="A215" s="4" t="s">
        <v>45</v>
      </c>
      <c r="B215" s="4" t="s">
        <v>45</v>
      </c>
      <c r="C215" s="4" t="s">
        <v>45</v>
      </c>
      <c r="D215" s="4" t="s">
        <v>45</v>
      </c>
      <c r="E215" s="4" t="s">
        <v>45</v>
      </c>
      <c r="F215" s="4" t="s">
        <v>52</v>
      </c>
      <c r="G215" s="4" t="s">
        <v>43</v>
      </c>
      <c r="H215" s="4" t="s">
        <v>78</v>
      </c>
    </row>
    <row r="216" spans="1:8" x14ac:dyDescent="0.25">
      <c r="A216" s="3" t="s">
        <v>52</v>
      </c>
      <c r="B216" s="3" t="s">
        <v>52</v>
      </c>
      <c r="C216" s="3" t="s">
        <v>52</v>
      </c>
      <c r="D216" s="3" t="s">
        <v>52</v>
      </c>
      <c r="E216" s="3" t="s">
        <v>45</v>
      </c>
      <c r="F216" s="3" t="s">
        <v>52</v>
      </c>
      <c r="G216" s="3" t="s">
        <v>52</v>
      </c>
      <c r="H216" s="3" t="s">
        <v>78</v>
      </c>
    </row>
    <row r="217" spans="1:8" x14ac:dyDescent="0.25">
      <c r="A217" s="4" t="s">
        <v>45</v>
      </c>
      <c r="B217" s="4" t="s">
        <v>52</v>
      </c>
      <c r="C217" s="4" t="s">
        <v>52</v>
      </c>
      <c r="D217" s="4" t="s">
        <v>45</v>
      </c>
      <c r="E217" s="4" t="s">
        <v>45</v>
      </c>
      <c r="F217" s="4" t="s">
        <v>45</v>
      </c>
      <c r="G217" s="4" t="s">
        <v>45</v>
      </c>
      <c r="H217" s="4" t="s">
        <v>78</v>
      </c>
    </row>
    <row r="218" spans="1:8" x14ac:dyDescent="0.25">
      <c r="A218" s="3" t="s">
        <v>52</v>
      </c>
      <c r="B218" s="3" t="s">
        <v>52</v>
      </c>
      <c r="C218" s="3" t="s">
        <v>52</v>
      </c>
      <c r="D218" s="3" t="s">
        <v>52</v>
      </c>
      <c r="E218" s="3" t="s">
        <v>52</v>
      </c>
      <c r="F218" s="3" t="s">
        <v>45</v>
      </c>
      <c r="G218" s="3" t="s">
        <v>52</v>
      </c>
      <c r="H218" s="3" t="s">
        <v>78</v>
      </c>
    </row>
    <row r="219" spans="1:8" x14ac:dyDescent="0.25">
      <c r="A219" s="4" t="s">
        <v>52</v>
      </c>
      <c r="B219" s="4" t="s">
        <v>45</v>
      </c>
      <c r="C219" s="4" t="s">
        <v>52</v>
      </c>
      <c r="D219" s="4" t="s">
        <v>52</v>
      </c>
      <c r="E219" s="4" t="s">
        <v>52</v>
      </c>
      <c r="F219" s="4" t="s">
        <v>50</v>
      </c>
      <c r="G219" s="4" t="s">
        <v>45</v>
      </c>
      <c r="H219" s="4" t="s">
        <v>78</v>
      </c>
    </row>
    <row r="220" spans="1:8" x14ac:dyDescent="0.25">
      <c r="A220" s="3" t="s">
        <v>45</v>
      </c>
      <c r="B220" s="3" t="s">
        <v>45</v>
      </c>
      <c r="C220" s="3" t="s">
        <v>45</v>
      </c>
      <c r="D220" s="3" t="s">
        <v>45</v>
      </c>
      <c r="E220" s="3" t="s">
        <v>45</v>
      </c>
      <c r="F220" s="3" t="s">
        <v>43</v>
      </c>
      <c r="G220" s="3" t="s">
        <v>50</v>
      </c>
      <c r="H220" s="3" t="s">
        <v>78</v>
      </c>
    </row>
    <row r="221" spans="1:8" x14ac:dyDescent="0.25">
      <c r="A221" s="4" t="s">
        <v>52</v>
      </c>
      <c r="B221" s="4" t="s">
        <v>52</v>
      </c>
      <c r="C221" s="4" t="s">
        <v>52</v>
      </c>
      <c r="D221" s="4" t="s">
        <v>52</v>
      </c>
      <c r="E221" s="4" t="s">
        <v>43</v>
      </c>
      <c r="F221" s="4" t="s">
        <v>52</v>
      </c>
      <c r="G221" s="4" t="s">
        <v>43</v>
      </c>
      <c r="H221" s="4" t="s">
        <v>78</v>
      </c>
    </row>
    <row r="222" spans="1:8" x14ac:dyDescent="0.25">
      <c r="A222" s="3" t="s">
        <v>52</v>
      </c>
      <c r="B222" s="3" t="s">
        <v>52</v>
      </c>
      <c r="C222" s="3" t="s">
        <v>52</v>
      </c>
      <c r="D222" s="3" t="s">
        <v>52</v>
      </c>
      <c r="E222" s="3" t="s">
        <v>52</v>
      </c>
      <c r="F222" s="3" t="s">
        <v>50</v>
      </c>
      <c r="G222" s="3" t="s">
        <v>52</v>
      </c>
      <c r="H222" s="3" t="s">
        <v>65</v>
      </c>
    </row>
    <row r="223" spans="1:8" x14ac:dyDescent="0.25">
      <c r="A223" s="4" t="s">
        <v>45</v>
      </c>
      <c r="B223" s="4" t="s">
        <v>45</v>
      </c>
      <c r="C223" s="4" t="s">
        <v>52</v>
      </c>
      <c r="D223" s="4" t="s">
        <v>45</v>
      </c>
      <c r="E223" s="4" t="s">
        <v>45</v>
      </c>
      <c r="F223" s="4" t="s">
        <v>52</v>
      </c>
      <c r="G223" s="4" t="s">
        <v>50</v>
      </c>
      <c r="H223" s="4" t="s">
        <v>65</v>
      </c>
    </row>
    <row r="224" spans="1:8" x14ac:dyDescent="0.25">
      <c r="A224" s="3" t="s">
        <v>52</v>
      </c>
      <c r="B224" s="3" t="s">
        <v>52</v>
      </c>
      <c r="C224" s="3" t="s">
        <v>52</v>
      </c>
      <c r="D224" s="3" t="s">
        <v>52</v>
      </c>
      <c r="E224" s="3" t="s">
        <v>52</v>
      </c>
      <c r="F224" s="3" t="s">
        <v>52</v>
      </c>
      <c r="G224" s="3" t="s">
        <v>52</v>
      </c>
      <c r="H224" s="3" t="s">
        <v>65</v>
      </c>
    </row>
    <row r="225" spans="1:8" x14ac:dyDescent="0.25">
      <c r="A225" s="4" t="s">
        <v>45</v>
      </c>
      <c r="B225" s="4" t="s">
        <v>52</v>
      </c>
      <c r="C225" s="4" t="s">
        <v>45</v>
      </c>
      <c r="D225" s="4" t="s">
        <v>45</v>
      </c>
      <c r="E225" s="4" t="s">
        <v>45</v>
      </c>
      <c r="F225" s="4" t="s">
        <v>45</v>
      </c>
      <c r="G225" s="4" t="s">
        <v>52</v>
      </c>
      <c r="H225" s="4" t="s">
        <v>65</v>
      </c>
    </row>
    <row r="226" spans="1:8" x14ac:dyDescent="0.25">
      <c r="A226" s="3" t="s">
        <v>45</v>
      </c>
      <c r="B226" s="3" t="s">
        <v>45</v>
      </c>
      <c r="C226" s="3" t="s">
        <v>45</v>
      </c>
      <c r="D226" s="3" t="s">
        <v>45</v>
      </c>
      <c r="E226" s="3" t="s">
        <v>45</v>
      </c>
      <c r="F226" s="3" t="s">
        <v>45</v>
      </c>
      <c r="G226" s="3" t="s">
        <v>50</v>
      </c>
      <c r="H226" s="3" t="s">
        <v>125</v>
      </c>
    </row>
    <row r="227" spans="1:8" x14ac:dyDescent="0.25">
      <c r="A227" s="4" t="s">
        <v>52</v>
      </c>
      <c r="B227" s="4" t="s">
        <v>52</v>
      </c>
      <c r="C227" s="4" t="s">
        <v>52</v>
      </c>
      <c r="D227" s="4" t="s">
        <v>52</v>
      </c>
      <c r="E227" s="4" t="s">
        <v>45</v>
      </c>
      <c r="F227" s="4" t="s">
        <v>50</v>
      </c>
      <c r="G227" s="4" t="s">
        <v>52</v>
      </c>
      <c r="H227" s="4" t="s">
        <v>125</v>
      </c>
    </row>
    <row r="228" spans="1:8" x14ac:dyDescent="0.25">
      <c r="A228" s="3" t="s">
        <v>52</v>
      </c>
      <c r="B228" s="3" t="s">
        <v>52</v>
      </c>
      <c r="C228" s="3" t="s">
        <v>45</v>
      </c>
      <c r="D228" s="3" t="s">
        <v>52</v>
      </c>
      <c r="E228" s="3" t="s">
        <v>52</v>
      </c>
      <c r="F228" s="3" t="s">
        <v>45</v>
      </c>
      <c r="G228" s="3" t="s">
        <v>52</v>
      </c>
      <c r="H228" s="3" t="s">
        <v>65</v>
      </c>
    </row>
    <row r="229" spans="1:8" x14ac:dyDescent="0.25">
      <c r="A229" s="4" t="s">
        <v>45</v>
      </c>
      <c r="B229" s="4" t="s">
        <v>45</v>
      </c>
      <c r="C229" s="4" t="s">
        <v>45</v>
      </c>
      <c r="D229" s="4" t="s">
        <v>52</v>
      </c>
      <c r="E229" s="4" t="s">
        <v>45</v>
      </c>
      <c r="F229" s="4" t="s">
        <v>52</v>
      </c>
      <c r="G229" s="4" t="s">
        <v>45</v>
      </c>
      <c r="H229" s="4" t="s">
        <v>125</v>
      </c>
    </row>
    <row r="230" spans="1:8" x14ac:dyDescent="0.25">
      <c r="A230" s="3" t="s">
        <v>45</v>
      </c>
      <c r="B230" s="3" t="s">
        <v>45</v>
      </c>
      <c r="C230" s="3" t="s">
        <v>45</v>
      </c>
      <c r="D230" s="3" t="s">
        <v>45</v>
      </c>
      <c r="E230" s="3" t="s">
        <v>52</v>
      </c>
      <c r="F230" s="3" t="s">
        <v>43</v>
      </c>
      <c r="G230" s="3" t="s">
        <v>43</v>
      </c>
      <c r="H230" s="3" t="s">
        <v>125</v>
      </c>
    </row>
    <row r="231" spans="1:8" x14ac:dyDescent="0.25">
      <c r="A231" s="4" t="s">
        <v>45</v>
      </c>
      <c r="B231" s="4" t="s">
        <v>45</v>
      </c>
      <c r="C231" s="4" t="s">
        <v>45</v>
      </c>
      <c r="D231" s="4" t="s">
        <v>45</v>
      </c>
      <c r="E231" s="4" t="s">
        <v>45</v>
      </c>
      <c r="F231" s="4" t="s">
        <v>45</v>
      </c>
      <c r="G231" s="4" t="s">
        <v>43</v>
      </c>
      <c r="H231" s="4" t="s">
        <v>78</v>
      </c>
    </row>
    <row r="232" spans="1:8" x14ac:dyDescent="0.25">
      <c r="A232" s="3" t="s">
        <v>45</v>
      </c>
      <c r="B232" s="3" t="s">
        <v>45</v>
      </c>
      <c r="C232" s="3" t="s">
        <v>52</v>
      </c>
      <c r="D232" s="3" t="s">
        <v>45</v>
      </c>
      <c r="E232" s="3" t="s">
        <v>45</v>
      </c>
      <c r="F232" s="3" t="s">
        <v>52</v>
      </c>
      <c r="G232" s="3" t="s">
        <v>52</v>
      </c>
      <c r="H232" s="3" t="s">
        <v>78</v>
      </c>
    </row>
    <row r="233" spans="1:8" x14ac:dyDescent="0.25">
      <c r="A233" s="4" t="s">
        <v>45</v>
      </c>
      <c r="B233" s="4" t="s">
        <v>52</v>
      </c>
      <c r="C233" s="4" t="s">
        <v>45</v>
      </c>
      <c r="D233" s="4" t="s">
        <v>45</v>
      </c>
      <c r="E233" s="4" t="s">
        <v>45</v>
      </c>
      <c r="F233" s="4" t="s">
        <v>45</v>
      </c>
      <c r="G233" s="4" t="s">
        <v>52</v>
      </c>
      <c r="H233" s="4" t="s">
        <v>112</v>
      </c>
    </row>
    <row r="234" spans="1:8" x14ac:dyDescent="0.25">
      <c r="A234" s="3" t="s">
        <v>52</v>
      </c>
      <c r="B234" s="3" t="s">
        <v>52</v>
      </c>
      <c r="C234" s="3" t="s">
        <v>52</v>
      </c>
      <c r="D234" s="3" t="s">
        <v>52</v>
      </c>
      <c r="E234" s="3" t="s">
        <v>52</v>
      </c>
      <c r="F234" s="3" t="s">
        <v>50</v>
      </c>
      <c r="G234" s="3" t="s">
        <v>50</v>
      </c>
      <c r="H234" s="3" t="s">
        <v>112</v>
      </c>
    </row>
    <row r="235" spans="1:8" x14ac:dyDescent="0.25">
      <c r="A235" s="4" t="s">
        <v>45</v>
      </c>
      <c r="B235" s="4" t="s">
        <v>52</v>
      </c>
      <c r="C235" s="4" t="s">
        <v>45</v>
      </c>
      <c r="D235" s="4" t="s">
        <v>45</v>
      </c>
      <c r="E235" s="4" t="s">
        <v>45</v>
      </c>
      <c r="F235" s="4" t="s">
        <v>43</v>
      </c>
      <c r="G235" s="4" t="s">
        <v>43</v>
      </c>
      <c r="H235" s="4" t="s">
        <v>78</v>
      </c>
    </row>
    <row r="236" spans="1:8" x14ac:dyDescent="0.25">
      <c r="A236" s="3" t="s">
        <v>45</v>
      </c>
      <c r="B236" s="3" t="s">
        <v>45</v>
      </c>
      <c r="C236" s="3" t="s">
        <v>45</v>
      </c>
      <c r="D236" s="3" t="s">
        <v>45</v>
      </c>
      <c r="E236" s="3" t="s">
        <v>45</v>
      </c>
      <c r="F236" s="3" t="s">
        <v>52</v>
      </c>
      <c r="G236" s="3" t="s">
        <v>45</v>
      </c>
      <c r="H236" s="3" t="s">
        <v>65</v>
      </c>
    </row>
    <row r="237" spans="1:8" x14ac:dyDescent="0.25">
      <c r="A237" s="4" t="s">
        <v>52</v>
      </c>
      <c r="B237" s="4" t="s">
        <v>52</v>
      </c>
      <c r="C237" s="4" t="s">
        <v>52</v>
      </c>
      <c r="D237" s="4" t="s">
        <v>52</v>
      </c>
      <c r="E237" s="4" t="s">
        <v>52</v>
      </c>
      <c r="F237" s="4" t="s">
        <v>45</v>
      </c>
      <c r="G237" s="4" t="s">
        <v>52</v>
      </c>
      <c r="H237" s="4" t="s">
        <v>112</v>
      </c>
    </row>
    <row r="238" spans="1:8" x14ac:dyDescent="0.25">
      <c r="A238" s="3" t="s">
        <v>52</v>
      </c>
      <c r="B238" s="3" t="s">
        <v>45</v>
      </c>
      <c r="C238" s="3" t="s">
        <v>52</v>
      </c>
      <c r="D238" s="3" t="s">
        <v>45</v>
      </c>
      <c r="E238" s="3" t="s">
        <v>52</v>
      </c>
      <c r="F238" s="3" t="s">
        <v>43</v>
      </c>
      <c r="G238" s="3" t="s">
        <v>50</v>
      </c>
      <c r="H238" s="3" t="s">
        <v>112</v>
      </c>
    </row>
    <row r="239" spans="1:8" x14ac:dyDescent="0.25">
      <c r="A239" s="4" t="s">
        <v>45</v>
      </c>
      <c r="B239" s="4" t="s">
        <v>45</v>
      </c>
      <c r="C239" s="4" t="s">
        <v>45</v>
      </c>
      <c r="D239" s="4" t="s">
        <v>45</v>
      </c>
      <c r="E239" s="4" t="s">
        <v>45</v>
      </c>
      <c r="F239" s="4" t="s">
        <v>50</v>
      </c>
      <c r="G239" s="4" t="s">
        <v>43</v>
      </c>
      <c r="H239" s="4" t="s">
        <v>112</v>
      </c>
    </row>
    <row r="240" spans="1:8" x14ac:dyDescent="0.25">
      <c r="A240" s="3" t="s">
        <v>45</v>
      </c>
      <c r="B240" s="3" t="s">
        <v>45</v>
      </c>
      <c r="C240" s="3" t="s">
        <v>45</v>
      </c>
      <c r="D240" s="3" t="s">
        <v>45</v>
      </c>
      <c r="E240" s="3" t="s">
        <v>45</v>
      </c>
      <c r="F240" s="3" t="s">
        <v>50</v>
      </c>
      <c r="G240" s="3" t="s">
        <v>50</v>
      </c>
      <c r="H240" s="3" t="s">
        <v>78</v>
      </c>
    </row>
    <row r="241" spans="1:8" x14ac:dyDescent="0.25">
      <c r="A241" s="4" t="s">
        <v>45</v>
      </c>
      <c r="B241" s="4" t="s">
        <v>45</v>
      </c>
      <c r="C241" s="4" t="s">
        <v>45</v>
      </c>
      <c r="D241" s="4" t="s">
        <v>45</v>
      </c>
      <c r="E241" s="4" t="s">
        <v>45</v>
      </c>
      <c r="F241" s="4" t="s">
        <v>43</v>
      </c>
      <c r="G241" s="4" t="s">
        <v>43</v>
      </c>
      <c r="H241" s="4" t="s">
        <v>65</v>
      </c>
    </row>
    <row r="242" spans="1:8" x14ac:dyDescent="0.25">
      <c r="A242" s="3" t="s">
        <v>52</v>
      </c>
      <c r="B242" s="3" t="s">
        <v>52</v>
      </c>
      <c r="C242" s="3" t="s">
        <v>52</v>
      </c>
      <c r="D242" s="3" t="s">
        <v>52</v>
      </c>
      <c r="E242" s="3" t="s">
        <v>52</v>
      </c>
      <c r="F242" s="3" t="s">
        <v>52</v>
      </c>
      <c r="G242" s="3" t="s">
        <v>52</v>
      </c>
      <c r="H242" s="3" t="s">
        <v>60</v>
      </c>
    </row>
    <row r="243" spans="1:8" x14ac:dyDescent="0.25">
      <c r="A243" s="4" t="s">
        <v>52</v>
      </c>
      <c r="B243" s="4" t="s">
        <v>52</v>
      </c>
      <c r="C243" s="4" t="s">
        <v>52</v>
      </c>
      <c r="D243" s="4" t="s">
        <v>52</v>
      </c>
      <c r="E243" s="4" t="s">
        <v>52</v>
      </c>
      <c r="F243" s="4" t="s">
        <v>52</v>
      </c>
      <c r="G243" s="4" t="s">
        <v>52</v>
      </c>
      <c r="H243" s="4" t="s">
        <v>65</v>
      </c>
    </row>
    <row r="244" spans="1:8" x14ac:dyDescent="0.25">
      <c r="A244" s="3" t="s">
        <v>46</v>
      </c>
      <c r="B244" s="3" t="s">
        <v>46</v>
      </c>
      <c r="C244" s="3" t="s">
        <v>46</v>
      </c>
      <c r="D244" s="3" t="s">
        <v>46</v>
      </c>
      <c r="E244" s="3" t="s">
        <v>46</v>
      </c>
      <c r="F244" s="3" t="s">
        <v>46</v>
      </c>
      <c r="G244" s="3" t="s">
        <v>46</v>
      </c>
      <c r="H244" s="3" t="s">
        <v>112</v>
      </c>
    </row>
    <row r="245" spans="1:8" x14ac:dyDescent="0.25">
      <c r="A245" s="4" t="s">
        <v>52</v>
      </c>
      <c r="B245" s="4" t="s">
        <v>52</v>
      </c>
      <c r="C245" s="4" t="s">
        <v>52</v>
      </c>
      <c r="D245" s="4" t="s">
        <v>52</v>
      </c>
      <c r="E245" s="4" t="s">
        <v>52</v>
      </c>
      <c r="F245" s="4" t="s">
        <v>52</v>
      </c>
      <c r="G245" s="4" t="s">
        <v>52</v>
      </c>
      <c r="H245" s="4" t="s">
        <v>60</v>
      </c>
    </row>
    <row r="246" spans="1:8" x14ac:dyDescent="0.25">
      <c r="A246" s="3" t="s">
        <v>52</v>
      </c>
      <c r="B246" s="3" t="s">
        <v>52</v>
      </c>
      <c r="C246" s="3" t="s">
        <v>52</v>
      </c>
      <c r="D246" s="3" t="s">
        <v>52</v>
      </c>
      <c r="E246" s="3" t="s">
        <v>52</v>
      </c>
      <c r="F246" s="3" t="s">
        <v>46</v>
      </c>
      <c r="G246" s="3" t="s">
        <v>52</v>
      </c>
      <c r="H246" s="3" t="s">
        <v>65</v>
      </c>
    </row>
    <row r="247" spans="1:8" x14ac:dyDescent="0.25">
      <c r="A247" s="4" t="s">
        <v>45</v>
      </c>
      <c r="B247" s="4" t="s">
        <v>45</v>
      </c>
      <c r="C247" s="4" t="s">
        <v>45</v>
      </c>
      <c r="D247" s="4" t="s">
        <v>45</v>
      </c>
      <c r="E247" s="4" t="s">
        <v>45</v>
      </c>
      <c r="F247" s="4" t="s">
        <v>52</v>
      </c>
      <c r="G247" s="4" t="s">
        <v>52</v>
      </c>
      <c r="H247" s="4" t="s">
        <v>78</v>
      </c>
    </row>
    <row r="248" spans="1:8" x14ac:dyDescent="0.25">
      <c r="A248" s="3" t="s">
        <v>45</v>
      </c>
      <c r="B248" s="3" t="s">
        <v>45</v>
      </c>
      <c r="C248" s="3" t="s">
        <v>45</v>
      </c>
      <c r="D248" s="3" t="s">
        <v>45</v>
      </c>
      <c r="E248" s="3" t="s">
        <v>45</v>
      </c>
      <c r="F248" s="3" t="s">
        <v>52</v>
      </c>
      <c r="G248" s="3" t="s">
        <v>45</v>
      </c>
      <c r="H248" s="3" t="s">
        <v>78</v>
      </c>
    </row>
    <row r="249" spans="1:8" x14ac:dyDescent="0.25">
      <c r="A249" s="4" t="s">
        <v>45</v>
      </c>
      <c r="B249" s="4" t="s">
        <v>45</v>
      </c>
      <c r="C249" s="4" t="s">
        <v>45</v>
      </c>
      <c r="D249" s="4" t="s">
        <v>45</v>
      </c>
      <c r="E249" s="4" t="s">
        <v>45</v>
      </c>
      <c r="F249" s="4" t="s">
        <v>52</v>
      </c>
      <c r="G249" s="4" t="s">
        <v>45</v>
      </c>
      <c r="H249" s="4" t="s">
        <v>78</v>
      </c>
    </row>
    <row r="250" spans="1:8" x14ac:dyDescent="0.25">
      <c r="A250" s="3" t="s">
        <v>52</v>
      </c>
      <c r="B250" s="3" t="s">
        <v>52</v>
      </c>
      <c r="C250" s="3" t="s">
        <v>52</v>
      </c>
      <c r="D250" s="3" t="s">
        <v>52</v>
      </c>
      <c r="E250" s="3" t="s">
        <v>52</v>
      </c>
      <c r="F250" s="3" t="s">
        <v>43</v>
      </c>
      <c r="G250" s="3" t="s">
        <v>50</v>
      </c>
      <c r="H250" s="3" t="s">
        <v>65</v>
      </c>
    </row>
    <row r="251" spans="1:8" x14ac:dyDescent="0.25">
      <c r="A251" s="4" t="s">
        <v>45</v>
      </c>
      <c r="B251" s="4" t="s">
        <v>45</v>
      </c>
      <c r="C251" s="4" t="s">
        <v>45</v>
      </c>
      <c r="D251" s="4" t="s">
        <v>52</v>
      </c>
      <c r="E251" s="4" t="s">
        <v>52</v>
      </c>
      <c r="F251" s="4" t="s">
        <v>52</v>
      </c>
      <c r="G251" s="4" t="s">
        <v>45</v>
      </c>
      <c r="H251" s="4" t="s">
        <v>65</v>
      </c>
    </row>
    <row r="252" spans="1:8" x14ac:dyDescent="0.25">
      <c r="A252" s="3" t="s">
        <v>45</v>
      </c>
      <c r="B252" s="3" t="s">
        <v>45</v>
      </c>
      <c r="C252" s="3" t="s">
        <v>45</v>
      </c>
      <c r="D252" s="3" t="s">
        <v>52</v>
      </c>
      <c r="E252" s="3" t="s">
        <v>52</v>
      </c>
      <c r="F252" s="3" t="s">
        <v>52</v>
      </c>
      <c r="G252" s="3" t="s">
        <v>43</v>
      </c>
      <c r="H252" s="3" t="s">
        <v>65</v>
      </c>
    </row>
    <row r="253" spans="1:8" x14ac:dyDescent="0.25">
      <c r="A253" s="4" t="s">
        <v>45</v>
      </c>
      <c r="B253" s="4" t="s">
        <v>45</v>
      </c>
      <c r="C253" s="4" t="s">
        <v>45</v>
      </c>
      <c r="D253" s="4" t="s">
        <v>45</v>
      </c>
      <c r="E253" s="4" t="s">
        <v>52</v>
      </c>
      <c r="F253" s="4" t="s">
        <v>43</v>
      </c>
      <c r="G253" s="4" t="s">
        <v>50</v>
      </c>
      <c r="H253" s="4" t="s">
        <v>65</v>
      </c>
    </row>
    <row r="254" spans="1:8" x14ac:dyDescent="0.25">
      <c r="A254" s="3" t="s">
        <v>52</v>
      </c>
      <c r="B254" s="3" t="s">
        <v>52</v>
      </c>
      <c r="C254" s="3" t="s">
        <v>52</v>
      </c>
      <c r="D254" s="3" t="s">
        <v>52</v>
      </c>
      <c r="E254" s="3" t="s">
        <v>52</v>
      </c>
      <c r="F254" s="3" t="s">
        <v>43</v>
      </c>
      <c r="G254" s="3" t="s">
        <v>45</v>
      </c>
      <c r="H254" s="3" t="s">
        <v>78</v>
      </c>
    </row>
    <row r="255" spans="1:8" x14ac:dyDescent="0.25">
      <c r="A255" s="4" t="s">
        <v>45</v>
      </c>
      <c r="B255" s="4" t="s">
        <v>45</v>
      </c>
      <c r="C255" s="4" t="s">
        <v>45</v>
      </c>
      <c r="D255" s="4" t="s">
        <v>45</v>
      </c>
      <c r="E255" s="4" t="s">
        <v>45</v>
      </c>
      <c r="F255" s="4" t="s">
        <v>45</v>
      </c>
      <c r="G255" s="4" t="s">
        <v>50</v>
      </c>
      <c r="H255" s="4" t="s">
        <v>65</v>
      </c>
    </row>
    <row r="256" spans="1:8" x14ac:dyDescent="0.25">
      <c r="A256" s="3" t="s">
        <v>52</v>
      </c>
      <c r="B256" s="3" t="s">
        <v>52</v>
      </c>
      <c r="C256" s="3" t="s">
        <v>45</v>
      </c>
      <c r="D256" s="3" t="s">
        <v>52</v>
      </c>
      <c r="E256" s="3" t="s">
        <v>52</v>
      </c>
      <c r="F256" s="3" t="s">
        <v>45</v>
      </c>
      <c r="G256" s="3" t="s">
        <v>43</v>
      </c>
      <c r="H256" s="3" t="s">
        <v>78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Source_of_knowledge_final</vt:lpstr>
      <vt:lpstr>Source of knowledge_pop</vt:lpstr>
      <vt:lpstr>Questionnaire on the Analysis</vt:lpstr>
      <vt:lpstr>discourage_source</vt:lpstr>
      <vt:lpstr>DISOCOURAGE_FINAL</vt:lpstr>
      <vt:lpstr>Willingness_pop</vt:lpstr>
      <vt:lpstr>Willingness</vt:lpstr>
      <vt:lpstr>Hesistancy</vt:lpstr>
      <vt:lpstr>Hesistancy_pop</vt:lpstr>
      <vt:lpstr>Sheet23</vt:lpstr>
      <vt:lpstr>copy</vt:lpstr>
      <vt:lpstr>Safety_questions</vt:lpstr>
      <vt:lpstr>Safety</vt:lpstr>
      <vt:lpstr>Source of knowledge</vt:lpstr>
      <vt:lpstr>Demographs</vt:lpstr>
      <vt:lpstr>Knowledge_level</vt:lpstr>
      <vt:lpstr>Knowledge</vt:lpstr>
      <vt:lpstr>knowledge_final</vt:lpstr>
      <vt:lpstr>Knowledge_yes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BROWNHART</dc:creator>
  <cp:lastModifiedBy>BROWNHART</cp:lastModifiedBy>
  <dcterms:created xsi:type="dcterms:W3CDTF">2024-09-13T21:51:48Z</dcterms:created>
  <dcterms:modified xsi:type="dcterms:W3CDTF">2024-10-30T15:25:47Z</dcterms:modified>
</cp:coreProperties>
</file>