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nhr\Desktop\Industry Launch Webinars\Assets from Craig\"/>
    </mc:Choice>
  </mc:AlternateContent>
  <xr:revisionPtr revIDLastSave="0" documentId="13_ncr:1_{43617283-640B-4313-B73E-A92CDFA70F21}" xr6:coauthVersionLast="47" xr6:coauthVersionMax="47" xr10:uidLastSave="{00000000-0000-0000-0000-000000000000}"/>
  <bookViews>
    <workbookView xWindow="-110" yWindow="-110" windowWidth="19420" windowHeight="11500" xr2:uid="{31432593-CB01-477F-82DF-41798EF5073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8" i="1" l="1"/>
  <c r="E88" i="1"/>
  <c r="F85" i="1"/>
  <c r="E85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2" i="1"/>
  <c r="E72" i="1"/>
  <c r="F71" i="1"/>
  <c r="E71" i="1"/>
  <c r="F70" i="1"/>
  <c r="E70" i="1"/>
  <c r="F69" i="1"/>
  <c r="E69" i="1"/>
  <c r="F66" i="1"/>
  <c r="E66" i="1"/>
  <c r="F65" i="1"/>
  <c r="E65" i="1"/>
  <c r="F62" i="1"/>
  <c r="E62" i="1"/>
  <c r="F61" i="1"/>
  <c r="E61" i="1"/>
  <c r="F60" i="1"/>
  <c r="E60" i="1"/>
  <c r="F59" i="1"/>
  <c r="E59" i="1"/>
  <c r="F57" i="1"/>
  <c r="E57" i="1"/>
  <c r="F56" i="1"/>
  <c r="E56" i="1"/>
  <c r="F55" i="1"/>
  <c r="E55" i="1"/>
  <c r="F54" i="1"/>
  <c r="E54" i="1"/>
  <c r="F52" i="1"/>
  <c r="E52" i="1"/>
  <c r="F51" i="1"/>
  <c r="E51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18" i="1"/>
  <c r="E18" i="1"/>
  <c r="F17" i="1"/>
  <c r="E17" i="1"/>
  <c r="F16" i="1"/>
  <c r="E16" i="1"/>
  <c r="F13" i="1"/>
  <c r="F14" i="1" s="1"/>
  <c r="E13" i="1"/>
  <c r="E14" i="1" s="1"/>
  <c r="F10" i="1"/>
  <c r="E10" i="1"/>
  <c r="F9" i="1"/>
  <c r="E9" i="1"/>
  <c r="F8" i="1"/>
  <c r="E8" i="1"/>
  <c r="F7" i="1"/>
  <c r="E7" i="1"/>
  <c r="F6" i="1"/>
  <c r="E6" i="1"/>
  <c r="B87" i="1"/>
  <c r="E87" i="1" s="1"/>
  <c r="E89" i="1" l="1"/>
  <c r="E73" i="1"/>
  <c r="E67" i="1"/>
  <c r="F67" i="1"/>
  <c r="F83" i="1"/>
  <c r="E48" i="1"/>
  <c r="E83" i="1"/>
  <c r="F28" i="1"/>
  <c r="F48" i="1"/>
  <c r="F63" i="1"/>
  <c r="F73" i="1"/>
  <c r="E28" i="1"/>
  <c r="E63" i="1"/>
  <c r="E11" i="1"/>
  <c r="E19" i="1"/>
  <c r="F19" i="1"/>
  <c r="F11" i="1"/>
  <c r="C87" i="1"/>
  <c r="F87" i="1" s="1"/>
  <c r="F89" i="1" s="1"/>
  <c r="E91" i="1" l="1"/>
  <c r="E95" i="1" s="1"/>
  <c r="F91" i="1"/>
  <c r="E93" i="1" l="1"/>
  <c r="E94" i="1"/>
  <c r="F95" i="1"/>
  <c r="F94" i="1"/>
  <c r="F93" i="1"/>
  <c r="F97" i="1" l="1"/>
  <c r="F98" i="1" s="1"/>
  <c r="E97" i="1"/>
  <c r="E98" i="1" s="1"/>
</calcChain>
</file>

<file path=xl/sharedStrings.xml><?xml version="1.0" encoding="utf-8"?>
<sst xmlns="http://schemas.openxmlformats.org/spreadsheetml/2006/main" count="113" uniqueCount="91">
  <si>
    <t>Estimate Item</t>
  </si>
  <si>
    <t>Low Hours</t>
  </si>
  <si>
    <t>High Hours</t>
  </si>
  <si>
    <t xml:space="preserve"> </t>
  </si>
  <si>
    <t>Consolidation &amp; Auto Elimination Configuration</t>
  </si>
  <si>
    <t>Mapping for Consolidation of multiple COAs</t>
  </si>
  <si>
    <t>Additional ERPs to Consolidate (e.g. ERP Consolidator)</t>
  </si>
  <si>
    <t>Multiple Fiscal Calendars that require consolidation (per company or calendar)</t>
  </si>
  <si>
    <t>Migration of Legacy ERP Data (e.g. Migration Mapper)</t>
  </si>
  <si>
    <t>Currency  Conversion Configuration</t>
  </si>
  <si>
    <t>Training/Workshops - Remote or Onsite</t>
  </si>
  <si>
    <t>Training/Workshops - Reporting</t>
  </si>
  <si>
    <t>Training/Workshops - Budgeting</t>
  </si>
  <si>
    <t>Training for migrated clients/clients who have used Solver before (Cloud and DW Overview)</t>
  </si>
  <si>
    <t>Integrations QuickStart:</t>
  </si>
  <si>
    <t xml:space="preserve">GL Detail and Summary </t>
  </si>
  <si>
    <t>A/P (add delete rule and other customizations)</t>
  </si>
  <si>
    <t>QuickStart Compatible GL only (standard integration + setup)</t>
  </si>
  <si>
    <t>Budget - depends on how it is handled in the ERP</t>
  </si>
  <si>
    <t>A/R - Standard</t>
  </si>
  <si>
    <t>A/P - Standard</t>
  </si>
  <si>
    <t>A/R - Custom, like an Aging or custom sales reporting or NS/Acumatica ERP</t>
  </si>
  <si>
    <t>A/P - Custom, like an Aging  or NS/Acumatica ERP</t>
  </si>
  <si>
    <t>Projects - non D365 F&amp;O</t>
  </si>
  <si>
    <t>Projects - F&amp;O</t>
  </si>
  <si>
    <t>Projects - F&amp;O with Project tied to GL</t>
  </si>
  <si>
    <t>Fixed Assets - standard (excludes Depr schedules)</t>
  </si>
  <si>
    <t>Inventory - standard, snapshot by day (excludes LIFO/FIFO type calcs)</t>
  </si>
  <si>
    <t>Payroll File Import Integration Templated - handled by Functional</t>
  </si>
  <si>
    <t>SOLVER INDUSTRY MODEL CONFIGURATION</t>
  </si>
  <si>
    <t>Solver Industry Model - Integration:</t>
  </si>
  <si>
    <t>Solver Industry Model - KPIs &amp; Expressions:</t>
  </si>
  <si>
    <t xml:space="preserve">Import Expressions and KPIs </t>
  </si>
  <si>
    <t>Sr Living - Configure Expressions &amp; Validate/Update KPIs</t>
  </si>
  <si>
    <t>Construction - Configure Expressions &amp; Validate/Update KPIs</t>
  </si>
  <si>
    <t>Solver Industry Model - Reports and Forms:</t>
  </si>
  <si>
    <r>
      <t xml:space="preserve">Custom </t>
    </r>
    <r>
      <rPr>
        <b/>
        <sz val="11"/>
        <color theme="1"/>
        <rFont val="Aptos Narrow"/>
        <family val="2"/>
        <scheme val="minor"/>
      </rPr>
      <t>Small</t>
    </r>
    <r>
      <rPr>
        <sz val="11"/>
        <color theme="1"/>
        <rFont val="Aptos Narrow"/>
        <family val="2"/>
        <scheme val="minor"/>
      </rPr>
      <t xml:space="preserve"> Report (TB, repeats of other reports)</t>
    </r>
  </si>
  <si>
    <t>Manual Elim Entries or Consolidation Adjustments</t>
  </si>
  <si>
    <r>
      <t>Compensation &amp; Benefits Budget (</t>
    </r>
    <r>
      <rPr>
        <b/>
        <sz val="11"/>
        <color theme="1"/>
        <rFont val="Aptos Narrow"/>
        <family val="2"/>
        <scheme val="minor"/>
      </rPr>
      <t>Personnel</t>
    </r>
    <r>
      <rPr>
        <sz val="11"/>
        <color theme="1"/>
        <rFont val="Aptos Narrow"/>
        <family val="2"/>
        <scheme val="minor"/>
      </rPr>
      <t>) - Allocations, FT v. PT, Union, multi-state, tax categories,  anything that drives more columns</t>
    </r>
  </si>
  <si>
    <r>
      <rPr>
        <sz val="11"/>
        <color rgb="FF000000"/>
        <rFont val="Aptos Narrow"/>
      </rPr>
      <t>QS - Compensation &amp; Benefits Budget (</t>
    </r>
    <r>
      <rPr>
        <b/>
        <sz val="11"/>
        <color rgb="FF000000"/>
        <rFont val="Aptos Narrow"/>
      </rPr>
      <t>Personnel</t>
    </r>
    <r>
      <rPr>
        <sz val="11"/>
        <color rgb="FF000000"/>
        <rFont val="Aptos Narrow"/>
      </rPr>
      <t>) - Allocations, FT v. PT, Union, multi-state, tax categories,  anything that drives more columns</t>
    </r>
  </si>
  <si>
    <r>
      <t xml:space="preserve">Custom form </t>
    </r>
    <r>
      <rPr>
        <b/>
        <sz val="11"/>
        <color theme="1"/>
        <rFont val="Aptos Narrow"/>
        <family val="2"/>
        <scheme val="minor"/>
      </rPr>
      <t>Small</t>
    </r>
    <r>
      <rPr>
        <sz val="11"/>
        <color theme="1"/>
        <rFont val="Aptos Narrow"/>
        <family val="2"/>
        <scheme val="minor"/>
      </rPr>
      <t xml:space="preserve"> complexity - Account based input form, no LIDs, by Dept.  All accounts have Actuals, no provision to budget new accounts.  Departmental Expense input form</t>
    </r>
  </si>
  <si>
    <r>
      <t xml:space="preserve">Custom form </t>
    </r>
    <r>
      <rPr>
        <b/>
        <sz val="11"/>
        <color theme="1"/>
        <rFont val="Aptos Narrow"/>
        <family val="2"/>
        <scheme val="minor"/>
      </rPr>
      <t>XLarge</t>
    </r>
    <r>
      <rPr>
        <sz val="11"/>
        <color theme="1"/>
        <rFont val="Aptos Narrow"/>
        <family val="2"/>
        <scheme val="minor"/>
      </rPr>
      <t xml:space="preserve"> complexity - Projects by vendor, custom revenue model</t>
    </r>
  </si>
  <si>
    <t>Migrate existing report to Cloud - Lft and Shift</t>
  </si>
  <si>
    <t>5x on prem to Cloud</t>
  </si>
  <si>
    <t>4x to Cloud</t>
  </si>
  <si>
    <t>Integrations Standard:</t>
  </si>
  <si>
    <t>Multi Entity and COA considerations:</t>
  </si>
  <si>
    <r>
      <t>Two or more Currencies (</t>
    </r>
    <r>
      <rPr>
        <b/>
        <sz val="11"/>
        <rFont val="Aptos Narrow"/>
        <family val="2"/>
        <scheme val="minor"/>
      </rPr>
      <t>excludes Netsuite</t>
    </r>
    <r>
      <rPr>
        <sz val="11"/>
        <rFont val="Aptos Narrow"/>
        <family val="2"/>
        <scheme val="minor"/>
      </rPr>
      <t>)</t>
    </r>
  </si>
  <si>
    <t>GL Budget (number of years or # of budget versions affect hours)</t>
  </si>
  <si>
    <t>A/R (add delete rule and other customizations)</t>
  </si>
  <si>
    <t>Sales (add delete rule and other customizations)</t>
  </si>
  <si>
    <r>
      <t xml:space="preserve">Hubspot, MS Sales, Salesforce (varies depending on where data resides and the desired output)  we pull Account and Opportunities - </t>
    </r>
    <r>
      <rPr>
        <b/>
        <sz val="11"/>
        <rFont val="Aptos Narrow"/>
        <family val="2"/>
        <scheme val="minor"/>
      </rPr>
      <t>s/b scoped</t>
    </r>
  </si>
  <si>
    <r>
      <t xml:space="preserve">     For D365 F&amp;O/FSC - </t>
    </r>
    <r>
      <rPr>
        <b/>
        <sz val="11"/>
        <color theme="1"/>
        <rFont val="Aptos Narrow"/>
        <family val="2"/>
        <scheme val="minor"/>
      </rPr>
      <t>add time for Synapse Link Config - both Solver and Partner hours</t>
    </r>
  </si>
  <si>
    <t>GL Detail and Summary  - Actuals</t>
  </si>
  <si>
    <r>
      <t xml:space="preserve">GL - Netsuite single currency (customer needs to provide a strong SME for subleger access, which impacts the range of hours) - excludes SS mods and extra permission issues which </t>
    </r>
    <r>
      <rPr>
        <b/>
        <sz val="11"/>
        <rFont val="Aptos Narrow"/>
        <family val="2"/>
        <scheme val="minor"/>
      </rPr>
      <t>s/b scoped</t>
    </r>
  </si>
  <si>
    <t>Sales - (non-HS, MS Sales, Salesforce) SQL or Cloud based - s/b scoped</t>
  </si>
  <si>
    <t>One off Cloud which requires API or CData (excludes QuickBooks Desktop)</t>
  </si>
  <si>
    <t>CSV/Flat file automation  - via SSIS/SQL/Gateway</t>
  </si>
  <si>
    <t>Manual File Import (CSV and Excel) - Max rows, 10k range.  The highter the volume, the more CSVs … the more cleanup required, special characters, case…</t>
  </si>
  <si>
    <t xml:space="preserve">Construction - After GL QS (no QSC) - Configure integration to add Project module.  Load/validate data.  </t>
  </si>
  <si>
    <t>Sr Living - After GL QS integration (no QSC) - Modify integration to pull and load required data and reload dims and data.  GL data driven.</t>
  </si>
  <si>
    <t>Configure Solver Industry Reports and Forms - per Report/Form</t>
  </si>
  <si>
    <t>Import Selected Industry Reports and Forms, choose from list</t>
  </si>
  <si>
    <t>New KPI's - Discovery, new Expressions and KPI setup, validate - per KPI</t>
  </si>
  <si>
    <t>Swapping out a KPI  on an existing Solver report, no layout changes  - per Report/Form</t>
  </si>
  <si>
    <t>Configuring a KPI  on an existing Solver report, with layout changes  - per Report/Form</t>
  </si>
  <si>
    <t>CUSTOM REPORTS  - Includes Discovery, testing, validation</t>
  </si>
  <si>
    <t>CUSTOM PLANNING INPUT FORMS- Includes Discovery, testing, validation</t>
  </si>
  <si>
    <t>MIGRATION OF 4x /5x to Cloud</t>
  </si>
  <si>
    <t>Download and Validate Marketplace and use as is (excludes industry templates) - Per Report</t>
  </si>
  <si>
    <r>
      <t xml:space="preserve">Custom </t>
    </r>
    <r>
      <rPr>
        <b/>
        <sz val="11"/>
        <color theme="1"/>
        <rFont val="Aptos Narrow"/>
        <family val="2"/>
        <scheme val="minor"/>
      </rPr>
      <t>Medium</t>
    </r>
    <r>
      <rPr>
        <sz val="11"/>
        <color theme="1"/>
        <rFont val="Aptos Narrow"/>
        <family val="2"/>
        <scheme val="minor"/>
      </rPr>
      <t xml:space="preserve"> Report (Subledger reports, KPIs, light charts)</t>
    </r>
  </si>
  <si>
    <r>
      <t xml:space="preserve">Custom </t>
    </r>
    <r>
      <rPr>
        <b/>
        <sz val="11"/>
        <color theme="1"/>
        <rFont val="Aptos Narrow"/>
        <family val="2"/>
        <scheme val="minor"/>
      </rPr>
      <t>Large</t>
    </r>
    <r>
      <rPr>
        <sz val="11"/>
        <color theme="1"/>
        <rFont val="Aptos Narrow"/>
        <family val="2"/>
        <scheme val="minor"/>
      </rPr>
      <t xml:space="preserve"> Report (Initial P&amp;L, BS, heavy charts)</t>
    </r>
  </si>
  <si>
    <r>
      <t>Custom</t>
    </r>
    <r>
      <rPr>
        <b/>
        <sz val="11"/>
        <color theme="1"/>
        <rFont val="Aptos Narrow"/>
        <family val="2"/>
        <scheme val="minor"/>
      </rPr>
      <t xml:space="preserve"> XL </t>
    </r>
    <r>
      <rPr>
        <sz val="11"/>
        <color theme="1"/>
        <rFont val="Aptos Narrow"/>
        <family val="2"/>
        <scheme val="minor"/>
      </rPr>
      <t>Report (Initial CF) with supporting input form for adjustments</t>
    </r>
  </si>
  <si>
    <t>SOLVER MARKETPLACE REPORTS  &amp; FORMS</t>
  </si>
  <si>
    <r>
      <t xml:space="preserve">Custom form </t>
    </r>
    <r>
      <rPr>
        <b/>
        <sz val="11"/>
        <color rgb="FF000000"/>
        <rFont val="Aptos Narrow"/>
        <scheme val="minor"/>
      </rPr>
      <t>Medium</t>
    </r>
    <r>
      <rPr>
        <sz val="11"/>
        <color rgb="FF000000"/>
        <rFont val="Aptos Narrow"/>
        <scheme val="minor"/>
      </rPr>
      <t xml:space="preserve"> complexity - with LID's, provision to budget new Acct/Dept type of combinations</t>
    </r>
  </si>
  <si>
    <r>
      <t xml:space="preserve">Custom form </t>
    </r>
    <r>
      <rPr>
        <b/>
        <sz val="11"/>
        <color theme="1"/>
        <rFont val="Aptos Narrow"/>
        <family val="2"/>
        <scheme val="minor"/>
      </rPr>
      <t>Large</t>
    </r>
    <r>
      <rPr>
        <sz val="11"/>
        <color theme="1"/>
        <rFont val="Aptos Narrow"/>
        <family val="2"/>
        <scheme val="minor"/>
      </rPr>
      <t xml:space="preserve"> complexity - Custom LIDs, Sales Forecast, Driver Based Calcs, CapEx</t>
    </r>
  </si>
  <si>
    <t>Convert Budget form to annualized fiscal year Forecast form (non rolling year) - per Form</t>
  </si>
  <si>
    <t xml:space="preserve">Long Range Planning Form </t>
  </si>
  <si>
    <t>Scripts must be run by Solver and DW to Azure</t>
  </si>
  <si>
    <t>Quantity</t>
  </si>
  <si>
    <t>Project Management (% of project) includes Kick Off - % of total hours</t>
  </si>
  <si>
    <t>Tenant Configuration and data validation -% of Integration hours</t>
  </si>
  <si>
    <t>Hypercare hours - % of total hours</t>
  </si>
  <si>
    <t>Low $</t>
  </si>
  <si>
    <t>High $</t>
  </si>
  <si>
    <t xml:space="preserve">     SUB TOTAL - EXCLUDING PM, TENANT CONFIG &amp; HYPERCARE</t>
  </si>
  <si>
    <t xml:space="preserve">       TOTAL ESTIMATE</t>
  </si>
  <si>
    <t>Hourly Rate</t>
  </si>
  <si>
    <t>Solver Implementation Services</t>
  </si>
  <si>
    <t>Time &amp; Cost Estimator</t>
  </si>
  <si>
    <t>Note: Use this estimation tool as a starting point and modify any items based on your own assessment of a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</si>
</sst>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1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000000"/>
      <name val="Aptos Narrow"/>
    </font>
    <font>
      <b/>
      <sz val="11"/>
      <color rgb="FF000000"/>
      <name val="Aptos Narrow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  <scheme val="minor"/>
    </font>
    <font>
      <b/>
      <sz val="14"/>
      <color theme="4"/>
      <name val="Aptos Narrow"/>
      <family val="2"/>
      <scheme val="minor"/>
    </font>
    <font>
      <b/>
      <i/>
      <sz val="11"/>
      <color theme="5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6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left" indent="2"/>
    </xf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0" applyFont="1" applyAlignment="1">
      <alignment horizontal="left" indent="2"/>
    </xf>
    <xf numFmtId="0" fontId="2" fillId="0" borderId="0" xfId="0" applyFont="1" applyAlignment="1">
      <alignment horizontal="left" indent="4"/>
    </xf>
    <xf numFmtId="0" fontId="3" fillId="0" borderId="0" xfId="0" applyFont="1" applyAlignment="1">
      <alignment horizontal="left" indent="2"/>
    </xf>
    <xf numFmtId="0" fontId="4" fillId="0" borderId="0" xfId="0" applyFont="1" applyAlignment="1">
      <alignment horizontal="left" indent="2"/>
    </xf>
    <xf numFmtId="0" fontId="6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 applyAlignment="1">
      <alignment horizontal="left" indent="2"/>
    </xf>
    <xf numFmtId="0" fontId="7" fillId="3" borderId="0" xfId="0" applyFont="1" applyFill="1"/>
    <xf numFmtId="0" fontId="6" fillId="3" borderId="0" xfId="0" applyFont="1" applyFill="1"/>
    <xf numFmtId="0" fontId="12" fillId="0" borderId="0" xfId="0" applyFont="1" applyAlignment="1">
      <alignment horizontal="left" indent="2"/>
    </xf>
    <xf numFmtId="0" fontId="1" fillId="2" borderId="0" xfId="0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/>
    </xf>
    <xf numFmtId="164" fontId="0" fillId="0" borderId="0" xfId="0" applyNumberFormat="1" applyAlignment="1">
      <alignment horizontal="left" indent="2"/>
    </xf>
    <xf numFmtId="164" fontId="0" fillId="0" borderId="1" xfId="0" applyNumberFormat="1" applyBorder="1" applyAlignment="1">
      <alignment horizontal="left" indent="2"/>
    </xf>
    <xf numFmtId="0" fontId="13" fillId="3" borderId="0" xfId="0" applyFont="1" applyFill="1" applyAlignment="1">
      <alignment horizontal="left" indent="4"/>
    </xf>
    <xf numFmtId="39" fontId="2" fillId="0" borderId="0" xfId="1" applyNumberFormat="1" applyFont="1" applyAlignment="1">
      <alignment horizontal="center" vertical="center"/>
    </xf>
    <xf numFmtId="39" fontId="2" fillId="0" borderId="0" xfId="1" applyNumberFormat="1" applyFont="1" applyAlignment="1">
      <alignment horizontal="center"/>
    </xf>
    <xf numFmtId="0" fontId="2" fillId="3" borderId="0" xfId="0" applyFont="1" applyFill="1" applyAlignment="1">
      <alignment horizontal="center" vertical="center"/>
    </xf>
    <xf numFmtId="164" fontId="0" fillId="3" borderId="0" xfId="0" applyNumberFormat="1" applyFill="1" applyAlignment="1">
      <alignment horizontal="left" indent="2"/>
    </xf>
    <xf numFmtId="164" fontId="0" fillId="0" borderId="0" xfId="2" applyNumberFormat="1" applyFont="1" applyAlignment="1">
      <alignment horizontal="left" indent="2"/>
    </xf>
    <xf numFmtId="164" fontId="0" fillId="0" borderId="2" xfId="2" applyNumberFormat="1" applyFont="1" applyBorder="1" applyAlignment="1">
      <alignment horizontal="left" indent="2"/>
    </xf>
    <xf numFmtId="164" fontId="0" fillId="4" borderId="3" xfId="2" applyNumberFormat="1" applyFont="1" applyFill="1" applyBorder="1"/>
    <xf numFmtId="164" fontId="0" fillId="3" borderId="0" xfId="2" applyNumberFormat="1" applyFont="1" applyFill="1" applyAlignment="1">
      <alignment horizontal="left" indent="2"/>
    </xf>
    <xf numFmtId="1" fontId="0" fillId="0" borderId="0" xfId="0" applyNumberFormat="1"/>
    <xf numFmtId="1" fontId="6" fillId="0" borderId="0" xfId="0" applyNumberFormat="1" applyFont="1"/>
    <xf numFmtId="1" fontId="1" fillId="2" borderId="0" xfId="0" applyNumberFormat="1" applyFont="1" applyFill="1"/>
    <xf numFmtId="1" fontId="0" fillId="3" borderId="0" xfId="0" applyNumberFormat="1" applyFill="1" applyAlignment="1">
      <alignment horizontal="center" vertical="center"/>
    </xf>
    <xf numFmtId="1" fontId="0" fillId="4" borderId="3" xfId="2" applyNumberFormat="1" applyFont="1" applyFill="1" applyBorder="1"/>
    <xf numFmtId="1" fontId="0" fillId="0" borderId="0" xfId="0" applyNumberFormat="1" applyAlignment="1">
      <alignment horizontal="left" indent="2"/>
    </xf>
    <xf numFmtId="1" fontId="2" fillId="0" borderId="0" xfId="0" applyNumberFormat="1" applyFont="1" applyAlignment="1">
      <alignment horizontal="left" indent="2"/>
    </xf>
    <xf numFmtId="1" fontId="7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left" indent="2"/>
    </xf>
    <xf numFmtId="1" fontId="0" fillId="0" borderId="0" xfId="2" applyNumberFormat="1" applyFont="1" applyFill="1"/>
    <xf numFmtId="1" fontId="0" fillId="3" borderId="0" xfId="2" applyNumberFormat="1" applyFont="1" applyFill="1"/>
    <xf numFmtId="1" fontId="0" fillId="0" borderId="0" xfId="1" applyNumberFormat="1" applyFont="1"/>
    <xf numFmtId="1" fontId="0" fillId="3" borderId="0" xfId="0" applyNumberFormat="1" applyFill="1"/>
    <xf numFmtId="0" fontId="14" fillId="0" borderId="0" xfId="0" applyFont="1"/>
    <xf numFmtId="0" fontId="15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5AFF0-B26C-4A1E-8D13-0ACEE9C2CDC4}">
  <dimension ref="A1:F98"/>
  <sheetViews>
    <sheetView showGridLines="0" tabSelected="1" workbookViewId="0">
      <selection activeCell="A4" sqref="A4"/>
    </sheetView>
  </sheetViews>
  <sheetFormatPr defaultRowHeight="15" customHeight="1" x14ac:dyDescent="0.35"/>
  <cols>
    <col min="1" max="1" width="119.26953125" customWidth="1"/>
    <col min="2" max="2" width="10.54296875" style="18" customWidth="1"/>
    <col min="3" max="3" width="11.7265625" style="18" customWidth="1"/>
    <col min="4" max="4" width="10.90625" style="37" customWidth="1"/>
    <col min="5" max="6" width="12.6328125" customWidth="1"/>
  </cols>
  <sheetData>
    <row r="1" spans="1:6" ht="21" customHeight="1" x14ac:dyDescent="0.45">
      <c r="A1" s="50" t="s">
        <v>88</v>
      </c>
    </row>
    <row r="2" spans="1:6" ht="15" customHeight="1" x14ac:dyDescent="0.35">
      <c r="A2" s="8" t="s">
        <v>89</v>
      </c>
      <c r="D2" s="38" t="s">
        <v>87</v>
      </c>
      <c r="E2" s="35">
        <v>240</v>
      </c>
    </row>
    <row r="3" spans="1:6" ht="15" customHeight="1" x14ac:dyDescent="0.35">
      <c r="A3" s="51" t="s">
        <v>90</v>
      </c>
    </row>
    <row r="4" spans="1:6" ht="14.5" x14ac:dyDescent="0.35">
      <c r="A4" s="2" t="s">
        <v>0</v>
      </c>
      <c r="B4" s="15" t="s">
        <v>1</v>
      </c>
      <c r="C4" s="15" t="s">
        <v>2</v>
      </c>
      <c r="D4" s="39" t="s">
        <v>79</v>
      </c>
      <c r="E4" s="2" t="s">
        <v>83</v>
      </c>
      <c r="F4" s="2" t="s">
        <v>84</v>
      </c>
    </row>
    <row r="5" spans="1:6" ht="14.5" x14ac:dyDescent="0.35">
      <c r="A5" s="13" t="s">
        <v>46</v>
      </c>
      <c r="B5" s="17"/>
      <c r="C5" s="17"/>
      <c r="D5" s="40"/>
      <c r="E5" s="17"/>
      <c r="F5" s="17"/>
    </row>
    <row r="6" spans="1:6" ht="14.5" x14ac:dyDescent="0.35">
      <c r="A6" s="1" t="s">
        <v>4</v>
      </c>
      <c r="B6" s="18">
        <v>8</v>
      </c>
      <c r="C6" s="18">
        <v>12</v>
      </c>
      <c r="D6" s="41"/>
      <c r="E6" s="26">
        <f>+$D6*$B6*$E$2</f>
        <v>0</v>
      </c>
      <c r="F6" s="26">
        <f>+$D6*$C6*$E$2</f>
        <v>0</v>
      </c>
    </row>
    <row r="7" spans="1:6" s="9" customFormat="1" ht="14.5" x14ac:dyDescent="0.35">
      <c r="A7" s="6" t="s">
        <v>5</v>
      </c>
      <c r="B7" s="19">
        <v>6</v>
      </c>
      <c r="C7" s="19">
        <v>8</v>
      </c>
      <c r="D7" s="41"/>
      <c r="E7" s="26">
        <f t="shared" ref="E7:E10" si="0">+$D7*$B7*$E$2</f>
        <v>0</v>
      </c>
      <c r="F7" s="26">
        <f t="shared" ref="F7:F10" si="1">+$D7*$C7*$E$2</f>
        <v>0</v>
      </c>
    </row>
    <row r="8" spans="1:6" s="9" customFormat="1" ht="14.5" x14ac:dyDescent="0.35">
      <c r="A8" s="6" t="s">
        <v>6</v>
      </c>
      <c r="B8" s="19">
        <v>8</v>
      </c>
      <c r="C8" s="19">
        <v>12</v>
      </c>
      <c r="D8" s="41"/>
      <c r="E8" s="26">
        <f t="shared" si="0"/>
        <v>0</v>
      </c>
      <c r="F8" s="26">
        <f t="shared" si="1"/>
        <v>0</v>
      </c>
    </row>
    <row r="9" spans="1:6" ht="14.5" x14ac:dyDescent="0.35">
      <c r="A9" s="1" t="s">
        <v>8</v>
      </c>
      <c r="B9" s="18">
        <v>16</v>
      </c>
      <c r="C9" s="18">
        <v>16</v>
      </c>
      <c r="D9" s="41"/>
      <c r="E9" s="26">
        <f t="shared" si="0"/>
        <v>0</v>
      </c>
      <c r="F9" s="26">
        <f t="shared" si="1"/>
        <v>0</v>
      </c>
    </row>
    <row r="10" spans="1:6" ht="14.5" x14ac:dyDescent="0.35">
      <c r="A10" s="1" t="s">
        <v>7</v>
      </c>
      <c r="B10" s="18">
        <v>10</v>
      </c>
      <c r="C10" s="18">
        <v>12</v>
      </c>
      <c r="D10" s="41"/>
      <c r="E10" s="26">
        <f t="shared" si="0"/>
        <v>0</v>
      </c>
      <c r="F10" s="26">
        <f t="shared" si="1"/>
        <v>0</v>
      </c>
    </row>
    <row r="11" spans="1:6" ht="14.5" x14ac:dyDescent="0.35">
      <c r="A11" s="3"/>
      <c r="D11" s="42"/>
      <c r="E11" s="34">
        <f>+SUBTOTAL(9,E6:E10)</f>
        <v>0</v>
      </c>
      <c r="F11" s="34">
        <f>+SUBTOTAL(9,F6:F10)</f>
        <v>0</v>
      </c>
    </row>
    <row r="12" spans="1:6" ht="14.5" x14ac:dyDescent="0.35">
      <c r="A12" s="13" t="s">
        <v>9</v>
      </c>
      <c r="B12" s="20"/>
      <c r="C12" s="20"/>
      <c r="D12" s="40"/>
      <c r="E12" s="20"/>
      <c r="F12" s="20"/>
    </row>
    <row r="13" spans="1:6" ht="14.5" x14ac:dyDescent="0.35">
      <c r="A13" s="6" t="s">
        <v>47</v>
      </c>
      <c r="B13" s="18">
        <v>16</v>
      </c>
      <c r="C13" s="18">
        <v>24</v>
      </c>
      <c r="D13" s="41"/>
      <c r="E13" s="26">
        <f>+$D13*$B13*$E$2</f>
        <v>0</v>
      </c>
      <c r="F13" s="26">
        <f>+$D13*$C13*$E$2</f>
        <v>0</v>
      </c>
    </row>
    <row r="14" spans="1:6" ht="14.5" x14ac:dyDescent="0.35">
      <c r="A14" s="7"/>
      <c r="B14" s="21"/>
      <c r="C14" s="21"/>
      <c r="D14" s="43"/>
      <c r="E14" s="34">
        <f>+SUBTOTAL(9,E13)</f>
        <v>0</v>
      </c>
      <c r="F14" s="34">
        <f>+SUBTOTAL(9,F13)</f>
        <v>0</v>
      </c>
    </row>
    <row r="15" spans="1:6" ht="14.5" x14ac:dyDescent="0.35">
      <c r="A15" s="13" t="s">
        <v>10</v>
      </c>
      <c r="B15" s="20"/>
      <c r="C15" s="20"/>
      <c r="D15" s="40"/>
      <c r="E15" s="20"/>
      <c r="F15" s="20"/>
    </row>
    <row r="16" spans="1:6" ht="14.5" x14ac:dyDescent="0.35">
      <c r="A16" s="1" t="s">
        <v>11</v>
      </c>
      <c r="B16" s="18">
        <v>16</v>
      </c>
      <c r="C16" s="18">
        <v>16</v>
      </c>
      <c r="D16" s="41"/>
      <c r="E16" s="26">
        <f t="shared" ref="E16:E18" si="2">+$D16*$B16*$E$2</f>
        <v>0</v>
      </c>
      <c r="F16" s="26">
        <f t="shared" ref="F16:F18" si="3">+$D16*$C16*$E$2</f>
        <v>0</v>
      </c>
    </row>
    <row r="17" spans="1:6" ht="14.5" x14ac:dyDescent="0.35">
      <c r="A17" s="1" t="s">
        <v>12</v>
      </c>
      <c r="B17" s="18">
        <v>24</v>
      </c>
      <c r="C17" s="18">
        <v>24</v>
      </c>
      <c r="D17" s="41"/>
      <c r="E17" s="26">
        <f t="shared" si="2"/>
        <v>0</v>
      </c>
      <c r="F17" s="26">
        <f t="shared" si="3"/>
        <v>0</v>
      </c>
    </row>
    <row r="18" spans="1:6" ht="14.5" x14ac:dyDescent="0.35">
      <c r="A18" s="4" t="s">
        <v>13</v>
      </c>
      <c r="B18" s="21">
        <v>4</v>
      </c>
      <c r="C18" s="21">
        <v>6</v>
      </c>
      <c r="D18" s="41"/>
      <c r="E18" s="26">
        <f t="shared" si="2"/>
        <v>0</v>
      </c>
      <c r="F18" s="26">
        <f t="shared" si="3"/>
        <v>0</v>
      </c>
    </row>
    <row r="19" spans="1:6" ht="14.5" x14ac:dyDescent="0.35">
      <c r="A19" s="4"/>
      <c r="B19" s="21"/>
      <c r="C19" s="21"/>
      <c r="D19" s="43"/>
      <c r="E19" s="34">
        <f>+SUBTOTAL(9,E16:E18)</f>
        <v>0</v>
      </c>
      <c r="F19" s="34">
        <f>+SUBTOTAL(9,F16:F18)</f>
        <v>0</v>
      </c>
    </row>
    <row r="20" spans="1:6" ht="14.5" x14ac:dyDescent="0.35">
      <c r="A20" s="13" t="s">
        <v>14</v>
      </c>
      <c r="B20" s="20"/>
      <c r="C20" s="20"/>
      <c r="D20" s="40"/>
      <c r="E20" s="20"/>
      <c r="F20" s="20"/>
    </row>
    <row r="21" spans="1:6" ht="14.5" x14ac:dyDescent="0.35">
      <c r="A21" s="1" t="s">
        <v>15</v>
      </c>
      <c r="B21" s="18">
        <v>4</v>
      </c>
      <c r="C21" s="18">
        <v>6</v>
      </c>
      <c r="D21" s="41"/>
      <c r="E21" s="26">
        <f t="shared" ref="E21:E27" si="4">+$D21*$B21*$E$2</f>
        <v>0</v>
      </c>
      <c r="F21" s="26">
        <f t="shared" ref="F21:F27" si="5">+$D21*$C21*$E$2</f>
        <v>0</v>
      </c>
    </row>
    <row r="22" spans="1:6" ht="14.5" x14ac:dyDescent="0.35">
      <c r="A22" s="4" t="s">
        <v>48</v>
      </c>
      <c r="B22" s="21">
        <v>1</v>
      </c>
      <c r="C22" s="21">
        <v>2</v>
      </c>
      <c r="D22" s="41"/>
      <c r="E22" s="26">
        <f t="shared" si="4"/>
        <v>0</v>
      </c>
      <c r="F22" s="26">
        <f t="shared" si="5"/>
        <v>0</v>
      </c>
    </row>
    <row r="23" spans="1:6" ht="14.5" x14ac:dyDescent="0.35">
      <c r="A23" s="1" t="s">
        <v>16</v>
      </c>
      <c r="B23" s="18">
        <v>2</v>
      </c>
      <c r="C23" s="18">
        <v>4</v>
      </c>
      <c r="D23" s="41"/>
      <c r="E23" s="26">
        <f t="shared" si="4"/>
        <v>0</v>
      </c>
      <c r="F23" s="26">
        <f t="shared" si="5"/>
        <v>0</v>
      </c>
    </row>
    <row r="24" spans="1:6" ht="14.5" x14ac:dyDescent="0.35">
      <c r="A24" s="1" t="s">
        <v>49</v>
      </c>
      <c r="B24" s="18">
        <v>2</v>
      </c>
      <c r="C24" s="18">
        <v>4</v>
      </c>
      <c r="D24" s="41"/>
      <c r="E24" s="26">
        <f t="shared" si="4"/>
        <v>0</v>
      </c>
      <c r="F24" s="26">
        <f t="shared" si="5"/>
        <v>0</v>
      </c>
    </row>
    <row r="25" spans="1:6" ht="14.5" x14ac:dyDescent="0.35">
      <c r="A25" s="1" t="s">
        <v>50</v>
      </c>
      <c r="B25" s="18">
        <v>2</v>
      </c>
      <c r="C25" s="18">
        <v>4</v>
      </c>
      <c r="D25" s="41"/>
      <c r="E25" s="26">
        <f t="shared" si="4"/>
        <v>0</v>
      </c>
      <c r="F25" s="26">
        <f t="shared" si="5"/>
        <v>0</v>
      </c>
    </row>
    <row r="26" spans="1:6" ht="14.5" x14ac:dyDescent="0.35">
      <c r="A26" s="1" t="s">
        <v>17</v>
      </c>
      <c r="B26" s="18">
        <v>8</v>
      </c>
      <c r="C26" s="18">
        <v>10</v>
      </c>
      <c r="D26" s="41"/>
      <c r="E26" s="26">
        <f t="shared" si="4"/>
        <v>0</v>
      </c>
      <c r="F26" s="26">
        <f t="shared" si="5"/>
        <v>0</v>
      </c>
    </row>
    <row r="27" spans="1:6" ht="14.5" x14ac:dyDescent="0.35">
      <c r="A27" s="6" t="s">
        <v>51</v>
      </c>
      <c r="B27" s="18">
        <v>2</v>
      </c>
      <c r="C27" s="18">
        <v>10</v>
      </c>
      <c r="D27" s="41"/>
      <c r="E27" s="26">
        <f t="shared" si="4"/>
        <v>0</v>
      </c>
      <c r="F27" s="26">
        <f t="shared" si="5"/>
        <v>0</v>
      </c>
    </row>
    <row r="28" spans="1:6" ht="14.5" x14ac:dyDescent="0.35">
      <c r="A28" s="7"/>
      <c r="D28" s="42"/>
      <c r="E28" s="34">
        <f>+SUBTOTAL(9,E21:E27)</f>
        <v>0</v>
      </c>
      <c r="F28" s="34">
        <f>+SUBTOTAL(9,F21:F27)</f>
        <v>0</v>
      </c>
    </row>
    <row r="29" spans="1:6" ht="14.5" x14ac:dyDescent="0.35">
      <c r="A29" s="13" t="s">
        <v>45</v>
      </c>
      <c r="B29" s="20" t="s">
        <v>3</v>
      </c>
      <c r="C29" s="20" t="s">
        <v>3</v>
      </c>
      <c r="D29" s="40" t="s">
        <v>3</v>
      </c>
      <c r="E29" s="20" t="s">
        <v>3</v>
      </c>
      <c r="F29" s="20" t="s">
        <v>3</v>
      </c>
    </row>
    <row r="30" spans="1:6" ht="14.5" x14ac:dyDescent="0.35">
      <c r="A30" t="s">
        <v>52</v>
      </c>
      <c r="B30" s="18">
        <v>6</v>
      </c>
      <c r="C30" s="18">
        <v>12</v>
      </c>
      <c r="D30" s="41"/>
      <c r="E30" s="26">
        <f t="shared" ref="E30:E47" si="6">+$D30*$B30*$E$2</f>
        <v>0</v>
      </c>
      <c r="F30" s="26">
        <f t="shared" ref="F30:F47" si="7">+$D30*$C30*$E$2</f>
        <v>0</v>
      </c>
    </row>
    <row r="31" spans="1:6" ht="14.5" x14ac:dyDescent="0.35">
      <c r="A31" s="1" t="s">
        <v>53</v>
      </c>
      <c r="B31" s="18">
        <v>10</v>
      </c>
      <c r="C31" s="18">
        <v>12</v>
      </c>
      <c r="D31" s="41"/>
      <c r="E31" s="26">
        <f t="shared" si="6"/>
        <v>0</v>
      </c>
      <c r="F31" s="26">
        <f t="shared" si="7"/>
        <v>0</v>
      </c>
    </row>
    <row r="32" spans="1:6" ht="14.5" x14ac:dyDescent="0.35">
      <c r="A32" s="1" t="s">
        <v>18</v>
      </c>
      <c r="B32" s="18">
        <v>4</v>
      </c>
      <c r="C32" s="18">
        <v>10</v>
      </c>
      <c r="D32" s="41"/>
      <c r="E32" s="26">
        <f t="shared" si="6"/>
        <v>0</v>
      </c>
      <c r="F32" s="26">
        <f t="shared" si="7"/>
        <v>0</v>
      </c>
    </row>
    <row r="33" spans="1:6" ht="14.5" x14ac:dyDescent="0.35">
      <c r="A33" s="6" t="s">
        <v>54</v>
      </c>
      <c r="B33" s="19">
        <v>10</v>
      </c>
      <c r="C33" s="19">
        <v>20</v>
      </c>
      <c r="D33" s="41"/>
      <c r="E33" s="26">
        <f t="shared" si="6"/>
        <v>0</v>
      </c>
      <c r="F33" s="26">
        <f t="shared" si="7"/>
        <v>0</v>
      </c>
    </row>
    <row r="34" spans="1:6" ht="14.5" x14ac:dyDescent="0.35">
      <c r="A34" s="1" t="s">
        <v>19</v>
      </c>
      <c r="B34" s="18">
        <v>10</v>
      </c>
      <c r="C34" s="18">
        <v>12</v>
      </c>
      <c r="D34" s="41"/>
      <c r="E34" s="26">
        <f t="shared" si="6"/>
        <v>0</v>
      </c>
      <c r="F34" s="26">
        <f t="shared" si="7"/>
        <v>0</v>
      </c>
    </row>
    <row r="35" spans="1:6" ht="14.5" x14ac:dyDescent="0.35">
      <c r="A35" s="1" t="s">
        <v>20</v>
      </c>
      <c r="B35" s="18">
        <v>10</v>
      </c>
      <c r="C35" s="18">
        <v>12</v>
      </c>
      <c r="D35" s="41"/>
      <c r="E35" s="26">
        <f t="shared" si="6"/>
        <v>0</v>
      </c>
      <c r="F35" s="26">
        <f t="shared" si="7"/>
        <v>0</v>
      </c>
    </row>
    <row r="36" spans="1:6" ht="14.5" x14ac:dyDescent="0.35">
      <c r="A36" s="1" t="s">
        <v>21</v>
      </c>
      <c r="B36" s="18">
        <v>14</v>
      </c>
      <c r="C36" s="18">
        <v>16</v>
      </c>
      <c r="D36" s="41"/>
      <c r="E36" s="26">
        <f t="shared" si="6"/>
        <v>0</v>
      </c>
      <c r="F36" s="26">
        <f t="shared" si="7"/>
        <v>0</v>
      </c>
    </row>
    <row r="37" spans="1:6" ht="14.5" x14ac:dyDescent="0.35">
      <c r="A37" s="1" t="s">
        <v>22</v>
      </c>
      <c r="B37" s="18">
        <v>14</v>
      </c>
      <c r="C37" s="18">
        <v>16</v>
      </c>
      <c r="D37" s="41"/>
      <c r="E37" s="26">
        <f t="shared" si="6"/>
        <v>0</v>
      </c>
      <c r="F37" s="26">
        <f t="shared" si="7"/>
        <v>0</v>
      </c>
    </row>
    <row r="38" spans="1:6" ht="14.5" x14ac:dyDescent="0.35">
      <c r="A38" s="1" t="s">
        <v>23</v>
      </c>
      <c r="B38" s="18">
        <v>10</v>
      </c>
      <c r="C38" s="18">
        <v>12</v>
      </c>
      <c r="D38" s="41"/>
      <c r="E38" s="26">
        <f t="shared" si="6"/>
        <v>0</v>
      </c>
      <c r="F38" s="26">
        <f t="shared" si="7"/>
        <v>0</v>
      </c>
    </row>
    <row r="39" spans="1:6" ht="14.5" x14ac:dyDescent="0.35">
      <c r="A39" s="1" t="s">
        <v>24</v>
      </c>
      <c r="B39" s="18">
        <v>14</v>
      </c>
      <c r="C39" s="18">
        <v>16</v>
      </c>
      <c r="D39" s="41"/>
      <c r="E39" s="26">
        <f t="shared" si="6"/>
        <v>0</v>
      </c>
      <c r="F39" s="26">
        <f t="shared" si="7"/>
        <v>0</v>
      </c>
    </row>
    <row r="40" spans="1:6" ht="14.5" x14ac:dyDescent="0.35">
      <c r="A40" s="1" t="s">
        <v>25</v>
      </c>
      <c r="B40" s="18">
        <v>28</v>
      </c>
      <c r="C40" s="18">
        <v>32</v>
      </c>
      <c r="D40" s="41"/>
      <c r="E40" s="26">
        <f t="shared" si="6"/>
        <v>0</v>
      </c>
      <c r="F40" s="26">
        <f t="shared" si="7"/>
        <v>0</v>
      </c>
    </row>
    <row r="41" spans="1:6" ht="14.5" x14ac:dyDescent="0.35">
      <c r="A41" s="6" t="s">
        <v>55</v>
      </c>
      <c r="B41" s="18">
        <v>10</v>
      </c>
      <c r="C41" s="18">
        <v>12</v>
      </c>
      <c r="D41" s="41"/>
      <c r="E41" s="26">
        <f t="shared" si="6"/>
        <v>0</v>
      </c>
      <c r="F41" s="26">
        <f t="shared" si="7"/>
        <v>0</v>
      </c>
    </row>
    <row r="42" spans="1:6" ht="14.5" x14ac:dyDescent="0.35">
      <c r="A42" s="1" t="s">
        <v>26</v>
      </c>
      <c r="B42" s="18">
        <v>10</v>
      </c>
      <c r="C42" s="18">
        <v>12</v>
      </c>
      <c r="D42" s="41"/>
      <c r="E42" s="26">
        <f t="shared" si="6"/>
        <v>0</v>
      </c>
      <c r="F42" s="26">
        <f t="shared" si="7"/>
        <v>0</v>
      </c>
    </row>
    <row r="43" spans="1:6" ht="14.5" x14ac:dyDescent="0.35">
      <c r="A43" s="1" t="s">
        <v>27</v>
      </c>
      <c r="B43" s="18">
        <v>10</v>
      </c>
      <c r="C43" s="18">
        <v>12</v>
      </c>
      <c r="D43" s="41"/>
      <c r="E43" s="26">
        <f t="shared" si="6"/>
        <v>0</v>
      </c>
      <c r="F43" s="26">
        <f t="shared" si="7"/>
        <v>0</v>
      </c>
    </row>
    <row r="44" spans="1:6" ht="14.5" x14ac:dyDescent="0.35">
      <c r="A44" s="6" t="s">
        <v>56</v>
      </c>
      <c r="B44" s="18">
        <v>14</v>
      </c>
      <c r="C44" s="18">
        <v>16</v>
      </c>
      <c r="D44" s="41"/>
      <c r="E44" s="26">
        <f t="shared" si="6"/>
        <v>0</v>
      </c>
      <c r="F44" s="26">
        <f t="shared" si="7"/>
        <v>0</v>
      </c>
    </row>
    <row r="45" spans="1:6" ht="14.5" x14ac:dyDescent="0.35">
      <c r="A45" s="1" t="s">
        <v>28</v>
      </c>
      <c r="B45" s="19">
        <v>2</v>
      </c>
      <c r="C45" s="19">
        <v>4</v>
      </c>
      <c r="D45" s="41"/>
      <c r="E45" s="26">
        <f t="shared" si="6"/>
        <v>0</v>
      </c>
      <c r="F45" s="26">
        <f t="shared" si="7"/>
        <v>0</v>
      </c>
    </row>
    <row r="46" spans="1:6" ht="14.5" x14ac:dyDescent="0.35">
      <c r="A46" s="1" t="s">
        <v>57</v>
      </c>
      <c r="B46" s="18">
        <v>10</v>
      </c>
      <c r="C46" s="18">
        <v>12</v>
      </c>
      <c r="D46" s="41"/>
      <c r="E46" s="26">
        <f t="shared" si="6"/>
        <v>0</v>
      </c>
      <c r="F46" s="26">
        <f t="shared" si="7"/>
        <v>0</v>
      </c>
    </row>
    <row r="47" spans="1:6" ht="14.5" x14ac:dyDescent="0.35">
      <c r="A47" s="1" t="s">
        <v>58</v>
      </c>
      <c r="B47" s="18">
        <v>8</v>
      </c>
      <c r="C47" s="18">
        <v>10</v>
      </c>
      <c r="D47" s="41"/>
      <c r="E47" s="26">
        <f t="shared" si="6"/>
        <v>0</v>
      </c>
      <c r="F47" s="26">
        <f t="shared" si="7"/>
        <v>0</v>
      </c>
    </row>
    <row r="48" spans="1:6" ht="14.5" x14ac:dyDescent="0.35">
      <c r="A48" s="1"/>
      <c r="D48" s="42"/>
      <c r="E48" s="34">
        <f>+SUBTOTAL(9,E30:E47)</f>
        <v>0</v>
      </c>
      <c r="F48" s="34">
        <f>+SUBTOTAL(9,F30:F47)</f>
        <v>0</v>
      </c>
    </row>
    <row r="49" spans="1:6" ht="14.5" x14ac:dyDescent="0.35">
      <c r="A49" s="12" t="s">
        <v>29</v>
      </c>
      <c r="B49" s="24"/>
      <c r="C49" s="24"/>
      <c r="D49" s="40" t="s">
        <v>3</v>
      </c>
      <c r="E49" s="20" t="s">
        <v>3</v>
      </c>
      <c r="F49" s="20" t="s">
        <v>3</v>
      </c>
    </row>
    <row r="50" spans="1:6" ht="14.5" x14ac:dyDescent="0.35">
      <c r="A50" s="10" t="s">
        <v>30</v>
      </c>
      <c r="B50" s="19"/>
      <c r="C50" s="19"/>
      <c r="D50" s="42"/>
      <c r="E50" s="1"/>
    </row>
    <row r="51" spans="1:6" ht="14.5" x14ac:dyDescent="0.35">
      <c r="A51" s="14" t="s">
        <v>60</v>
      </c>
      <c r="B51" s="19">
        <v>10</v>
      </c>
      <c r="C51" s="19">
        <v>10</v>
      </c>
      <c r="D51" s="41"/>
      <c r="E51" s="26">
        <f t="shared" ref="E51:E52" si="8">+$D51*$B51*$E$2</f>
        <v>0</v>
      </c>
      <c r="F51" s="26">
        <f t="shared" ref="F51:F52" si="9">+$D51*$C51*$E$2</f>
        <v>0</v>
      </c>
    </row>
    <row r="52" spans="1:6" ht="14.5" x14ac:dyDescent="0.35">
      <c r="A52" s="14" t="s">
        <v>59</v>
      </c>
      <c r="B52" s="19">
        <v>20</v>
      </c>
      <c r="C52" s="19">
        <v>30</v>
      </c>
      <c r="D52" s="41"/>
      <c r="E52" s="26">
        <f t="shared" si="8"/>
        <v>0</v>
      </c>
      <c r="F52" s="26">
        <f t="shared" si="9"/>
        <v>0</v>
      </c>
    </row>
    <row r="53" spans="1:6" ht="14.5" x14ac:dyDescent="0.35">
      <c r="A53" s="10" t="s">
        <v>31</v>
      </c>
      <c r="B53" s="19"/>
      <c r="C53" s="19"/>
      <c r="D53" s="42"/>
      <c r="E53" s="1"/>
    </row>
    <row r="54" spans="1:6" ht="14.5" x14ac:dyDescent="0.35">
      <c r="A54" s="11" t="s">
        <v>32</v>
      </c>
      <c r="B54" s="19">
        <v>1</v>
      </c>
      <c r="C54" s="19">
        <v>1</v>
      </c>
      <c r="D54" s="41"/>
      <c r="E54" s="26">
        <f t="shared" ref="E54:E57" si="10">+$D54*$B54*$E$2</f>
        <v>0</v>
      </c>
      <c r="F54" s="26">
        <f t="shared" ref="F54:F57" si="11">+$D54*$C54*$E$2</f>
        <v>0</v>
      </c>
    </row>
    <row r="55" spans="1:6" ht="14.5" x14ac:dyDescent="0.35">
      <c r="A55" s="14" t="s">
        <v>33</v>
      </c>
      <c r="B55" s="19">
        <v>16</v>
      </c>
      <c r="C55" s="19">
        <v>24</v>
      </c>
      <c r="D55" s="41"/>
      <c r="E55" s="26">
        <f t="shared" si="10"/>
        <v>0</v>
      </c>
      <c r="F55" s="26">
        <f t="shared" si="11"/>
        <v>0</v>
      </c>
    </row>
    <row r="56" spans="1:6" ht="14.5" x14ac:dyDescent="0.35">
      <c r="A56" s="11" t="s">
        <v>34</v>
      </c>
      <c r="B56" s="19">
        <v>16</v>
      </c>
      <c r="C56" s="19">
        <v>24</v>
      </c>
      <c r="D56" s="41"/>
      <c r="E56" s="26">
        <f t="shared" si="10"/>
        <v>0</v>
      </c>
      <c r="F56" s="26">
        <f t="shared" si="11"/>
        <v>0</v>
      </c>
    </row>
    <row r="57" spans="1:6" ht="14.5" x14ac:dyDescent="0.35">
      <c r="A57" s="14" t="s">
        <v>63</v>
      </c>
      <c r="B57" s="19">
        <v>1</v>
      </c>
      <c r="C57" s="19">
        <v>2</v>
      </c>
      <c r="D57" s="41"/>
      <c r="E57" s="26">
        <f t="shared" si="10"/>
        <v>0</v>
      </c>
      <c r="F57" s="26">
        <f t="shared" si="11"/>
        <v>0</v>
      </c>
    </row>
    <row r="58" spans="1:6" ht="14.5" x14ac:dyDescent="0.35">
      <c r="A58" s="10" t="s">
        <v>35</v>
      </c>
      <c r="B58" s="22"/>
      <c r="C58" s="22"/>
      <c r="D58" s="44"/>
      <c r="E58" s="10"/>
    </row>
    <row r="59" spans="1:6" ht="14.5" x14ac:dyDescent="0.35">
      <c r="A59" s="14" t="s">
        <v>62</v>
      </c>
      <c r="B59" s="19">
        <v>1</v>
      </c>
      <c r="C59" s="19">
        <v>1</v>
      </c>
      <c r="D59" s="41"/>
      <c r="E59" s="26">
        <f t="shared" ref="E59:E62" si="12">+$D59*$B59*$E$2</f>
        <v>0</v>
      </c>
      <c r="F59" s="26">
        <f t="shared" ref="F59:F62" si="13">+$D59*$C59*$E$2</f>
        <v>0</v>
      </c>
    </row>
    <row r="60" spans="1:6" ht="14.5" x14ac:dyDescent="0.35">
      <c r="A60" s="14" t="s">
        <v>61</v>
      </c>
      <c r="B60" s="19">
        <v>2</v>
      </c>
      <c r="C60" s="19">
        <v>2</v>
      </c>
      <c r="D60" s="41"/>
      <c r="E60" s="26">
        <f t="shared" si="12"/>
        <v>0</v>
      </c>
      <c r="F60" s="26">
        <f t="shared" si="13"/>
        <v>0</v>
      </c>
    </row>
    <row r="61" spans="1:6" ht="14.5" x14ac:dyDescent="0.35">
      <c r="A61" s="14" t="s">
        <v>64</v>
      </c>
      <c r="B61" s="19">
        <v>1</v>
      </c>
      <c r="C61" s="19">
        <v>2</v>
      </c>
      <c r="D61" s="41"/>
      <c r="E61" s="26">
        <f t="shared" si="12"/>
        <v>0</v>
      </c>
      <c r="F61" s="26">
        <f t="shared" si="13"/>
        <v>0</v>
      </c>
    </row>
    <row r="62" spans="1:6" ht="14.5" x14ac:dyDescent="0.35">
      <c r="A62" s="14" t="s">
        <v>65</v>
      </c>
      <c r="B62" s="19">
        <v>1</v>
      </c>
      <c r="C62" s="19">
        <v>3</v>
      </c>
      <c r="D62" s="41"/>
      <c r="E62" s="26">
        <f t="shared" si="12"/>
        <v>0</v>
      </c>
      <c r="F62" s="26">
        <f t="shared" si="13"/>
        <v>0</v>
      </c>
    </row>
    <row r="63" spans="1:6" ht="15" customHeight="1" x14ac:dyDescent="0.35">
      <c r="E63" s="34">
        <f>+SUBTOTAL(9,E51:E62)</f>
        <v>0</v>
      </c>
      <c r="F63" s="34">
        <f>+SUBTOTAL(9,F51:F62)</f>
        <v>0</v>
      </c>
    </row>
    <row r="64" spans="1:6" ht="15" customHeight="1" x14ac:dyDescent="0.35">
      <c r="A64" s="13" t="s">
        <v>73</v>
      </c>
      <c r="B64" s="20"/>
      <c r="C64" s="20"/>
      <c r="D64" s="40" t="s">
        <v>3</v>
      </c>
      <c r="E64" s="20" t="s">
        <v>3</v>
      </c>
      <c r="F64" s="20" t="s">
        <v>3</v>
      </c>
    </row>
    <row r="65" spans="1:6" ht="14.5" x14ac:dyDescent="0.35">
      <c r="A65" s="1" t="s">
        <v>69</v>
      </c>
      <c r="B65" s="18">
        <v>0.25</v>
      </c>
      <c r="C65" s="18">
        <v>0.25</v>
      </c>
      <c r="D65" s="41"/>
      <c r="E65" s="26">
        <f t="shared" ref="E65:E66" si="14">+$D65*$B65*$E$2</f>
        <v>0</v>
      </c>
      <c r="F65" s="26">
        <f t="shared" ref="F65:F66" si="15">+$D65*$C65*$E$2</f>
        <v>0</v>
      </c>
    </row>
    <row r="66" spans="1:6" ht="14.5" x14ac:dyDescent="0.35">
      <c r="A66" s="11" t="s">
        <v>39</v>
      </c>
      <c r="B66" s="18">
        <v>10</v>
      </c>
      <c r="C66" s="18">
        <v>20</v>
      </c>
      <c r="D66" s="41"/>
      <c r="E66" s="26">
        <f t="shared" si="14"/>
        <v>0</v>
      </c>
      <c r="F66" s="26">
        <f t="shared" si="15"/>
        <v>0</v>
      </c>
    </row>
    <row r="67" spans="1:6" ht="14.5" x14ac:dyDescent="0.35">
      <c r="A67" s="11"/>
      <c r="D67" s="42"/>
      <c r="E67" s="34">
        <f>+SUBTOTAL(9,E65:E66)</f>
        <v>0</v>
      </c>
      <c r="F67" s="34">
        <f>+SUBTOTAL(9,F65:F66)</f>
        <v>0</v>
      </c>
    </row>
    <row r="68" spans="1:6" ht="15" customHeight="1" x14ac:dyDescent="0.35">
      <c r="A68" s="13" t="s">
        <v>66</v>
      </c>
      <c r="B68" s="20"/>
      <c r="C68" s="20"/>
      <c r="D68" s="40" t="s">
        <v>3</v>
      </c>
      <c r="E68" s="20" t="s">
        <v>3</v>
      </c>
      <c r="F68" s="20" t="s">
        <v>3</v>
      </c>
    </row>
    <row r="69" spans="1:6" ht="14.5" x14ac:dyDescent="0.35">
      <c r="A69" s="1" t="s">
        <v>36</v>
      </c>
      <c r="B69" s="18">
        <v>1</v>
      </c>
      <c r="C69" s="18">
        <v>2</v>
      </c>
      <c r="D69" s="41"/>
      <c r="E69" s="26">
        <f t="shared" ref="E69:E72" si="16">+$D69*$B69*$E$2</f>
        <v>0</v>
      </c>
      <c r="F69" s="26">
        <f t="shared" ref="F69:F72" si="17">+$D69*$C69*$E$2</f>
        <v>0</v>
      </c>
    </row>
    <row r="70" spans="1:6" ht="14.5" x14ac:dyDescent="0.35">
      <c r="A70" s="1" t="s">
        <v>70</v>
      </c>
      <c r="B70" s="18">
        <v>6</v>
      </c>
      <c r="C70" s="18">
        <v>8</v>
      </c>
      <c r="D70" s="41"/>
      <c r="E70" s="26">
        <f t="shared" si="16"/>
        <v>0</v>
      </c>
      <c r="F70" s="26">
        <f t="shared" si="17"/>
        <v>0</v>
      </c>
    </row>
    <row r="71" spans="1:6" ht="14.5" x14ac:dyDescent="0.35">
      <c r="A71" s="1" t="s">
        <v>71</v>
      </c>
      <c r="B71" s="18">
        <v>12</v>
      </c>
      <c r="C71" s="18">
        <v>16</v>
      </c>
      <c r="D71" s="41"/>
      <c r="E71" s="26">
        <f t="shared" si="16"/>
        <v>0</v>
      </c>
      <c r="F71" s="26">
        <f t="shared" si="17"/>
        <v>0</v>
      </c>
    </row>
    <row r="72" spans="1:6" ht="14.5" x14ac:dyDescent="0.35">
      <c r="A72" s="1" t="s">
        <v>72</v>
      </c>
      <c r="B72" s="18">
        <v>16</v>
      </c>
      <c r="C72" s="18">
        <v>22</v>
      </c>
      <c r="D72" s="41"/>
      <c r="E72" s="26">
        <f t="shared" si="16"/>
        <v>0</v>
      </c>
      <c r="F72" s="26">
        <f t="shared" si="17"/>
        <v>0</v>
      </c>
    </row>
    <row r="73" spans="1:6" ht="14.5" x14ac:dyDescent="0.35">
      <c r="A73" s="6" t="s">
        <v>3</v>
      </c>
      <c r="B73" s="19"/>
      <c r="C73" s="19"/>
      <c r="D73" s="45"/>
      <c r="E73" s="34">
        <f>+SUBTOTAL(9,E69:E72)</f>
        <v>0</v>
      </c>
      <c r="F73" s="34">
        <f>+SUBTOTAL(9,F69:F72)</f>
        <v>0</v>
      </c>
    </row>
    <row r="74" spans="1:6" ht="14.5" x14ac:dyDescent="0.35">
      <c r="A74" s="13" t="s">
        <v>67</v>
      </c>
      <c r="B74" s="20"/>
      <c r="C74" s="20"/>
      <c r="D74" s="40" t="s">
        <v>3</v>
      </c>
      <c r="E74" s="20" t="s">
        <v>3</v>
      </c>
      <c r="F74" s="20" t="s">
        <v>3</v>
      </c>
    </row>
    <row r="75" spans="1:6" ht="14.5" x14ac:dyDescent="0.35">
      <c r="A75" s="1" t="s">
        <v>37</v>
      </c>
      <c r="B75" s="18">
        <v>6</v>
      </c>
      <c r="C75" s="18">
        <v>8</v>
      </c>
      <c r="D75" s="41"/>
      <c r="E75" s="26">
        <f t="shared" ref="E75:E82" si="18">+$D75*$B75*$E$2</f>
        <v>0</v>
      </c>
      <c r="F75" s="26">
        <f t="shared" ref="F75:F82" si="19">+$D75*$C75*$E$2</f>
        <v>0</v>
      </c>
    </row>
    <row r="76" spans="1:6" ht="14.5" x14ac:dyDescent="0.35">
      <c r="A76" s="1" t="s">
        <v>38</v>
      </c>
      <c r="B76" s="18">
        <v>20</v>
      </c>
      <c r="C76" s="18">
        <v>40</v>
      </c>
      <c r="D76" s="41"/>
      <c r="E76" s="26">
        <f t="shared" si="18"/>
        <v>0</v>
      </c>
      <c r="F76" s="26">
        <f t="shared" si="19"/>
        <v>0</v>
      </c>
    </row>
    <row r="77" spans="1:6" ht="14.5" x14ac:dyDescent="0.35">
      <c r="A77" s="1" t="s">
        <v>40</v>
      </c>
      <c r="B77" s="18">
        <v>6</v>
      </c>
      <c r="C77" s="18">
        <v>8</v>
      </c>
      <c r="D77" s="41"/>
      <c r="E77" s="26">
        <f t="shared" si="18"/>
        <v>0</v>
      </c>
      <c r="F77" s="26">
        <f t="shared" si="19"/>
        <v>0</v>
      </c>
    </row>
    <row r="78" spans="1:6" ht="14.5" x14ac:dyDescent="0.35">
      <c r="A78" s="4" t="s">
        <v>74</v>
      </c>
      <c r="B78" s="18">
        <v>10</v>
      </c>
      <c r="C78" s="18">
        <v>18</v>
      </c>
      <c r="D78" s="41"/>
      <c r="E78" s="26">
        <f t="shared" si="18"/>
        <v>0</v>
      </c>
      <c r="F78" s="26">
        <f t="shared" si="19"/>
        <v>0</v>
      </c>
    </row>
    <row r="79" spans="1:6" ht="14.5" x14ac:dyDescent="0.35">
      <c r="A79" s="1" t="s">
        <v>75</v>
      </c>
      <c r="B79" s="18">
        <v>20</v>
      </c>
      <c r="C79" s="18">
        <v>40</v>
      </c>
      <c r="D79" s="41"/>
      <c r="E79" s="26">
        <f t="shared" si="18"/>
        <v>0</v>
      </c>
      <c r="F79" s="26">
        <f t="shared" si="19"/>
        <v>0</v>
      </c>
    </row>
    <row r="80" spans="1:6" ht="14.5" x14ac:dyDescent="0.35">
      <c r="A80" s="1" t="s">
        <v>41</v>
      </c>
      <c r="B80" s="18">
        <v>40</v>
      </c>
      <c r="C80" s="18">
        <v>60</v>
      </c>
      <c r="D80" s="41"/>
      <c r="E80" s="26">
        <f t="shared" si="18"/>
        <v>0</v>
      </c>
      <c r="F80" s="26">
        <f t="shared" si="19"/>
        <v>0</v>
      </c>
    </row>
    <row r="81" spans="1:6" ht="14.5" x14ac:dyDescent="0.35">
      <c r="A81" s="1" t="s">
        <v>76</v>
      </c>
      <c r="B81" s="18">
        <v>4</v>
      </c>
      <c r="C81" s="18">
        <v>6</v>
      </c>
      <c r="D81" s="41"/>
      <c r="E81" s="26">
        <f t="shared" si="18"/>
        <v>0</v>
      </c>
      <c r="F81" s="26">
        <f t="shared" si="19"/>
        <v>0</v>
      </c>
    </row>
    <row r="82" spans="1:6" ht="14.5" x14ac:dyDescent="0.35">
      <c r="A82" s="1" t="s">
        <v>77</v>
      </c>
      <c r="B82" s="18">
        <v>8</v>
      </c>
      <c r="C82" s="18">
        <v>10</v>
      </c>
      <c r="D82" s="41"/>
      <c r="E82" s="27">
        <f t="shared" si="18"/>
        <v>0</v>
      </c>
      <c r="F82" s="27">
        <f t="shared" si="19"/>
        <v>0</v>
      </c>
    </row>
    <row r="83" spans="1:6" ht="14.5" x14ac:dyDescent="0.35">
      <c r="A83" s="1"/>
      <c r="D83" s="42"/>
      <c r="E83" s="34">
        <f>+SUBTOTAL(9,E75:E82)</f>
        <v>0</v>
      </c>
      <c r="F83" s="34">
        <f>+SUBTOTAL(9,F75:F82)</f>
        <v>0</v>
      </c>
    </row>
    <row r="84" spans="1:6" ht="14.5" x14ac:dyDescent="0.35">
      <c r="A84" s="25" t="s">
        <v>68</v>
      </c>
      <c r="B84" s="20" t="s">
        <v>3</v>
      </c>
      <c r="C84" s="20" t="s">
        <v>3</v>
      </c>
      <c r="D84" s="40" t="s">
        <v>3</v>
      </c>
      <c r="E84" s="20" t="s">
        <v>3</v>
      </c>
      <c r="F84" s="20" t="s">
        <v>3</v>
      </c>
    </row>
    <row r="85" spans="1:6" ht="14.5" x14ac:dyDescent="0.35">
      <c r="A85" s="5" t="s">
        <v>78</v>
      </c>
      <c r="B85" s="18">
        <v>4</v>
      </c>
      <c r="C85" s="18">
        <v>4</v>
      </c>
      <c r="D85" s="41"/>
      <c r="E85" s="26">
        <f>+$D85*$B85*$E$2</f>
        <v>0</v>
      </c>
      <c r="F85" s="26">
        <f>+$D85*$C85*$E$2</f>
        <v>0</v>
      </c>
    </row>
    <row r="86" spans="1:6" ht="14.5" x14ac:dyDescent="0.35">
      <c r="A86" s="23" t="s">
        <v>42</v>
      </c>
      <c r="D86" s="42"/>
      <c r="E86" s="1"/>
    </row>
    <row r="87" spans="1:6" ht="14.5" x14ac:dyDescent="0.35">
      <c r="A87" s="5" t="s">
        <v>43</v>
      </c>
      <c r="B87" s="29">
        <f>1/6</f>
        <v>0.16666666666666666</v>
      </c>
      <c r="C87" s="30">
        <f>1/6</f>
        <v>0.16666666666666666</v>
      </c>
      <c r="D87" s="41"/>
      <c r="E87" s="26">
        <f>+$D87*$B87*$E$2</f>
        <v>0</v>
      </c>
      <c r="F87" s="26">
        <f>+$D87*$C87*$E$2</f>
        <v>0</v>
      </c>
    </row>
    <row r="88" spans="1:6" ht="14.5" x14ac:dyDescent="0.35">
      <c r="A88" s="5" t="s">
        <v>44</v>
      </c>
      <c r="B88" s="29">
        <v>0.25</v>
      </c>
      <c r="C88" s="30">
        <v>0.25</v>
      </c>
      <c r="D88" s="41"/>
      <c r="E88" s="26">
        <f>+$D88*$B88*$E$2</f>
        <v>0</v>
      </c>
      <c r="F88" s="26">
        <f>+$D88*$C88*$E$2</f>
        <v>0</v>
      </c>
    </row>
    <row r="89" spans="1:6" ht="14.5" x14ac:dyDescent="0.35">
      <c r="A89" s="5"/>
      <c r="B89" s="21"/>
      <c r="C89" s="21"/>
      <c r="D89" s="46"/>
      <c r="E89" s="33">
        <f>+SUBTOTAL(9,E85:E88)</f>
        <v>0</v>
      </c>
      <c r="F89" s="33">
        <f>+SUBTOTAL(9,F85:F88)</f>
        <v>0</v>
      </c>
    </row>
    <row r="90" spans="1:6" ht="14.5" x14ac:dyDescent="0.35">
      <c r="A90" s="5"/>
      <c r="B90" s="21"/>
      <c r="C90" s="21"/>
      <c r="D90" s="46"/>
      <c r="E90" s="1"/>
      <c r="F90" s="1"/>
    </row>
    <row r="91" spans="1:6" ht="14.5" x14ac:dyDescent="0.35">
      <c r="A91" s="28" t="s">
        <v>85</v>
      </c>
      <c r="B91" s="31"/>
      <c r="C91" s="31"/>
      <c r="D91" s="47"/>
      <c r="E91" s="36">
        <f>+SUBTOTAL(9,E6:E90)</f>
        <v>0</v>
      </c>
      <c r="F91" s="36">
        <f>+SUBTOTAL(9,F6:F90)</f>
        <v>0</v>
      </c>
    </row>
    <row r="92" spans="1:6" ht="14.5" x14ac:dyDescent="0.35">
      <c r="A92" s="5"/>
      <c r="B92" s="21"/>
      <c r="C92" s="21"/>
      <c r="D92" s="46"/>
      <c r="E92" s="26"/>
      <c r="F92" s="26"/>
    </row>
    <row r="93" spans="1:6" ht="14.5" x14ac:dyDescent="0.35">
      <c r="A93" t="s">
        <v>80</v>
      </c>
      <c r="B93" s="16">
        <v>0.2</v>
      </c>
      <c r="C93" s="16">
        <v>0.2</v>
      </c>
      <c r="D93" s="48">
        <v>1</v>
      </c>
      <c r="E93" s="26">
        <f>+$D93*$B93*$E$91</f>
        <v>0</v>
      </c>
      <c r="F93" s="26">
        <f>+$D93*$C93*$F$91</f>
        <v>0</v>
      </c>
    </row>
    <row r="94" spans="1:6" ht="14.5" x14ac:dyDescent="0.35">
      <c r="A94" t="s">
        <v>81</v>
      </c>
      <c r="B94" s="16">
        <v>0.1</v>
      </c>
      <c r="C94" s="16">
        <v>0.1</v>
      </c>
      <c r="D94" s="48">
        <v>1</v>
      </c>
      <c r="E94" s="26">
        <f t="shared" ref="E94:E95" si="20">+$D94*$B94*$E$91</f>
        <v>0</v>
      </c>
      <c r="F94" s="26">
        <f t="shared" ref="F94:F95" si="21">+$D94*$C94*$F$91</f>
        <v>0</v>
      </c>
    </row>
    <row r="95" spans="1:6" ht="14.5" x14ac:dyDescent="0.35">
      <c r="A95" t="s">
        <v>82</v>
      </c>
      <c r="B95" s="16">
        <v>0.1</v>
      </c>
      <c r="C95" s="16">
        <v>0.15</v>
      </c>
      <c r="D95" s="48">
        <v>1</v>
      </c>
      <c r="E95" s="26">
        <f t="shared" si="20"/>
        <v>0</v>
      </c>
      <c r="F95" s="26">
        <f t="shared" si="21"/>
        <v>0</v>
      </c>
    </row>
    <row r="96" spans="1:6" ht="18.649999999999999" customHeight="1" x14ac:dyDescent="0.35"/>
    <row r="97" spans="1:6" ht="15" customHeight="1" x14ac:dyDescent="0.35">
      <c r="A97" s="28" t="s">
        <v>86</v>
      </c>
      <c r="B97" s="20"/>
      <c r="C97" s="20"/>
      <c r="D97" s="49"/>
      <c r="E97" s="32">
        <f>+E91+E93+E94+E95</f>
        <v>0</v>
      </c>
      <c r="F97" s="32">
        <f>+F91+F93+F94+F95</f>
        <v>0</v>
      </c>
    </row>
    <row r="98" spans="1:6" ht="15" customHeight="1" x14ac:dyDescent="0.35">
      <c r="E98">
        <f>+E97/240</f>
        <v>0</v>
      </c>
      <c r="F98">
        <f>+F97/240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9DE18BCB27714C90E0866F60F0E2A9" ma:contentTypeVersion="14" ma:contentTypeDescription="Create a new document." ma:contentTypeScope="" ma:versionID="71c857a80b7beb36d30e0ea4682be25a">
  <xsd:schema xmlns:xsd="http://www.w3.org/2001/XMLSchema" xmlns:xs="http://www.w3.org/2001/XMLSchema" xmlns:p="http://schemas.microsoft.com/office/2006/metadata/properties" xmlns:ns2="bf27b947-a7bf-4e9d-99cf-d7627ade02b9" xmlns:ns3="84475ebc-ba40-4e20-a6f6-ba20660719db" targetNamespace="http://schemas.microsoft.com/office/2006/metadata/properties" ma:root="true" ma:fieldsID="b5650e789445630fa270a407119e3730" ns2:_="" ns3:_="">
    <xsd:import namespace="bf27b947-a7bf-4e9d-99cf-d7627ade02b9"/>
    <xsd:import namespace="84475ebc-ba40-4e20-a6f6-ba20660719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7b947-a7bf-4e9d-99cf-d7627ade02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9e579738-ca15-4a4d-9b8b-c96c290c5de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475ebc-ba40-4e20-a6f6-ba20660719d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34db0e1-b864-4028-a1af-45a7934669f3}" ma:internalName="TaxCatchAll" ma:showField="CatchAllData" ma:web="84475ebc-ba40-4e20-a6f6-ba20660719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4475ebc-ba40-4e20-a6f6-ba20660719db" xsi:nil="true"/>
    <lcf76f155ced4ddcb4097134ff3c332f xmlns="bf27b947-a7bf-4e9d-99cf-d7627ade02b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4474A0E-8517-402B-8264-7FA9EC17F450}"/>
</file>

<file path=customXml/itemProps2.xml><?xml version="1.0" encoding="utf-8"?>
<ds:datastoreItem xmlns:ds="http://schemas.openxmlformats.org/officeDocument/2006/customXml" ds:itemID="{AF1395A8-EADD-48BF-8EAA-DCD48F2C646B}"/>
</file>

<file path=customXml/itemProps3.xml><?xml version="1.0" encoding="utf-8"?>
<ds:datastoreItem xmlns:ds="http://schemas.openxmlformats.org/officeDocument/2006/customXml" ds:itemID="{08DD94A2-CD1F-4909-8599-AF7E4A8C68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Stephanie Johnstone</dc:creator>
  <cp:keywords/>
  <dc:description/>
  <cp:lastModifiedBy>Nils H. Rasmussen</cp:lastModifiedBy>
  <cp:revision/>
  <dcterms:created xsi:type="dcterms:W3CDTF">2024-08-09T18:06:52Z</dcterms:created>
  <dcterms:modified xsi:type="dcterms:W3CDTF">2024-10-02T18:47:19Z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0x010100349DE18BCB27714C90E0866F60F0E2A9</vt:lpwstr>
  </property>
</Properties>
</file>