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SAran\Desktop\Files\duty\Uniss\EnhanceFAIRness_spreadsheet_to_db\data\"/>
    </mc:Choice>
  </mc:AlternateContent>
  <xr:revisionPtr revIDLastSave="0" documentId="13_ncr:1_{70C07C9C-03A2-4C19-B2F3-5627F7E986E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Table_A" sheetId="1" r:id="rId1"/>
    <sheet name="Table_B" sheetId="2" r:id="rId2"/>
    <sheet name="Table_C" sheetId="8" r:id="rId3"/>
    <sheet name="Table_D" sheetId="9" r:id="rId4"/>
    <sheet name="tables_info" sheetId="3" r:id="rId5"/>
    <sheet name="meta_references" sheetId="4" r:id="rId6"/>
    <sheet name="meta_extra" sheetId="10" r:id="rId7"/>
    <sheet name="DDict_tables" sheetId="5" r:id="rId8"/>
    <sheet name="DDict_attributes" sheetId="6" r:id="rId9"/>
    <sheet name="extra_sheet.Sheet1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" i="5"/>
  <c r="A7" i="5"/>
  <c r="A6" i="5"/>
  <c r="A5" i="5"/>
  <c r="A4" i="5"/>
  <c r="A3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function fieldnames(){
  var ss = SpreadsheetApp.getActiveSpreadsheet();
  var sheets = ss.getSheets();
  var out = new Array();
  for (var i=0 ; i&lt;sheets.length ; i++) {     // i&lt;sheets.length
    var range = sheets[i].getRange(1, 1, 1, sheets[i].getLastColumn());
    var values = range.getValues();
    for (var col in values[0]) {
//      Logger.log([sheets[i].getName(),values[0][col]]);
      out.push([sheets[i].getName(), values[0][col]])
    }
  }
  return out;
}</t>
        </r>
      </text>
    </comment>
  </commentList>
</comments>
</file>

<file path=xl/sharedStrings.xml><?xml version="1.0" encoding="utf-8"?>
<sst xmlns="http://schemas.openxmlformats.org/spreadsheetml/2006/main" count="165" uniqueCount="99">
  <si>
    <t>Attribute_A1</t>
  </si>
  <si>
    <t>Attribute_A2</t>
  </si>
  <si>
    <t>value_2</t>
  </si>
  <si>
    <t>Attribute_B1</t>
  </si>
  <si>
    <t>Attribute_B2</t>
  </si>
  <si>
    <t>isPK</t>
  </si>
  <si>
    <t>isFK</t>
  </si>
  <si>
    <t>INSTRUCTIONS</t>
  </si>
  <si>
    <t>Y</t>
  </si>
  <si>
    <t>Ranges in yellow contain functions output, do not edit the names here, only in the Data tables</t>
  </si>
  <si>
    <t>Table_A</t>
  </si>
  <si>
    <t>FIRST - Update Tables and Fieldnames lists (using customized function)</t>
  </si>
  <si>
    <t>Table_B</t>
  </si>
  <si>
    <t>THEN - specify DB keys in the coulumns beside</t>
  </si>
  <si>
    <t>fieldnames()</t>
  </si>
  <si>
    <t>value</t>
  </si>
  <si>
    <t>Title</t>
  </si>
  <si>
    <t>Example reference table</t>
  </si>
  <si>
    <t>Example data table</t>
  </si>
  <si>
    <t>--- DB SCHEMA</t>
  </si>
  <si>
    <t>list of meta data</t>
  </si>
  <si>
    <t>Dictionary</t>
  </si>
  <si>
    <t>code</t>
  </si>
  <si>
    <t>main reference</t>
  </si>
  <si>
    <t>string</t>
  </si>
  <si>
    <t>reference characterization</t>
  </si>
  <si>
    <t>observation ID</t>
  </si>
  <si>
    <t>numeric</t>
  </si>
  <si>
    <t>m</t>
  </si>
  <si>
    <t>measurement</t>
  </si>
  <si>
    <t>Names of sheets like this one, that do not contain data or meta-data required to create and populate the DataBase, should be named as "extra.* in order to be ignored by the processing code</t>
  </si>
  <si>
    <t>Attribute_C1</t>
  </si>
  <si>
    <t>Attribute_C3</t>
  </si>
  <si>
    <t>value_1</t>
  </si>
  <si>
    <t>Table_C</t>
  </si>
  <si>
    <t>Attribute_A3</t>
  </si>
  <si>
    <t>some_value1</t>
  </si>
  <si>
    <t>some_value2</t>
  </si>
  <si>
    <t>Ref_A1</t>
  </si>
  <si>
    <t>Ref_A2</t>
  </si>
  <si>
    <t>Ref_B1</t>
  </si>
  <si>
    <t>Ref_B2</t>
  </si>
  <si>
    <t>Ref_C1</t>
  </si>
  <si>
    <t>Ref_C2</t>
  </si>
  <si>
    <t>Table_D</t>
  </si>
  <si>
    <t>Attribute_D1</t>
  </si>
  <si>
    <t>Attribute_D2</t>
  </si>
  <si>
    <t>Ref_D1</t>
  </si>
  <si>
    <t>Ref_D2</t>
  </si>
  <si>
    <t>Ref_D3</t>
  </si>
  <si>
    <t>value_aa</t>
  </si>
  <si>
    <t>value_ab</t>
  </si>
  <si>
    <t>Attribute_B3</t>
  </si>
  <si>
    <t>value_ac</t>
  </si>
  <si>
    <t>Ref_C3</t>
  </si>
  <si>
    <t>Ref_A3</t>
  </si>
  <si>
    <t>PublicationYear</t>
  </si>
  <si>
    <t>Identifier</t>
  </si>
  <si>
    <r>
      <t xml:space="preserve">A DOI (Digital Object Identifier) registered by a DataCite Member. The format should be </t>
    </r>
    <r>
      <rPr>
        <sz val="10"/>
        <color rgb="FF000000"/>
        <rFont val="Arial Unicode MS"/>
      </rPr>
      <t>10.21384/foo</t>
    </r>
  </si>
  <si>
    <t>10.21384/foo</t>
  </si>
  <si>
    <t>Creator</t>
  </si>
  <si>
    <t>nameIdentifier</t>
  </si>
  <si>
    <t>0009-0000-2101-6800</t>
  </si>
  <si>
    <t>nameIdentifierScheme</t>
  </si>
  <si>
    <t>ORCID</t>
  </si>
  <si>
    <t>2.4</t>
  </si>
  <si>
    <t>2.4.a</t>
  </si>
  <si>
    <t>3</t>
  </si>
  <si>
    <t>2024_ExampleDataset</t>
  </si>
  <si>
    <t>Casalta-Badetti, Agathe</t>
  </si>
  <si>
    <t xml:space="preserve">family name, given ; </t>
  </si>
  <si>
    <t>4</t>
  </si>
  <si>
    <t>Publisher</t>
  </si>
  <si>
    <t xml:space="preserve"> GitHub</t>
  </si>
  <si>
    <t>5</t>
  </si>
  <si>
    <t>10</t>
  </si>
  <si>
    <t>ResourceType</t>
  </si>
  <si>
    <t>Dataset</t>
  </si>
  <si>
    <t>M</t>
  </si>
  <si>
    <t>6</t>
  </si>
  <si>
    <t>Subject, keyword, classification code, or key phrase describing the resource.</t>
  </si>
  <si>
    <t>the name of the entity that holds, archives, publishes, prints, distributes, releases, issues, or produces the resource.</t>
  </si>
  <si>
    <t>Subject</t>
  </si>
  <si>
    <t>Spreadsheet to sqlite converter</t>
  </si>
  <si>
    <t>R</t>
  </si>
  <si>
    <t>table</t>
  </si>
  <si>
    <t>attribute</t>
  </si>
  <si>
    <t>referenceTable</t>
  </si>
  <si>
    <t>property</t>
  </si>
  <si>
    <t>id</t>
  </si>
  <si>
    <t>obligation</t>
  </si>
  <si>
    <t>helper</t>
  </si>
  <si>
    <t>attType</t>
  </si>
  <si>
    <t>unit</t>
  </si>
  <si>
    <t>caption</t>
  </si>
  <si>
    <t>synthesis</t>
  </si>
  <si>
    <t>description</t>
  </si>
  <si>
    <t>This spreadsheet is an example of the template required by SS2db software.</t>
  </si>
  <si>
    <t>This spreadsheet has been created for testing purpose and to help future users understanding how the software 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</si>
</sst>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\.mm"/>
  </numFmts>
  <fonts count="14">
    <font>
      <sz val="10"/>
      <color rgb="FF000000"/>
      <name val="Arial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Inconsolata"/>
    </font>
    <font>
      <sz val="10"/>
      <color theme="1"/>
      <name val="Calibri"/>
      <family val="2"/>
    </font>
    <font>
      <b/>
      <sz val="11"/>
      <color theme="1"/>
      <name val="&quot;font awesome 5 free&quot;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5" fillId="0" borderId="0" xfId="0" applyFont="1"/>
    <xf numFmtId="0" fontId="6" fillId="0" borderId="0" xfId="0" applyFont="1" applyAlignment="1">
      <alignment vertical="top" wrapText="1"/>
    </xf>
    <xf numFmtId="49" fontId="0" fillId="0" borderId="0" xfId="0" applyNumberFormat="1"/>
    <xf numFmtId="49" fontId="10" fillId="0" borderId="0" xfId="0" applyNumberFormat="1" applyFont="1"/>
    <xf numFmtId="49" fontId="6" fillId="0" borderId="0" xfId="0" applyNumberFormat="1" applyFont="1" applyAlignment="1">
      <alignment vertical="top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"/>
  <sheetViews>
    <sheetView workbookViewId="0">
      <selection activeCell="B2" sqref="B2"/>
    </sheetView>
  </sheetViews>
  <sheetFormatPr baseColWidth="10" defaultColWidth="12.5703125" defaultRowHeight="15.75" customHeight="1"/>
  <cols>
    <col min="5" max="6" width="18.7109375" customWidth="1"/>
  </cols>
  <sheetData>
    <row r="1" spans="1:26">
      <c r="A1" s="1" t="s">
        <v>0</v>
      </c>
      <c r="B1" s="1" t="s">
        <v>1</v>
      </c>
      <c r="C1" s="1" t="s">
        <v>35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38</v>
      </c>
      <c r="B2" s="2" t="s">
        <v>33</v>
      </c>
      <c r="C2" s="14" t="s">
        <v>36</v>
      </c>
      <c r="E2" s="3"/>
    </row>
    <row r="3" spans="1:26">
      <c r="A3" s="2" t="s">
        <v>39</v>
      </c>
      <c r="B3" s="2" t="s">
        <v>2</v>
      </c>
      <c r="C3" s="14" t="s">
        <v>37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"/>
  <sheetViews>
    <sheetView workbookViewId="0">
      <selection activeCell="A2" sqref="A2"/>
    </sheetView>
  </sheetViews>
  <sheetFormatPr baseColWidth="10" defaultColWidth="12.5703125" defaultRowHeight="15.75" customHeight="1"/>
  <cols>
    <col min="1" max="1" width="66.42578125" customWidth="1"/>
  </cols>
  <sheetData>
    <row r="2" spans="1:1" ht="68.25" customHeight="1">
      <c r="A2" s="1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"/>
  <sheetViews>
    <sheetView workbookViewId="0">
      <selection activeCell="D5" sqref="D5"/>
    </sheetView>
  </sheetViews>
  <sheetFormatPr baseColWidth="10" defaultColWidth="12.5703125" defaultRowHeight="15.75" customHeight="1"/>
  <sheetData>
    <row r="1" spans="1:26">
      <c r="A1" s="1" t="s">
        <v>3</v>
      </c>
      <c r="B1" s="1" t="s">
        <v>4</v>
      </c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40</v>
      </c>
      <c r="B2" s="2">
        <v>11</v>
      </c>
      <c r="C2" s="14" t="s">
        <v>50</v>
      </c>
    </row>
    <row r="3" spans="1:26">
      <c r="A3" s="2" t="s">
        <v>41</v>
      </c>
      <c r="B3" s="2">
        <v>23</v>
      </c>
      <c r="C3" s="14" t="s">
        <v>51</v>
      </c>
    </row>
    <row r="4" spans="1:26">
      <c r="A4" s="2" t="s">
        <v>40</v>
      </c>
      <c r="B4" s="2">
        <v>456</v>
      </c>
      <c r="C4" s="14" t="s">
        <v>50</v>
      </c>
    </row>
    <row r="5" spans="1:26">
      <c r="A5" s="2" t="s">
        <v>41</v>
      </c>
      <c r="B5" s="2">
        <v>7</v>
      </c>
      <c r="C5" s="14" t="s">
        <v>53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D079-0355-489A-B458-632F21200A8F}">
  <dimension ref="A1:E4"/>
  <sheetViews>
    <sheetView workbookViewId="0">
      <selection activeCell="A3" sqref="A3:A4"/>
    </sheetView>
  </sheetViews>
  <sheetFormatPr baseColWidth="10" defaultRowHeight="12.75"/>
  <sheetData>
    <row r="1" spans="1:5">
      <c r="A1" s="13" t="s">
        <v>31</v>
      </c>
      <c r="B1" s="13" t="s">
        <v>3</v>
      </c>
      <c r="C1" s="13" t="s">
        <v>4</v>
      </c>
      <c r="D1" s="13" t="s">
        <v>45</v>
      </c>
      <c r="E1" s="13" t="s">
        <v>32</v>
      </c>
    </row>
    <row r="2" spans="1:5">
      <c r="A2" s="2" t="s">
        <v>42</v>
      </c>
      <c r="B2" s="2" t="s">
        <v>40</v>
      </c>
      <c r="C2" s="2">
        <v>11</v>
      </c>
      <c r="D2" s="2" t="s">
        <v>48</v>
      </c>
      <c r="E2" s="2">
        <v>12</v>
      </c>
    </row>
    <row r="3" spans="1:5">
      <c r="A3" s="2" t="s">
        <v>43</v>
      </c>
      <c r="B3" s="2" t="s">
        <v>41</v>
      </c>
      <c r="C3" s="2">
        <v>7</v>
      </c>
      <c r="D3" s="2" t="s">
        <v>49</v>
      </c>
      <c r="E3" s="2">
        <v>42</v>
      </c>
    </row>
    <row r="4" spans="1:5">
      <c r="A4" s="2" t="s">
        <v>54</v>
      </c>
      <c r="B4" s="2" t="s">
        <v>41</v>
      </c>
      <c r="C4" s="2">
        <v>23</v>
      </c>
      <c r="D4" s="2" t="s">
        <v>47</v>
      </c>
      <c r="E4" s="2">
        <v>200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76D2-211C-4B37-8B82-F2005DD96339}">
  <dimension ref="A1:C4"/>
  <sheetViews>
    <sheetView workbookViewId="0">
      <selection activeCell="D9" sqref="D9"/>
    </sheetView>
  </sheetViews>
  <sheetFormatPr baseColWidth="10" defaultRowHeight="12.75"/>
  <sheetData>
    <row r="1" spans="1:3">
      <c r="A1" s="13" t="s">
        <v>45</v>
      </c>
      <c r="B1" s="13" t="s">
        <v>46</v>
      </c>
      <c r="C1" s="13" t="s">
        <v>0</v>
      </c>
    </row>
    <row r="2" spans="1:3">
      <c r="A2" s="2" t="s">
        <v>47</v>
      </c>
      <c r="B2" s="2" t="s">
        <v>50</v>
      </c>
      <c r="C2" s="14" t="s">
        <v>38</v>
      </c>
    </row>
    <row r="3" spans="1:3">
      <c r="A3" s="2" t="s">
        <v>48</v>
      </c>
      <c r="B3" s="2" t="s">
        <v>51</v>
      </c>
      <c r="C3" s="14" t="s">
        <v>38</v>
      </c>
    </row>
    <row r="4" spans="1:3">
      <c r="A4" s="2" t="s">
        <v>49</v>
      </c>
      <c r="B4" s="2" t="s">
        <v>50</v>
      </c>
      <c r="C4" s="14" t="s">
        <v>55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4"/>
  <sheetViews>
    <sheetView workbookViewId="0">
      <selection activeCell="D12" sqref="D12:D14"/>
    </sheetView>
  </sheetViews>
  <sheetFormatPr baseColWidth="10" defaultColWidth="12.5703125" defaultRowHeight="15.75" customHeight="1"/>
  <cols>
    <col min="1" max="1" width="16.42578125" customWidth="1"/>
    <col min="2" max="2" width="14.7109375" customWidth="1"/>
    <col min="3" max="3" width="4.42578125" customWidth="1"/>
    <col min="4" max="4" width="4.28515625" customWidth="1"/>
    <col min="5" max="5" width="16" customWidth="1"/>
    <col min="6" max="7" width="6.42578125" customWidth="1"/>
    <col min="8" max="8" width="58" customWidth="1"/>
  </cols>
  <sheetData>
    <row r="1" spans="1:8" ht="15.75" customHeight="1">
      <c r="A1" s="4" t="s">
        <v>85</v>
      </c>
      <c r="B1" s="4" t="s">
        <v>86</v>
      </c>
      <c r="C1" s="4" t="s">
        <v>5</v>
      </c>
      <c r="D1" s="4" t="s">
        <v>6</v>
      </c>
      <c r="E1" s="4" t="s">
        <v>87</v>
      </c>
      <c r="F1" s="5"/>
      <c r="G1" s="5"/>
      <c r="H1" s="5" t="s">
        <v>7</v>
      </c>
    </row>
    <row r="2" spans="1:8" ht="15.75" customHeight="1">
      <c r="A2" s="15" t="s">
        <v>10</v>
      </c>
      <c r="B2" s="5" t="s">
        <v>0</v>
      </c>
      <c r="C2" s="5" t="s">
        <v>8</v>
      </c>
      <c r="D2" s="5"/>
      <c r="E2" s="5"/>
      <c r="F2" s="5"/>
      <c r="G2" s="5"/>
      <c r="H2" s="2" t="s">
        <v>9</v>
      </c>
    </row>
    <row r="3" spans="1:8" ht="15.75" customHeight="1">
      <c r="A3" s="5" t="s">
        <v>10</v>
      </c>
      <c r="B3" s="5" t="s">
        <v>1</v>
      </c>
      <c r="C3" s="5"/>
      <c r="D3" s="5"/>
      <c r="E3" s="5"/>
      <c r="F3" s="5"/>
      <c r="G3" s="5"/>
      <c r="H3" s="5" t="s">
        <v>11</v>
      </c>
    </row>
    <row r="4" spans="1:8" ht="15.75" customHeight="1">
      <c r="A4" s="5" t="s">
        <v>10</v>
      </c>
      <c r="B4" s="5" t="s">
        <v>35</v>
      </c>
      <c r="F4" s="5"/>
      <c r="G4" s="5"/>
      <c r="H4" s="5" t="s">
        <v>13</v>
      </c>
    </row>
    <row r="5" spans="1:8" ht="15.75" customHeight="1">
      <c r="A5" s="5" t="s">
        <v>12</v>
      </c>
      <c r="B5" s="5" t="s">
        <v>3</v>
      </c>
      <c r="C5" s="5" t="s">
        <v>8</v>
      </c>
      <c r="D5" s="5"/>
      <c r="E5" s="5"/>
      <c r="F5" s="5"/>
      <c r="G5" s="5"/>
      <c r="H5" s="5" t="s">
        <v>14</v>
      </c>
    </row>
    <row r="6" spans="1:8">
      <c r="A6" s="2" t="s">
        <v>12</v>
      </c>
      <c r="B6" s="2" t="s">
        <v>4</v>
      </c>
      <c r="C6" s="5" t="s">
        <v>8</v>
      </c>
    </row>
    <row r="7" spans="1:8" ht="15.75" customHeight="1">
      <c r="A7" s="2" t="s">
        <v>12</v>
      </c>
      <c r="B7" s="2" t="s">
        <v>52</v>
      </c>
    </row>
    <row r="8" spans="1:8" ht="15.75" customHeight="1">
      <c r="A8" s="5" t="s">
        <v>34</v>
      </c>
      <c r="B8" s="5" t="s">
        <v>3</v>
      </c>
      <c r="D8" s="14" t="s">
        <v>8</v>
      </c>
      <c r="E8" s="5" t="str">
        <f>A5</f>
        <v>Table_B</v>
      </c>
    </row>
    <row r="9" spans="1:8">
      <c r="A9" s="5" t="s">
        <v>34</v>
      </c>
      <c r="B9" s="5" t="s">
        <v>4</v>
      </c>
      <c r="D9" s="14" t="s">
        <v>8</v>
      </c>
      <c r="E9" s="5" t="str">
        <f>A6</f>
        <v>Table_B</v>
      </c>
    </row>
    <row r="10" spans="1:8">
      <c r="A10" s="5" t="s">
        <v>34</v>
      </c>
      <c r="B10" s="5" t="s">
        <v>31</v>
      </c>
      <c r="C10" s="14" t="s">
        <v>8</v>
      </c>
    </row>
    <row r="11" spans="1:8">
      <c r="A11" s="5" t="s">
        <v>34</v>
      </c>
      <c r="B11" s="5" t="s">
        <v>45</v>
      </c>
      <c r="C11" s="14"/>
      <c r="D11" s="14" t="s">
        <v>8</v>
      </c>
      <c r="E11" s="14" t="s">
        <v>44</v>
      </c>
    </row>
    <row r="12" spans="1:8">
      <c r="A12" s="5" t="s">
        <v>34</v>
      </c>
      <c r="B12" s="5" t="s">
        <v>32</v>
      </c>
    </row>
    <row r="13" spans="1:8">
      <c r="A13" s="5" t="s">
        <v>44</v>
      </c>
      <c r="B13" s="5" t="s">
        <v>45</v>
      </c>
      <c r="C13" s="14" t="s">
        <v>8</v>
      </c>
      <c r="D13" s="5"/>
      <c r="E13" s="2"/>
    </row>
    <row r="14" spans="1:8">
      <c r="A14" s="5" t="s">
        <v>44</v>
      </c>
      <c r="B14" s="5" t="s">
        <v>46</v>
      </c>
      <c r="D14" s="5"/>
      <c r="E14" s="2"/>
    </row>
    <row r="15" spans="1:8" ht="16.5" customHeight="1">
      <c r="A15" s="5" t="s">
        <v>44</v>
      </c>
      <c r="B15" s="5" t="s">
        <v>0</v>
      </c>
      <c r="D15" s="14" t="s">
        <v>8</v>
      </c>
      <c r="E15" s="14" t="s">
        <v>10</v>
      </c>
    </row>
    <row r="16" spans="1:8" ht="12.75"/>
    <row r="18" spans="1:3">
      <c r="A18" s="2"/>
      <c r="B18" s="2"/>
      <c r="C18" s="5"/>
    </row>
    <row r="19" spans="1:3">
      <c r="A19" s="2"/>
      <c r="B19" s="2"/>
      <c r="C19" s="5"/>
    </row>
    <row r="20" spans="1:3" ht="12.75">
      <c r="A20" s="2"/>
      <c r="B20" s="2"/>
    </row>
    <row r="21" spans="1:3" ht="12.75">
      <c r="A21" s="2"/>
      <c r="B21" s="2"/>
    </row>
    <row r="22" spans="1:3" ht="12.75">
      <c r="A22" s="2"/>
      <c r="B22" s="2"/>
    </row>
    <row r="23" spans="1:3" ht="12.75">
      <c r="A23" s="2"/>
      <c r="B23" s="2"/>
    </row>
    <row r="24" spans="1:3" ht="12.75">
      <c r="A24" s="2"/>
      <c r="B24" s="2"/>
    </row>
    <row r="25" spans="1:3" ht="15.75" customHeight="1">
      <c r="A25" s="2"/>
      <c r="B25" s="2"/>
    </row>
    <row r="26" spans="1:3" ht="15.75" customHeight="1">
      <c r="A26" s="2"/>
      <c r="B26" s="2"/>
      <c r="C26" s="5"/>
    </row>
    <row r="27" spans="1:3" ht="15.75" customHeight="1">
      <c r="A27" s="2"/>
      <c r="B27" s="2"/>
      <c r="C27" s="2"/>
    </row>
    <row r="28" spans="1:3" ht="15.75" customHeight="1">
      <c r="A28" s="2"/>
      <c r="B28" s="2"/>
      <c r="C28" s="5"/>
    </row>
    <row r="29" spans="1:3" ht="15.75" customHeight="1">
      <c r="A29" s="2"/>
      <c r="B29" s="2"/>
    </row>
    <row r="30" spans="1:3" ht="15.75" customHeight="1">
      <c r="A30" s="2"/>
      <c r="B30" s="2"/>
      <c r="C30" s="2"/>
    </row>
    <row r="31" spans="1:3" ht="15.75" customHeight="1">
      <c r="A31" s="2"/>
      <c r="B31" s="2"/>
    </row>
    <row r="32" spans="1:3" ht="15.75" customHeight="1">
      <c r="A32" s="2"/>
      <c r="B32" s="2"/>
    </row>
    <row r="33" spans="1:2" ht="15.75" customHeight="1">
      <c r="A33" s="2"/>
      <c r="B33" s="2"/>
    </row>
    <row r="34" spans="1:2" ht="15.75" customHeight="1">
      <c r="A34" s="2"/>
      <c r="B34" s="2"/>
    </row>
  </sheetData>
  <phoneticPr fontId="1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0"/>
  <sheetViews>
    <sheetView workbookViewId="0">
      <selection activeCell="E1" sqref="E1"/>
    </sheetView>
  </sheetViews>
  <sheetFormatPr baseColWidth="10" defaultColWidth="12.5703125" defaultRowHeight="15.75" customHeight="1"/>
  <cols>
    <col min="1" max="1" width="8.85546875" style="17" customWidth="1"/>
    <col min="2" max="2" width="21" style="14" customWidth="1"/>
    <col min="3" max="3" width="26" customWidth="1"/>
    <col min="4" max="4" width="11.42578125" customWidth="1"/>
    <col min="5" max="5" width="83.7109375" customWidth="1"/>
    <col min="6" max="6" width="35" customWidth="1"/>
  </cols>
  <sheetData>
    <row r="1" spans="1:22" ht="12.75">
      <c r="A1" s="18" t="s">
        <v>89</v>
      </c>
      <c r="B1" s="16" t="s">
        <v>88</v>
      </c>
      <c r="C1" s="8" t="s">
        <v>15</v>
      </c>
      <c r="D1" s="14" t="s">
        <v>90</v>
      </c>
      <c r="E1" s="7" t="s">
        <v>91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2.75">
      <c r="A2" s="17">
        <v>1</v>
      </c>
      <c r="B2" s="14" t="s">
        <v>57</v>
      </c>
      <c r="C2" s="14" t="s">
        <v>59</v>
      </c>
      <c r="D2" s="14" t="s">
        <v>78</v>
      </c>
      <c r="E2" s="14" t="s">
        <v>58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2.75">
      <c r="A3" s="17">
        <v>2</v>
      </c>
      <c r="B3" s="16" t="s">
        <v>60</v>
      </c>
      <c r="C3" s="8" t="s">
        <v>69</v>
      </c>
      <c r="D3" s="14" t="s">
        <v>78</v>
      </c>
      <c r="E3" s="7" t="s">
        <v>70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2.75">
      <c r="A4" s="18" t="s">
        <v>65</v>
      </c>
      <c r="B4" s="16" t="s">
        <v>61</v>
      </c>
      <c r="C4" s="8" t="s">
        <v>62</v>
      </c>
      <c r="D4" s="14" t="s">
        <v>78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2.75">
      <c r="A5" s="18" t="s">
        <v>66</v>
      </c>
      <c r="B5" s="16" t="s">
        <v>63</v>
      </c>
      <c r="C5" s="8" t="s">
        <v>64</v>
      </c>
      <c r="D5" s="14" t="s">
        <v>78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2.75">
      <c r="A6" s="18" t="s">
        <v>67</v>
      </c>
      <c r="B6" s="7" t="s">
        <v>16</v>
      </c>
      <c r="C6" s="8" t="s">
        <v>68</v>
      </c>
      <c r="D6" s="14" t="s">
        <v>78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>
      <c r="A7" s="18" t="s">
        <v>71</v>
      </c>
      <c r="B7" s="7" t="s">
        <v>72</v>
      </c>
      <c r="C7" s="9" t="s">
        <v>73</v>
      </c>
      <c r="D7" s="14" t="s">
        <v>78</v>
      </c>
      <c r="E7" s="14" t="s">
        <v>81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>
      <c r="A8" s="18" t="s">
        <v>74</v>
      </c>
      <c r="B8" s="16" t="s">
        <v>56</v>
      </c>
      <c r="C8" s="8">
        <v>2024</v>
      </c>
      <c r="D8" s="14" t="s">
        <v>78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>
      <c r="A9" s="18" t="s">
        <v>75</v>
      </c>
      <c r="B9" s="16" t="s">
        <v>76</v>
      </c>
      <c r="C9" s="10" t="s">
        <v>77</v>
      </c>
      <c r="D9" s="14" t="s">
        <v>78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>
      <c r="A10" s="18" t="s">
        <v>79</v>
      </c>
      <c r="B10" s="16" t="s">
        <v>82</v>
      </c>
      <c r="C10" s="8" t="s">
        <v>83</v>
      </c>
      <c r="D10" s="14" t="s">
        <v>84</v>
      </c>
      <c r="E10" s="14" t="s">
        <v>80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>
      <c r="A11" s="19"/>
      <c r="B11" s="9"/>
      <c r="C11" s="7"/>
      <c r="D11" s="2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>
      <c r="A12" s="19"/>
      <c r="B12" s="9"/>
      <c r="C12" s="7"/>
      <c r="D12" s="2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>
      <c r="A13" s="19"/>
      <c r="B13" s="9"/>
      <c r="C13" s="7"/>
      <c r="D13" s="2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2.75">
      <c r="A14" s="19"/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2.75">
      <c r="A15" s="19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2.75">
      <c r="A16" s="19"/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2.75">
      <c r="A17" s="19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2.75">
      <c r="A18" s="19"/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2.75">
      <c r="A19" s="19"/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2.75">
      <c r="A20" s="1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2.75">
      <c r="A21" s="19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2.75">
      <c r="A22" s="19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2.75">
      <c r="A23" s="19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2.75">
      <c r="A24" s="19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2.75">
      <c r="A25" s="19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2.75">
      <c r="A26" s="19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2.75">
      <c r="A27" s="19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2.75">
      <c r="A28" s="19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2.75">
      <c r="A29" s="19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2.75">
      <c r="A30" s="19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2.75">
      <c r="A31" s="19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2.75">
      <c r="A32" s="19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2.75">
      <c r="A33" s="19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2.75">
      <c r="A34" s="19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2.75">
      <c r="A35" s="19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2.75">
      <c r="A36" s="19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2.75">
      <c r="A37" s="19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2.75">
      <c r="A38" s="19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2.75">
      <c r="A39" s="19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2.75">
      <c r="A40" s="19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2.75">
      <c r="A41" s="19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2.75">
      <c r="A42" s="19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2.75">
      <c r="A43" s="19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2.75">
      <c r="A44" s="19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2.75">
      <c r="A45" s="19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2.75">
      <c r="A46" s="19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2.75">
      <c r="A47" s="19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2.75">
      <c r="A48" s="19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2.75">
      <c r="A49" s="19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2.75">
      <c r="A50" s="19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2.75">
      <c r="A51" s="19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2.75">
      <c r="A52" s="19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2.75">
      <c r="A53" s="19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2.75">
      <c r="A54" s="19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2.75">
      <c r="A55" s="19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2.75">
      <c r="A56" s="19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2.75">
      <c r="A57" s="19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2.75">
      <c r="A58" s="19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2.75">
      <c r="A59" s="19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2.75">
      <c r="A60" s="19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2.75">
      <c r="A61" s="19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2.75">
      <c r="A62" s="19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2.75">
      <c r="A63" s="19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2.75">
      <c r="A64" s="19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2.75">
      <c r="A65" s="19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2.75">
      <c r="A66" s="19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2.75">
      <c r="A67" s="19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2.75">
      <c r="A68" s="19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2.75">
      <c r="A69" s="19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2.75">
      <c r="A70" s="19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2.75">
      <c r="A71" s="19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2.75">
      <c r="A72" s="19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2.75">
      <c r="A73" s="19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2.75">
      <c r="A74" s="19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2.75">
      <c r="A75" s="19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2.75">
      <c r="A76" s="19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2.75">
      <c r="A77" s="19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2.75">
      <c r="A78" s="19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2.75">
      <c r="A79" s="19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2.75">
      <c r="A80" s="19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2.75">
      <c r="A81" s="19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2.75">
      <c r="A82" s="19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2.75">
      <c r="A83" s="19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2.75">
      <c r="A84" s="19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2.75">
      <c r="A85" s="19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2.75">
      <c r="A86" s="19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2.75">
      <c r="A87" s="19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2.75">
      <c r="A88" s="19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2.75">
      <c r="A89" s="19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2.75">
      <c r="A90" s="19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2.75">
      <c r="A91" s="19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2.75">
      <c r="A92" s="19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2.75">
      <c r="A93" s="19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2.75">
      <c r="A94" s="19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2.75">
      <c r="A95" s="19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2.75">
      <c r="A96" s="19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2.75">
      <c r="A97" s="19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2.75">
      <c r="A98" s="19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2.75">
      <c r="A99" s="19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2.75">
      <c r="A100" s="19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2.75">
      <c r="A101" s="19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2.75">
      <c r="A102" s="19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2.75">
      <c r="A103" s="19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2.75">
      <c r="A104" s="19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2.75">
      <c r="A105" s="19"/>
      <c r="B105" s="9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2.75">
      <c r="A106" s="19"/>
      <c r="B106" s="9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2.75">
      <c r="A107" s="19"/>
      <c r="B107" s="9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2.75">
      <c r="A108" s="19"/>
      <c r="B108" s="9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2.75">
      <c r="A109" s="19"/>
      <c r="B109" s="9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2.75">
      <c r="A110" s="19"/>
      <c r="B110" s="9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2.75">
      <c r="A111" s="19"/>
      <c r="B111" s="9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2.75">
      <c r="A112" s="19"/>
      <c r="B112" s="9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2.75">
      <c r="A113" s="19"/>
      <c r="B113" s="9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2.75">
      <c r="A114" s="19"/>
      <c r="B114" s="9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2.75">
      <c r="A115" s="19"/>
      <c r="B115" s="9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2.75">
      <c r="A116" s="19"/>
      <c r="B116" s="9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2.75">
      <c r="A117" s="19"/>
      <c r="B117" s="9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2.75">
      <c r="A118" s="19"/>
      <c r="B118" s="9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2.75">
      <c r="A119" s="19"/>
      <c r="B119" s="9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2.75">
      <c r="A120" s="19"/>
      <c r="B120" s="9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2.75">
      <c r="A121" s="19"/>
      <c r="B121" s="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2.75">
      <c r="A122" s="19"/>
      <c r="B122" s="9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2.75">
      <c r="A123" s="19"/>
      <c r="B123" s="9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2.75">
      <c r="A124" s="19"/>
      <c r="B124" s="9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2.75">
      <c r="A125" s="19"/>
      <c r="B125" s="9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2.75">
      <c r="A126" s="19"/>
      <c r="B126" s="9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2.75">
      <c r="A127" s="19"/>
      <c r="B127" s="9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2.75">
      <c r="A128" s="19"/>
      <c r="B128" s="9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2.75">
      <c r="A129" s="19"/>
      <c r="B129" s="9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2.75">
      <c r="A130" s="19"/>
      <c r="B130" s="9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2.75">
      <c r="A131" s="19"/>
      <c r="B131" s="9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2.75">
      <c r="A132" s="19"/>
      <c r="B132" s="9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2.75">
      <c r="A133" s="19"/>
      <c r="B133" s="9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2.75">
      <c r="A134" s="19"/>
      <c r="B134" s="9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2.75">
      <c r="A135" s="19"/>
      <c r="B135" s="9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2.75">
      <c r="A136" s="19"/>
      <c r="B136" s="9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2.75">
      <c r="A137" s="19"/>
      <c r="B137" s="9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2.75">
      <c r="A138" s="19"/>
      <c r="B138" s="9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2.75">
      <c r="A139" s="19"/>
      <c r="B139" s="9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2.75">
      <c r="A140" s="19"/>
      <c r="B140" s="9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2.75">
      <c r="A141" s="19"/>
      <c r="B141" s="9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2.75">
      <c r="A142" s="19"/>
      <c r="B142" s="9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2.75">
      <c r="A143" s="19"/>
      <c r="B143" s="9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2.75">
      <c r="A144" s="19"/>
      <c r="B144" s="9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2.75">
      <c r="A145" s="19"/>
      <c r="B145" s="9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2.75">
      <c r="A146" s="19"/>
      <c r="B146" s="9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2.75">
      <c r="A147" s="19"/>
      <c r="B147" s="9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2.75">
      <c r="A148" s="19"/>
      <c r="B148" s="9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2.75">
      <c r="A149" s="19"/>
      <c r="B149" s="9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2.75">
      <c r="A150" s="19"/>
      <c r="B150" s="9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2.75">
      <c r="A151" s="19"/>
      <c r="B151" s="9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2.75">
      <c r="A152" s="19"/>
      <c r="B152" s="9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2.75">
      <c r="A153" s="19"/>
      <c r="B153" s="9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2.75">
      <c r="A154" s="19"/>
      <c r="B154" s="9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2.75">
      <c r="A155" s="19"/>
      <c r="B155" s="9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2.75">
      <c r="A156" s="19"/>
      <c r="B156" s="9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2.75">
      <c r="A157" s="19"/>
      <c r="B157" s="9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2.75">
      <c r="A158" s="19"/>
      <c r="B158" s="9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2.75">
      <c r="A159" s="19"/>
      <c r="B159" s="9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2.75">
      <c r="A160" s="19"/>
      <c r="B160" s="9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2.75">
      <c r="A161" s="19"/>
      <c r="B161" s="9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2.75">
      <c r="A162" s="19"/>
      <c r="B162" s="9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2.75">
      <c r="A163" s="19"/>
      <c r="B163" s="9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2.75">
      <c r="A164" s="19"/>
      <c r="B164" s="9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2.75">
      <c r="A165" s="19"/>
      <c r="B165" s="9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2.75">
      <c r="A166" s="19"/>
      <c r="B166" s="9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2.75">
      <c r="A167" s="19"/>
      <c r="B167" s="9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2.75">
      <c r="A168" s="19"/>
      <c r="B168" s="9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2.75">
      <c r="A169" s="19"/>
      <c r="B169" s="9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2.75">
      <c r="A170" s="19"/>
      <c r="B170" s="9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2.75">
      <c r="A171" s="19"/>
      <c r="B171" s="9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2.75">
      <c r="A172" s="19"/>
      <c r="B172" s="9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2.75">
      <c r="A173" s="19"/>
      <c r="B173" s="9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2.75">
      <c r="A174" s="19"/>
      <c r="B174" s="9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2.75">
      <c r="A175" s="19"/>
      <c r="B175" s="9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2.75">
      <c r="A176" s="19"/>
      <c r="B176" s="9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2.75">
      <c r="A177" s="19"/>
      <c r="B177" s="9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2.75">
      <c r="A178" s="19"/>
      <c r="B178" s="9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2.75">
      <c r="A179" s="19"/>
      <c r="B179" s="9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2.75">
      <c r="A180" s="19"/>
      <c r="B180" s="9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2.75">
      <c r="A181" s="19"/>
      <c r="B181" s="9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2.75">
      <c r="A182" s="19"/>
      <c r="B182" s="9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2.75">
      <c r="A183" s="19"/>
      <c r="B183" s="9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2.75">
      <c r="A184" s="19"/>
      <c r="B184" s="9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2.75">
      <c r="A185" s="19"/>
      <c r="B185" s="9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2.75">
      <c r="A186" s="19"/>
      <c r="B186" s="9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2.75">
      <c r="A187" s="19"/>
      <c r="B187" s="9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2.75">
      <c r="A188" s="19"/>
      <c r="B188" s="9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2.75">
      <c r="A189" s="19"/>
      <c r="B189" s="9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2.75">
      <c r="A190" s="19"/>
      <c r="B190" s="9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2.75">
      <c r="A191" s="19"/>
      <c r="B191" s="9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2.75">
      <c r="A192" s="19"/>
      <c r="B192" s="9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2.75">
      <c r="A193" s="19"/>
      <c r="B193" s="9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2.75">
      <c r="A194" s="19"/>
      <c r="B194" s="9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2.75">
      <c r="A195" s="19"/>
      <c r="B195" s="9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2.75">
      <c r="A196" s="19"/>
      <c r="B196" s="9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2.75">
      <c r="A197" s="19"/>
      <c r="B197" s="9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2.75">
      <c r="A198" s="19"/>
      <c r="B198" s="9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2.75">
      <c r="A199" s="19"/>
      <c r="B199" s="9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2.75">
      <c r="A200" s="19"/>
      <c r="B200" s="9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2.75">
      <c r="A201" s="19"/>
      <c r="B201" s="9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2.75">
      <c r="A202" s="19"/>
      <c r="B202" s="9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2.75">
      <c r="A203" s="19"/>
      <c r="B203" s="9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2.75">
      <c r="A204" s="19"/>
      <c r="B204" s="9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2.75">
      <c r="A205" s="19"/>
      <c r="B205" s="9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2.75">
      <c r="A206" s="19"/>
      <c r="B206" s="9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2.75">
      <c r="A207" s="19"/>
      <c r="B207" s="9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2.75">
      <c r="A208" s="19"/>
      <c r="B208" s="9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2.75">
      <c r="A209" s="19"/>
      <c r="B209" s="9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2.75">
      <c r="A210" s="19"/>
      <c r="B210" s="9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2.75">
      <c r="A211" s="19"/>
      <c r="B211" s="9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2.75">
      <c r="A212" s="19"/>
      <c r="B212" s="9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2.75">
      <c r="A213" s="19"/>
      <c r="B213" s="9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2.75">
      <c r="A214" s="19"/>
      <c r="B214" s="9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2.75">
      <c r="A215" s="19"/>
      <c r="B215" s="9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2.75">
      <c r="A216" s="19"/>
      <c r="B216" s="9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2.75">
      <c r="A217" s="19"/>
      <c r="B217" s="9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2.75">
      <c r="A218" s="19"/>
      <c r="B218" s="9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2.75">
      <c r="A219" s="19"/>
      <c r="B219" s="9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2.75">
      <c r="A220" s="19"/>
      <c r="B220" s="9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</sheetData>
  <pageMargins left="0.7" right="0.7" top="0.75" bottom="0.75" header="0.3" footer="0.3"/>
  <ignoredErrors>
    <ignoredError sqref="A6:A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4F0E-C531-4F27-82F8-8FC611AE4338}">
  <dimension ref="A1:B3"/>
  <sheetViews>
    <sheetView tabSelected="1" workbookViewId="0">
      <selection activeCell="B3" sqref="B3"/>
    </sheetView>
  </sheetViews>
  <sheetFormatPr baseColWidth="10" defaultRowHeight="12.75"/>
  <sheetData>
    <row r="1" spans="1:2">
      <c r="A1" s="14" t="s">
        <v>88</v>
      </c>
      <c r="B1" s="14" t="s">
        <v>15</v>
      </c>
    </row>
    <row r="2" spans="1:2">
      <c r="A2" s="14" t="s">
        <v>95</v>
      </c>
      <c r="B2" s="14" t="s">
        <v>97</v>
      </c>
    </row>
    <row r="3" spans="1:2">
      <c r="A3" s="14" t="s">
        <v>96</v>
      </c>
      <c r="B3" s="14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workbookViewId="0">
      <selection activeCell="B1" sqref="B1"/>
    </sheetView>
  </sheetViews>
  <sheetFormatPr baseColWidth="10" defaultColWidth="12.5703125" defaultRowHeight="15.75" customHeight="1"/>
  <cols>
    <col min="1" max="1" width="16.42578125" customWidth="1"/>
  </cols>
  <sheetData>
    <row r="1" spans="1:26">
      <c r="A1" s="11" t="s">
        <v>85</v>
      </c>
      <c r="B1" s="11" t="s">
        <v>94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6" t="str">
        <f ca="1">IFERROR(__xludf.DUMMYFUNCTION("unique(KEYS!A2:A1000)"),"Table_A")</f>
        <v>Table_A</v>
      </c>
      <c r="B2" s="2" t="s">
        <v>17</v>
      </c>
    </row>
    <row r="3" spans="1:26">
      <c r="A3" s="6" t="str">
        <f ca="1">IFERROR(__xludf.DUMMYFUNCTION("""COMPUTED_VALUE"""),"Table_B")</f>
        <v>Table_B</v>
      </c>
      <c r="B3" s="2" t="s">
        <v>18</v>
      </c>
    </row>
    <row r="4" spans="1:26">
      <c r="A4" s="6" t="str">
        <f ca="1">IFERROR(__xludf.DUMMYFUNCTION("""COMPUTED_VALUE"""),"KEYS")</f>
        <v>KEYS</v>
      </c>
      <c r="B4" s="2" t="s">
        <v>19</v>
      </c>
    </row>
    <row r="5" spans="1:26">
      <c r="A5" s="6" t="str">
        <f ca="1">IFERROR(__xludf.DUMMYFUNCTION("""COMPUTED_VALUE"""),"meta.REFERENCES")</f>
        <v>meta.REFERENCES</v>
      </c>
      <c r="B5" s="2" t="s">
        <v>20</v>
      </c>
    </row>
    <row r="6" spans="1:26">
      <c r="A6" s="6" t="str">
        <f ca="1">IFERROR(__xludf.DUMMYFUNCTION("""COMPUTED_VALUE"""),"meta.TABLES")</f>
        <v>meta.TABLES</v>
      </c>
      <c r="B6" s="2" t="s">
        <v>21</v>
      </c>
    </row>
    <row r="7" spans="1:26">
      <c r="A7" s="6" t="str">
        <f ca="1">IFERROR(__xludf.DUMMYFUNCTION("""COMPUTED_VALUE"""),"meta.DDICT")</f>
        <v>meta.DDICT</v>
      </c>
      <c r="B7" s="2" t="s">
        <v>21</v>
      </c>
    </row>
    <row r="8" spans="1:26">
      <c r="A8" s="6" t="str">
        <f ca="1">IFERROR(__xludf.DUMMYFUNCTION("""COMPUTED_VALUE"""),"extra_sheet.Sheet1")</f>
        <v>extra_sheet.Sheet1</v>
      </c>
    </row>
    <row r="9" spans="1:26">
      <c r="A9" s="6"/>
    </row>
    <row r="10" spans="1:26">
      <c r="A10" s="6"/>
    </row>
    <row r="11" spans="1:26">
      <c r="A11" s="6"/>
    </row>
    <row r="12" spans="1:26">
      <c r="A12" s="6"/>
    </row>
    <row r="13" spans="1:26">
      <c r="A13" s="6"/>
    </row>
    <row r="14" spans="1:26">
      <c r="A14" s="6"/>
    </row>
    <row r="15" spans="1:26">
      <c r="A15" s="6"/>
    </row>
    <row r="16" spans="1:26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2"/>
  <sheetViews>
    <sheetView workbookViewId="0">
      <selection activeCell="D1" sqref="D1"/>
    </sheetView>
  </sheetViews>
  <sheetFormatPr baseColWidth="10" defaultColWidth="12.5703125" defaultRowHeight="15.75" customHeight="1"/>
  <cols>
    <col min="1" max="1" width="14.7109375" customWidth="1"/>
    <col min="2" max="2" width="8.7109375" customWidth="1"/>
    <col min="3" max="3" width="15.85546875" customWidth="1"/>
    <col min="4" max="4" width="42.28515625" customWidth="1"/>
  </cols>
  <sheetData>
    <row r="1" spans="1:26">
      <c r="A1" s="11" t="s">
        <v>86</v>
      </c>
      <c r="B1" s="11" t="s">
        <v>92</v>
      </c>
      <c r="C1" s="11" t="s">
        <v>93</v>
      </c>
      <c r="D1" s="11" t="s">
        <v>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6" t="str">
        <f ca="1">IFERROR(__xludf.DUMMYFUNCTION("unique(KEYS!B2:B1000)"),"Attribute_A1")</f>
        <v>Attribute_A1</v>
      </c>
      <c r="B2" s="2" t="s">
        <v>22</v>
      </c>
      <c r="D2" s="2" t="s">
        <v>23</v>
      </c>
    </row>
    <row r="3" spans="1:26">
      <c r="A3" s="6" t="str">
        <f ca="1">IFERROR(__xludf.DUMMYFUNCTION("""COMPUTED_VALUE"""),"Attribute_A2")</f>
        <v>Attribute_A2</v>
      </c>
      <c r="B3" s="2" t="s">
        <v>24</v>
      </c>
      <c r="D3" s="2" t="s">
        <v>25</v>
      </c>
    </row>
    <row r="4" spans="1:26">
      <c r="A4" s="6" t="str">
        <f ca="1">IFERROR(__xludf.DUMMYFUNCTION("""COMPUTED_VALUE"""),"Attribute_B1")</f>
        <v>Attribute_B1</v>
      </c>
      <c r="B4" s="2" t="s">
        <v>22</v>
      </c>
      <c r="D4" s="2" t="s">
        <v>26</v>
      </c>
    </row>
    <row r="5" spans="1:26">
      <c r="A5" s="6" t="str">
        <f ca="1">IFERROR(__xludf.DUMMYFUNCTION("""COMPUTED_VALUE"""),"Attribute_B2")</f>
        <v>Attribute_B2</v>
      </c>
      <c r="B5" s="2" t="s">
        <v>27</v>
      </c>
      <c r="C5" s="2" t="s">
        <v>28</v>
      </c>
      <c r="D5" s="2" t="s">
        <v>29</v>
      </c>
    </row>
    <row r="6" spans="1:26">
      <c r="A6" s="6" t="str">
        <f ca="1">IFERROR(__xludf.DUMMYFUNCTION("""COMPUTED_VALUE"""),"Table")</f>
        <v>Table</v>
      </c>
    </row>
    <row r="7" spans="1:26">
      <c r="A7" s="6" t="str">
        <f ca="1">IFERROR(__xludf.DUMMYFUNCTION("""COMPUTED_VALUE"""),"Attribute")</f>
        <v>Attribute</v>
      </c>
    </row>
    <row r="8" spans="1:26">
      <c r="A8" s="6" t="str">
        <f ca="1">IFERROR(__xludf.DUMMYFUNCTION("""COMPUTED_VALUE"""),"isPK")</f>
        <v>isPK</v>
      </c>
    </row>
    <row r="9" spans="1:26">
      <c r="A9" s="6" t="str">
        <f ca="1">IFERROR(__xludf.DUMMYFUNCTION("""COMPUTED_VALUE"""),"isFK")</f>
        <v>isFK</v>
      </c>
    </row>
    <row r="10" spans="1:26">
      <c r="A10" s="6" t="str">
        <f ca="1">IFERROR(__xludf.DUMMYFUNCTION("""COMPUTED_VALUE"""),"ReferenceTable")</f>
        <v>ReferenceTable</v>
      </c>
    </row>
    <row r="11" spans="1:26">
      <c r="A11" s="6" t="str">
        <f ca="1">IFERROR(__xludf.DUMMYFUNCTION("""COMPUTED_VALUE"""),"Blank1")</f>
        <v>Blank1</v>
      </c>
    </row>
    <row r="12" spans="1:26">
      <c r="A12" s="6" t="str">
        <f ca="1">IFERROR(__xludf.DUMMYFUNCTION("""COMPUTED_VALUE"""),"Blank2")</f>
        <v>Blank2</v>
      </c>
    </row>
    <row r="13" spans="1:26">
      <c r="A13" s="6" t="str">
        <f ca="1">IFERROR(__xludf.DUMMYFUNCTION("""COMPUTED_VALUE"""),"INSTRUCTIONS")</f>
        <v>INSTRUCTIONS</v>
      </c>
    </row>
    <row r="14" spans="1:26">
      <c r="A14" s="6" t="str">
        <f ca="1">IFERROR(__xludf.DUMMYFUNCTION("""COMPUTED_VALUE"""),"key")</f>
        <v>key</v>
      </c>
    </row>
    <row r="15" spans="1:26">
      <c r="A15" s="6" t="str">
        <f ca="1">IFERROR(__xludf.DUMMYFUNCTION("""COMPUTED_VALUE"""),"value")</f>
        <v>value</v>
      </c>
    </row>
    <row r="16" spans="1:26">
      <c r="A16" s="6" t="str">
        <f ca="1">IFERROR(__xludf.DUMMYFUNCTION("""COMPUTED_VALUE"""),"Caption")</f>
        <v>Caption</v>
      </c>
    </row>
    <row r="17" spans="1:1">
      <c r="A17" s="6" t="str">
        <f ca="1">IFERROR(__xludf.DUMMYFUNCTION("""COMPUTED_VALUE"""),"AttType")</f>
        <v>AttType</v>
      </c>
    </row>
    <row r="18" spans="1:1">
      <c r="A18" s="6" t="str">
        <f ca="1">IFERROR(__xludf.DUMMYFUNCTION("""COMPUTED_VALUE"""),"Unit")</f>
        <v>Unit</v>
      </c>
    </row>
    <row r="19" spans="1:1">
      <c r="A19" s="6" t="str">
        <f ca="1">IFERROR(__xludf.DUMMYFUNCTION("""COMPUTED_VALUE"""),"")</f>
        <v/>
      </c>
    </row>
    <row r="20" spans="1:1">
      <c r="A20" s="6"/>
    </row>
    <row r="21" spans="1:1">
      <c r="A21" s="6"/>
    </row>
    <row r="22" spans="1:1">
      <c r="A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Table_A</vt:lpstr>
      <vt:lpstr>Table_B</vt:lpstr>
      <vt:lpstr>Table_C</vt:lpstr>
      <vt:lpstr>Table_D</vt:lpstr>
      <vt:lpstr>tables_info</vt:lpstr>
      <vt:lpstr>meta_references</vt:lpstr>
      <vt:lpstr>meta_extra</vt:lpstr>
      <vt:lpstr>DDict_tables</vt:lpstr>
      <vt:lpstr>DDict_attributes</vt:lpstr>
      <vt:lpstr>extra_sheet.Sheet1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SSAran</dc:creator>
  <cp:lastModifiedBy>BADETTI Agathe</cp:lastModifiedBy>
  <dcterms:created xsi:type="dcterms:W3CDTF">2024-05-27T13:11:06Z</dcterms:created>
  <dcterms:modified xsi:type="dcterms:W3CDTF">2024-07-10T11:45:39Z</dcterms:modified>
</cp:coreProperties>
</file>