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Лабы 2 сем\2.4.1 (делаем)\"/>
    </mc:Choice>
  </mc:AlternateContent>
  <xr:revisionPtr revIDLastSave="0" documentId="13_ncr:1_{8D908A61-B429-4DAE-A68F-43E51C2BA1FE}" xr6:coauthVersionLast="45" xr6:coauthVersionMax="45" xr10:uidLastSave="{00000000-0000-0000-0000-000000000000}"/>
  <bookViews>
    <workbookView xWindow="6684" yWindow="456" windowWidth="11292" windowHeight="1250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R21" i="1"/>
  <c r="R22" i="1"/>
  <c r="R23" i="1"/>
  <c r="R24" i="1"/>
  <c r="R25" i="1"/>
  <c r="R26" i="1"/>
  <c r="R27" i="1"/>
  <c r="R28" i="1"/>
  <c r="R19" i="1"/>
  <c r="M20" i="1"/>
  <c r="M21" i="1"/>
  <c r="M22" i="1"/>
  <c r="M23" i="1"/>
  <c r="M24" i="1"/>
  <c r="M25" i="1"/>
  <c r="M26" i="1"/>
  <c r="M27" i="1"/>
  <c r="M28" i="1"/>
  <c r="M19" i="1"/>
  <c r="Q20" i="1"/>
  <c r="Q21" i="1"/>
  <c r="Q22" i="1"/>
  <c r="Q23" i="1"/>
  <c r="Q24" i="1"/>
  <c r="Q25" i="1"/>
  <c r="Q26" i="1"/>
  <c r="Q27" i="1"/>
  <c r="Q28" i="1"/>
  <c r="Q19" i="1"/>
  <c r="L20" i="1"/>
  <c r="L21" i="1"/>
  <c r="L22" i="1"/>
  <c r="L23" i="1"/>
  <c r="L24" i="1"/>
  <c r="L25" i="1"/>
  <c r="L26" i="1"/>
  <c r="L27" i="1"/>
  <c r="L28" i="1"/>
  <c r="L19" i="1"/>
  <c r="Z11" i="1"/>
  <c r="S2" i="1"/>
  <c r="Z3" i="1"/>
  <c r="Z4" i="1"/>
  <c r="Z5" i="1"/>
  <c r="Z6" i="1"/>
  <c r="Z7" i="1"/>
  <c r="Z8" i="1"/>
  <c r="Z9" i="1"/>
  <c r="Z10" i="1"/>
  <c r="Z2" i="1"/>
  <c r="V3" i="1"/>
  <c r="V4" i="1"/>
  <c r="V5" i="1"/>
  <c r="V6" i="1"/>
  <c r="V7" i="1"/>
  <c r="V8" i="1"/>
  <c r="V9" i="1"/>
  <c r="V10" i="1"/>
  <c r="V11" i="1"/>
  <c r="V2" i="1"/>
  <c r="N2" i="1"/>
  <c r="O2" i="1" s="1"/>
  <c r="N3" i="1"/>
  <c r="O3" i="1" s="1"/>
  <c r="N4" i="1"/>
  <c r="N5" i="1"/>
  <c r="N6" i="1"/>
  <c r="N7" i="1"/>
  <c r="N8" i="1"/>
  <c r="O8" i="1" s="1"/>
  <c r="N9" i="1"/>
  <c r="N10" i="1"/>
  <c r="O10" i="1" s="1"/>
  <c r="N11" i="1"/>
  <c r="O11" i="1" s="1"/>
  <c r="M2" i="1"/>
  <c r="M3" i="1"/>
  <c r="M6" i="1"/>
  <c r="O6" i="1" s="1"/>
  <c r="M7" i="1"/>
  <c r="O7" i="1" s="1"/>
  <c r="M10" i="1"/>
  <c r="M11" i="1"/>
  <c r="F3" i="1"/>
  <c r="F4" i="1"/>
  <c r="F5" i="1"/>
  <c r="F6" i="1"/>
  <c r="F7" i="1"/>
  <c r="F8" i="1"/>
  <c r="F9" i="1"/>
  <c r="G9" i="1" s="1"/>
  <c r="F10" i="1"/>
  <c r="G10" i="1" s="1"/>
  <c r="F11" i="1"/>
  <c r="F2" i="1"/>
  <c r="E3" i="1"/>
  <c r="G3" i="1" s="1"/>
  <c r="E7" i="1"/>
  <c r="G7" i="1" s="1"/>
  <c r="E8" i="1"/>
  <c r="G8" i="1" s="1"/>
  <c r="E2" i="1"/>
  <c r="G2" i="1" s="1"/>
  <c r="J11" i="1"/>
  <c r="J10" i="1"/>
  <c r="J9" i="1"/>
  <c r="M9" i="1" s="1"/>
  <c r="O9" i="1" s="1"/>
  <c r="J8" i="1"/>
  <c r="M8" i="1" s="1"/>
  <c r="J7" i="1"/>
  <c r="J6" i="1"/>
  <c r="J5" i="1"/>
  <c r="M5" i="1" s="1"/>
  <c r="J4" i="1"/>
  <c r="M4" i="1" s="1"/>
  <c r="J3" i="1"/>
  <c r="J2" i="1"/>
  <c r="B11" i="1"/>
  <c r="E11" i="1" s="1"/>
  <c r="G11" i="1" s="1"/>
  <c r="B10" i="1"/>
  <c r="E10" i="1" s="1"/>
  <c r="B9" i="1"/>
  <c r="E9" i="1" s="1"/>
  <c r="B8" i="1"/>
  <c r="B7" i="1"/>
  <c r="B6" i="1"/>
  <c r="E6" i="1" s="1"/>
  <c r="B5" i="1"/>
  <c r="E5" i="1" s="1"/>
  <c r="B4" i="1"/>
  <c r="E4" i="1" s="1"/>
  <c r="G4" i="1" s="1"/>
  <c r="O5" i="1" l="1"/>
  <c r="G6" i="1"/>
  <c r="G5" i="1"/>
  <c r="O4" i="1"/>
</calcChain>
</file>

<file path=xl/sharedStrings.xml><?xml version="1.0" encoding="utf-8"?>
<sst xmlns="http://schemas.openxmlformats.org/spreadsheetml/2006/main" count="15" uniqueCount="8">
  <si>
    <t>h1</t>
  </si>
  <si>
    <t>h2</t>
  </si>
  <si>
    <t>p1</t>
  </si>
  <si>
    <t>p2</t>
  </si>
  <si>
    <t>#</t>
  </si>
  <si>
    <t>P</t>
  </si>
  <si>
    <t>1/K</t>
  </si>
  <si>
    <t>lnP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</si>
</sst>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tabSelected="1" topLeftCell="J1" workbookViewId="0">
      <selection activeCell="P3" sqref="P3"/>
    </sheetView>
  </sheetViews>
  <sheetFormatPr defaultRowHeight="14.4" x14ac:dyDescent="0.3"/>
  <sheetData>
    <row r="1" spans="1:27" x14ac:dyDescent="0.3">
      <c r="A1" t="s">
        <v>4</v>
      </c>
      <c r="B1" t="s">
        <v>0</v>
      </c>
      <c r="C1" t="s">
        <v>1</v>
      </c>
      <c r="E1" t="s">
        <v>2</v>
      </c>
      <c r="F1" t="s">
        <v>3</v>
      </c>
      <c r="G1" t="s">
        <v>5</v>
      </c>
      <c r="H1" t="s">
        <v>7</v>
      </c>
      <c r="I1" t="s">
        <v>4</v>
      </c>
      <c r="J1" t="s">
        <v>0</v>
      </c>
      <c r="K1" t="s">
        <v>1</v>
      </c>
      <c r="M1" t="s">
        <v>2</v>
      </c>
      <c r="N1" t="s">
        <v>3</v>
      </c>
      <c r="O1" t="s">
        <v>5</v>
      </c>
      <c r="W1" t="s">
        <v>6</v>
      </c>
      <c r="AA1" t="s">
        <v>6</v>
      </c>
    </row>
    <row r="2" spans="1:27" x14ac:dyDescent="0.3">
      <c r="A2">
        <v>1</v>
      </c>
      <c r="B2">
        <v>0</v>
      </c>
      <c r="C2">
        <v>24.2</v>
      </c>
      <c r="E2">
        <f>(B2/1000)*9.81*$P$14</f>
        <v>0</v>
      </c>
      <c r="F2">
        <f>(C2/1000)*9.81*$P$14</f>
        <v>3227.717592</v>
      </c>
      <c r="G2">
        <f>F2-E2</f>
        <v>3227.717592</v>
      </c>
      <c r="I2">
        <v>1</v>
      </c>
      <c r="J2">
        <f>-21.44</f>
        <v>-21.44</v>
      </c>
      <c r="K2">
        <v>46.69</v>
      </c>
      <c r="M2">
        <f t="shared" ref="M2:M11" si="0">(J2/1000)*9.81*$P$14</f>
        <v>-2859.5977344000003</v>
      </c>
      <c r="N2">
        <f t="shared" ref="N2:N11" si="1">(K2/1000)*9.81*$P$14</f>
        <v>6227.360924399999</v>
      </c>
      <c r="O2">
        <f>N2-M2</f>
        <v>9086.9586587999984</v>
      </c>
      <c r="S2">
        <f>(0.01/1000)*9.81*P14</f>
        <v>1.3337676000000003</v>
      </c>
      <c r="U2">
        <v>24.04</v>
      </c>
      <c r="V2">
        <f>U2+273</f>
        <v>297.04000000000002</v>
      </c>
      <c r="Y2">
        <v>44.13</v>
      </c>
      <c r="Z2">
        <f>Y2+273</f>
        <v>317.13</v>
      </c>
    </row>
    <row r="3" spans="1:27" x14ac:dyDescent="0.3">
      <c r="A3">
        <v>2</v>
      </c>
      <c r="B3">
        <v>-1.38</v>
      </c>
      <c r="C3">
        <v>25.46</v>
      </c>
      <c r="E3">
        <f t="shared" ref="E3:E11" si="2">(B3/1000)*9.81*$P$14</f>
        <v>-184.05992880000002</v>
      </c>
      <c r="F3">
        <f t="shared" ref="F3:F11" si="3">(C3/1000)*9.81*$P$14</f>
        <v>3395.7723096</v>
      </c>
      <c r="G3">
        <f t="shared" ref="G3:G11" si="4">F3-E3</f>
        <v>3579.8322383999998</v>
      </c>
      <c r="I3">
        <v>2</v>
      </c>
      <c r="J3">
        <f>-18.06</f>
        <v>-18.059999999999999</v>
      </c>
      <c r="K3">
        <v>43.45</v>
      </c>
      <c r="M3">
        <f t="shared" si="0"/>
        <v>-2408.7842856000002</v>
      </c>
      <c r="N3">
        <f t="shared" si="1"/>
        <v>5795.2202219999999</v>
      </c>
      <c r="O3">
        <f>N3-M3</f>
        <v>8204.0045076000006</v>
      </c>
      <c r="U3">
        <v>26.09</v>
      </c>
      <c r="V3">
        <f>U3+273</f>
        <v>299.08999999999997</v>
      </c>
      <c r="Y3">
        <v>41.97</v>
      </c>
      <c r="Z3">
        <f t="shared" ref="Z3:Z11" si="5">Y3+273</f>
        <v>314.97000000000003</v>
      </c>
    </row>
    <row r="4" spans="1:27" x14ac:dyDescent="0.3">
      <c r="A4">
        <v>3</v>
      </c>
      <c r="B4">
        <f>-2.18</f>
        <v>-2.1800000000000002</v>
      </c>
      <c r="C4">
        <v>27.2</v>
      </c>
      <c r="E4">
        <f t="shared" si="2"/>
        <v>-290.76133680000004</v>
      </c>
      <c r="F4">
        <f t="shared" si="3"/>
        <v>3627.8478720000003</v>
      </c>
      <c r="G4">
        <f t="shared" si="4"/>
        <v>3918.6092088000005</v>
      </c>
      <c r="I4">
        <v>3</v>
      </c>
      <c r="J4">
        <f>-15.43</f>
        <v>-15.43</v>
      </c>
      <c r="K4">
        <v>40.799999999999997</v>
      </c>
      <c r="M4">
        <f t="shared" si="0"/>
        <v>-2058.0034068</v>
      </c>
      <c r="N4">
        <f t="shared" si="1"/>
        <v>5441.7718079999995</v>
      </c>
      <c r="O4">
        <f>N4-M4</f>
        <v>7499.7752148</v>
      </c>
      <c r="U4">
        <v>28.1</v>
      </c>
      <c r="V4">
        <f>U4+273</f>
        <v>301.10000000000002</v>
      </c>
      <c r="Y4">
        <v>39.950000000000003</v>
      </c>
      <c r="Z4">
        <f t="shared" si="5"/>
        <v>312.95</v>
      </c>
    </row>
    <row r="5" spans="1:27" x14ac:dyDescent="0.3">
      <c r="A5">
        <v>4</v>
      </c>
      <c r="B5">
        <f>-4.33</f>
        <v>-4.33</v>
      </c>
      <c r="C5">
        <v>28.48</v>
      </c>
      <c r="E5">
        <f t="shared" si="2"/>
        <v>-577.52137079999989</v>
      </c>
      <c r="F5">
        <f t="shared" si="3"/>
        <v>3798.5701248000005</v>
      </c>
      <c r="G5">
        <f t="shared" si="4"/>
        <v>4376.0914956000006</v>
      </c>
      <c r="I5">
        <v>4</v>
      </c>
      <c r="J5">
        <f>-13.13</f>
        <v>-13.13</v>
      </c>
      <c r="K5">
        <v>38.340000000000003</v>
      </c>
      <c r="M5">
        <f t="shared" si="0"/>
        <v>-1751.2368588000002</v>
      </c>
      <c r="N5">
        <f t="shared" si="1"/>
        <v>5113.664978400001</v>
      </c>
      <c r="O5">
        <f>N5-M5</f>
        <v>6864.901837200001</v>
      </c>
      <c r="U5">
        <v>30.13</v>
      </c>
      <c r="V5">
        <f>U5+273</f>
        <v>303.13</v>
      </c>
      <c r="Y5">
        <v>37.97</v>
      </c>
      <c r="Z5">
        <f t="shared" si="5"/>
        <v>310.97000000000003</v>
      </c>
    </row>
    <row r="6" spans="1:27" x14ac:dyDescent="0.3">
      <c r="A6">
        <v>5</v>
      </c>
      <c r="B6">
        <f>-6.33</f>
        <v>-6.33</v>
      </c>
      <c r="C6">
        <v>30.49</v>
      </c>
      <c r="E6">
        <f t="shared" si="2"/>
        <v>-844.27489079999998</v>
      </c>
      <c r="F6">
        <f t="shared" si="3"/>
        <v>4066.6574124000003</v>
      </c>
      <c r="G6">
        <f t="shared" si="4"/>
        <v>4910.9323032000002</v>
      </c>
      <c r="I6">
        <v>5</v>
      </c>
      <c r="J6">
        <f>-10.88</f>
        <v>-10.88</v>
      </c>
      <c r="K6">
        <v>35.67</v>
      </c>
      <c r="M6">
        <f t="shared" si="0"/>
        <v>-1451.1391488000002</v>
      </c>
      <c r="N6">
        <f t="shared" si="1"/>
        <v>4757.5490292000004</v>
      </c>
      <c r="O6">
        <f>N6-M6</f>
        <v>6208.6881780000003</v>
      </c>
      <c r="U6">
        <v>32.130000000000003</v>
      </c>
      <c r="V6">
        <f>U6+273</f>
        <v>305.13</v>
      </c>
      <c r="Y6">
        <v>35.96</v>
      </c>
      <c r="Z6">
        <f t="shared" si="5"/>
        <v>308.95999999999998</v>
      </c>
    </row>
    <row r="7" spans="1:27" x14ac:dyDescent="0.3">
      <c r="A7">
        <v>6</v>
      </c>
      <c r="B7">
        <f>-8.27</f>
        <v>-8.27</v>
      </c>
      <c r="C7">
        <v>33.08</v>
      </c>
      <c r="E7">
        <f t="shared" si="2"/>
        <v>-1103.0258051999999</v>
      </c>
      <c r="F7">
        <f t="shared" si="3"/>
        <v>4412.1032207999997</v>
      </c>
      <c r="G7">
        <f t="shared" si="4"/>
        <v>5515.1290259999996</v>
      </c>
      <c r="I7">
        <v>6</v>
      </c>
      <c r="J7">
        <f>-8.57</f>
        <v>-8.57</v>
      </c>
      <c r="K7">
        <v>33.03</v>
      </c>
      <c r="M7">
        <f t="shared" si="0"/>
        <v>-1143.0388332</v>
      </c>
      <c r="N7">
        <f t="shared" si="1"/>
        <v>4405.434382800001</v>
      </c>
      <c r="O7">
        <f>N7-M7</f>
        <v>5548.4732160000012</v>
      </c>
      <c r="U7">
        <v>34.119999999999997</v>
      </c>
      <c r="V7">
        <f>U7+273</f>
        <v>307.12</v>
      </c>
      <c r="Y7">
        <v>33.94</v>
      </c>
      <c r="Z7">
        <f t="shared" si="5"/>
        <v>306.94</v>
      </c>
    </row>
    <row r="8" spans="1:27" x14ac:dyDescent="0.3">
      <c r="A8">
        <v>7</v>
      </c>
      <c r="B8">
        <f>-10.48</f>
        <v>-10.48</v>
      </c>
      <c r="C8">
        <v>35.43</v>
      </c>
      <c r="E8">
        <f t="shared" si="2"/>
        <v>-1397.7884448</v>
      </c>
      <c r="F8">
        <f t="shared" si="3"/>
        <v>4725.5386068000007</v>
      </c>
      <c r="G8">
        <f t="shared" si="4"/>
        <v>6123.3270516000011</v>
      </c>
      <c r="I8">
        <v>7</v>
      </c>
      <c r="J8">
        <f>-6.54</f>
        <v>-6.54</v>
      </c>
      <c r="K8">
        <v>31.18</v>
      </c>
      <c r="M8">
        <f t="shared" si="0"/>
        <v>-872.28401040000006</v>
      </c>
      <c r="N8">
        <f t="shared" si="1"/>
        <v>4158.6873768000005</v>
      </c>
      <c r="O8">
        <f>N8-M8</f>
        <v>5030.9713872000002</v>
      </c>
      <c r="U8">
        <v>36.090000000000003</v>
      </c>
      <c r="V8">
        <f>U8+273</f>
        <v>309.09000000000003</v>
      </c>
      <c r="Y8">
        <v>31.95</v>
      </c>
      <c r="Z8">
        <f t="shared" si="5"/>
        <v>304.95</v>
      </c>
    </row>
    <row r="9" spans="1:27" x14ac:dyDescent="0.3">
      <c r="A9">
        <v>8</v>
      </c>
      <c r="B9">
        <f>-13.88</f>
        <v>-13.88</v>
      </c>
      <c r="C9">
        <v>37.950000000000003</v>
      </c>
      <c r="E9">
        <f t="shared" si="2"/>
        <v>-1851.2694288</v>
      </c>
      <c r="F9">
        <f t="shared" si="3"/>
        <v>5061.6480420000007</v>
      </c>
      <c r="G9">
        <f t="shared" si="4"/>
        <v>6912.917470800001</v>
      </c>
      <c r="I9">
        <v>8</v>
      </c>
      <c r="J9">
        <f>-4.8</f>
        <v>-4.8</v>
      </c>
      <c r="K9">
        <v>29.62</v>
      </c>
      <c r="M9">
        <f t="shared" si="0"/>
        <v>-640.20844799999998</v>
      </c>
      <c r="N9">
        <f t="shared" si="1"/>
        <v>3950.6196312000002</v>
      </c>
      <c r="O9">
        <f>N9-M9</f>
        <v>4590.8280792000005</v>
      </c>
      <c r="U9">
        <v>38.14</v>
      </c>
      <c r="V9">
        <f>U9+273</f>
        <v>311.14</v>
      </c>
      <c r="Y9">
        <v>30.1</v>
      </c>
      <c r="Z9">
        <f t="shared" si="5"/>
        <v>303.10000000000002</v>
      </c>
    </row>
    <row r="10" spans="1:27" x14ac:dyDescent="0.3">
      <c r="A10">
        <v>9</v>
      </c>
      <c r="B10">
        <f>-15.66</f>
        <v>-15.66</v>
      </c>
      <c r="C10">
        <v>40.619999999999997</v>
      </c>
      <c r="E10">
        <f t="shared" si="2"/>
        <v>-2088.6800616</v>
      </c>
      <c r="F10">
        <f t="shared" si="3"/>
        <v>5417.7639912000004</v>
      </c>
      <c r="G10">
        <f t="shared" si="4"/>
        <v>7506.4440528000005</v>
      </c>
      <c r="I10">
        <v>9</v>
      </c>
      <c r="J10">
        <f>-3.3</f>
        <v>-3.3</v>
      </c>
      <c r="K10" s="1">
        <v>28.06</v>
      </c>
      <c r="M10">
        <f t="shared" si="0"/>
        <v>-440.14330799999999</v>
      </c>
      <c r="N10">
        <f t="shared" si="1"/>
        <v>3742.5518855999999</v>
      </c>
      <c r="O10">
        <f>N10-M10</f>
        <v>4182.6951935999996</v>
      </c>
      <c r="U10">
        <v>40.07</v>
      </c>
      <c r="V10">
        <f>U10+273</f>
        <v>313.07</v>
      </c>
      <c r="Y10">
        <v>28.26</v>
      </c>
      <c r="Z10">
        <f t="shared" si="5"/>
        <v>301.26</v>
      </c>
    </row>
    <row r="11" spans="1:27" x14ac:dyDescent="0.3">
      <c r="A11">
        <v>10</v>
      </c>
      <c r="B11">
        <f>-18.15</f>
        <v>-18.149999999999999</v>
      </c>
      <c r="C11">
        <v>43.78</v>
      </c>
      <c r="E11">
        <f t="shared" si="2"/>
        <v>-2420.7881940000002</v>
      </c>
      <c r="F11">
        <f t="shared" si="3"/>
        <v>5839.2345528000005</v>
      </c>
      <c r="G11">
        <f t="shared" si="4"/>
        <v>8260.0227468000012</v>
      </c>
      <c r="I11">
        <v>10</v>
      </c>
      <c r="J11">
        <f>-1.4</f>
        <v>-1.4</v>
      </c>
      <c r="K11">
        <v>25.47</v>
      </c>
      <c r="M11">
        <f t="shared" si="0"/>
        <v>-186.72746400000003</v>
      </c>
      <c r="N11">
        <f t="shared" si="1"/>
        <v>3397.1060772000001</v>
      </c>
      <c r="O11">
        <f>N11-M11</f>
        <v>3583.8335412000001</v>
      </c>
      <c r="U11">
        <v>42.12</v>
      </c>
      <c r="V11">
        <f>U11+273</f>
        <v>315.12</v>
      </c>
      <c r="Y11">
        <v>26</v>
      </c>
      <c r="Z11">
        <f>Y11+273</f>
        <v>299</v>
      </c>
    </row>
    <row r="14" spans="1:27" x14ac:dyDescent="0.3">
      <c r="P14">
        <v>13596</v>
      </c>
    </row>
    <row r="19" spans="12:19" x14ac:dyDescent="0.3">
      <c r="L19">
        <f>1/V2</f>
        <v>3.3665499596014004E-3</v>
      </c>
      <c r="M19">
        <f>LN(G2)</f>
        <v>8.0795305385737812</v>
      </c>
      <c r="Q19">
        <f>1/Z2</f>
        <v>3.1532809888689182E-3</v>
      </c>
      <c r="R19">
        <f>LN(O2)</f>
        <v>9.114595550196718</v>
      </c>
      <c r="S19">
        <v>0</v>
      </c>
    </row>
    <row r="20" spans="12:19" x14ac:dyDescent="0.3">
      <c r="L20">
        <f>1/V3</f>
        <v>3.3434752081313319E-3</v>
      </c>
      <c r="M20">
        <f>LN(G3)</f>
        <v>8.1830712175146214</v>
      </c>
      <c r="Q20">
        <f>1/Z3</f>
        <v>3.1749055465599895E-3</v>
      </c>
      <c r="R20">
        <f>LN(O3)</f>
        <v>9.0123776686314176</v>
      </c>
      <c r="S20">
        <v>0</v>
      </c>
    </row>
    <row r="21" spans="12:19" x14ac:dyDescent="0.3">
      <c r="L21">
        <f>1/V4</f>
        <v>3.3211557622052474E-3</v>
      </c>
      <c r="M21">
        <f>LN(G4)</f>
        <v>8.273492076156872</v>
      </c>
      <c r="Q21">
        <f>1/Z4</f>
        <v>3.1953986259785909E-3</v>
      </c>
      <c r="R21">
        <f>LN(O4)</f>
        <v>8.9226283277152518</v>
      </c>
      <c r="S21">
        <v>0</v>
      </c>
    </row>
    <row r="22" spans="12:19" x14ac:dyDescent="0.3">
      <c r="L22">
        <f>1/V5</f>
        <v>3.2989146570778214E-3</v>
      </c>
      <c r="M22">
        <f>LN(G5)</f>
        <v>8.3839112523841521</v>
      </c>
      <c r="Q22">
        <f>1/Z5</f>
        <v>3.215744284014535E-3</v>
      </c>
      <c r="R22">
        <f>LN(O5)</f>
        <v>8.8341770190758044</v>
      </c>
      <c r="S22">
        <v>0</v>
      </c>
    </row>
    <row r="23" spans="12:19" x14ac:dyDescent="0.3">
      <c r="L23">
        <f>1/V6</f>
        <v>3.2772916461835939E-3</v>
      </c>
      <c r="M23">
        <f>LN(G6)</f>
        <v>8.4992190812160739</v>
      </c>
      <c r="Q23">
        <f>1/Z6</f>
        <v>3.2366649404453655E-3</v>
      </c>
      <c r="R23">
        <f>LN(O6)</f>
        <v>8.733704909134218</v>
      </c>
      <c r="S23">
        <v>0</v>
      </c>
    </row>
    <row r="24" spans="12:19" x14ac:dyDescent="0.3">
      <c r="L24">
        <f>1/V7</f>
        <v>3.256056264652253E-3</v>
      </c>
      <c r="M24">
        <f>LN(G7)</f>
        <v>8.615250326880842</v>
      </c>
      <c r="Q24">
        <f>1/Z7</f>
        <v>3.2579657262005604E-3</v>
      </c>
      <c r="R24">
        <f>LN(O7)</f>
        <v>8.6212780726783595</v>
      </c>
      <c r="S24">
        <v>0</v>
      </c>
    </row>
    <row r="25" spans="12:19" x14ac:dyDescent="0.3">
      <c r="L25">
        <f>1/V8</f>
        <v>3.2353036332459797E-3</v>
      </c>
      <c r="M25">
        <f>LN(G8)</f>
        <v>8.7198608636722721</v>
      </c>
      <c r="Q25">
        <f>1/Z8</f>
        <v>3.279226102639777E-3</v>
      </c>
      <c r="R25">
        <f>LN(O8)</f>
        <v>8.5233683631763988</v>
      </c>
      <c r="S25">
        <v>0</v>
      </c>
    </row>
    <row r="26" spans="12:19" x14ac:dyDescent="0.3">
      <c r="L26">
        <f>1/V9</f>
        <v>3.2139872726104006E-3</v>
      </c>
      <c r="M26">
        <f>LN(G9)</f>
        <v>8.8411470376127568</v>
      </c>
      <c r="Q26">
        <f>1/Z9</f>
        <v>3.2992411745298581E-3</v>
      </c>
      <c r="R26">
        <f>LN(O9)</f>
        <v>8.4318156961945352</v>
      </c>
      <c r="S26">
        <v>0</v>
      </c>
    </row>
    <row r="27" spans="12:19" x14ac:dyDescent="0.3">
      <c r="L27">
        <f>1/V10</f>
        <v>3.1941738269396619E-3</v>
      </c>
      <c r="M27">
        <f>LN(G10)</f>
        <v>8.9235171376573295</v>
      </c>
      <c r="Q27">
        <f>1/Z10</f>
        <v>3.3193918874062272E-3</v>
      </c>
      <c r="R27">
        <f>LN(O10)</f>
        <v>8.3387111008933488</v>
      </c>
      <c r="S27">
        <v>0</v>
      </c>
    </row>
    <row r="28" spans="12:19" x14ac:dyDescent="0.3">
      <c r="L28">
        <f>1/V11</f>
        <v>3.1733942625031732E-3</v>
      </c>
      <c r="M28">
        <f>LN(G11)</f>
        <v>9.0191826203611107</v>
      </c>
      <c r="Q28">
        <f>1/Z11</f>
        <v>3.3444816053511705E-3</v>
      </c>
      <c r="R28">
        <f>LN(O11)</f>
        <v>8.184188328038541</v>
      </c>
      <c r="S2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2023-05-15T18:34:20Z</dcterms:modified>
</cp:coreProperties>
</file>