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桌面\"/>
    </mc:Choice>
  </mc:AlternateContent>
  <xr:revisionPtr revIDLastSave="0" documentId="8_{8DFE4AD2-942A-4F22-A524-F8B0E8565E51}" xr6:coauthVersionLast="47" xr6:coauthVersionMax="47" xr10:uidLastSave="{00000000-0000-0000-0000-000000000000}"/>
  <bookViews>
    <workbookView xWindow="-120" yWindow="-120" windowWidth="20640" windowHeight="1104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2" i="1"/>
  <c r="D17" i="1"/>
  <c r="C17" i="1"/>
  <c r="L5" i="1"/>
  <c r="L6" i="1"/>
  <c r="L7" i="1"/>
  <c r="K5" i="1" a="1"/>
  <c r="K5" i="1" s="1"/>
  <c r="K6" i="1" a="1"/>
  <c r="K6" i="1" s="1"/>
  <c r="K8" i="1" a="1"/>
  <c r="K8" i="1" s="1"/>
  <c r="J3" i="1"/>
  <c r="L3" i="1" s="1"/>
  <c r="J4" i="1"/>
  <c r="K4" i="1" s="1" a="1"/>
  <c r="K4" i="1" s="1"/>
  <c r="J5" i="1"/>
  <c r="J6" i="1"/>
  <c r="J7" i="1"/>
  <c r="K7" i="1" s="1" a="1"/>
  <c r="K7" i="1" s="1"/>
  <c r="J8" i="1"/>
  <c r="L8" i="1" s="1"/>
  <c r="J9" i="1"/>
  <c r="K9" i="1" s="1" a="1"/>
  <c r="K9" i="1" s="1"/>
  <c r="J10" i="1"/>
  <c r="L10" i="1" s="1"/>
  <c r="J11" i="1"/>
  <c r="L11" i="1" s="1"/>
  <c r="J12" i="1"/>
  <c r="K12" i="1" s="1" a="1"/>
  <c r="K12" i="1" s="1"/>
  <c r="J13" i="1"/>
  <c r="L13" i="1" s="1"/>
  <c r="J14" i="1"/>
  <c r="L14" i="1" s="1"/>
  <c r="J15" i="1"/>
  <c r="L15" i="1" s="1"/>
  <c r="J2" i="1"/>
  <c r="J17" i="1" s="1"/>
  <c r="H5" i="1"/>
  <c r="H6" i="1"/>
  <c r="H7" i="1"/>
  <c r="H8" i="1"/>
  <c r="H9" i="1"/>
  <c r="H10" i="1"/>
  <c r="H11" i="1"/>
  <c r="H12" i="1"/>
  <c r="H13" i="1"/>
  <c r="H14" i="1"/>
  <c r="H15" i="1"/>
  <c r="H4" i="1"/>
  <c r="H3" i="1"/>
  <c r="H2" i="1"/>
  <c r="H17" i="1" s="1"/>
  <c r="L9" i="1" l="1"/>
  <c r="K15" i="1" a="1"/>
  <c r="K15" i="1" s="1"/>
  <c r="L4" i="1"/>
  <c r="K3" i="1" a="1"/>
  <c r="K3" i="1" s="1"/>
  <c r="K13" i="1" a="1"/>
  <c r="K13" i="1" s="1"/>
  <c r="K11" i="1" a="1"/>
  <c r="K11" i="1" s="1"/>
  <c r="L12" i="1"/>
  <c r="K10" i="1" a="1"/>
  <c r="K10" i="1" s="1"/>
  <c r="K2" i="1" a="1"/>
  <c r="K2" i="1" s="1"/>
  <c r="K14" i="1" a="1"/>
  <c r="K14" i="1" s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<sst xmlns="http://schemas.openxmlformats.org/spreadsheetml/2006/main" count="35" uniqueCount="35">
  <si>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</si>
  <si>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</si>
  <si>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</si>
  <si>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</si>
  <si>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</si>
  <si>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</si>
  <si>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</si>
  <si>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</si>
  <si>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</si>
  <si>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</si>
  <si>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</si>
  <si>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</si>
  <si>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</si>
  <si>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</si>
  <si>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</si>
  <si>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</si>
  <si>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</si>
  <si>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</si>
  <si>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</si>
  <si>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</si>
  <si>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</si>
  <si>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</si>
  <si>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</si>
  <si>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</si>
  <si>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</si>
  <si>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</si>
  <si>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</si>
  <si>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</si>
  <si>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</si>
  <si>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</si>
  <si>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</si>
  <si>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</si>
  <si>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Count</t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</si>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</sst>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59548556430446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8.7594922133300071E-2"/>
          <c:y val="0.17817786290227236"/>
          <c:w val="0.88567134097391842"/>
          <c:h val="0.612733237890718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65-4134-BEFD-302C6ABB0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7910560"/>
        <c:axId val="647901920"/>
      </c:barChart>
      <c:catAx>
        <c:axId val="6479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7901920"/>
        <c:crosses val="autoZero"/>
        <c:auto val="1"/>
        <c:lblAlgn val="ctr"/>
        <c:lblOffset val="100"/>
        <c:noMultiLvlLbl val="0"/>
      </c:catAx>
      <c:valAx>
        <c:axId val="64790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7910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909268008165653"/>
          <c:y val="2.31478890991832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工作表1!$N$1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工作表1!$M$2:$M$3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工作表1!$N$2:$N$3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6E-41BF-A570-6D0EB555F1E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24</xdr:row>
      <xdr:rowOff>123825</xdr:rowOff>
    </xdr:from>
    <xdr:to>
      <xdr:col>11</xdr:col>
      <xdr:colOff>514349</xdr:colOff>
      <xdr:row>34</xdr:row>
      <xdr:rowOff>142875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C625112-6AEF-45B2-91B5-F4F7894D4A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</xdr:colOff>
      <xdr:row>16</xdr:row>
      <xdr:rowOff>28575</xdr:rowOff>
    </xdr:from>
    <xdr:to>
      <xdr:col>12</xdr:col>
      <xdr:colOff>409575</xdr:colOff>
      <xdr:row>24</xdr:row>
      <xdr:rowOff>85724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1ACBA0D0-3968-D3D2-295E-DE048A1D47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topLeftCell="C10" workbookViewId="0">
      <selection activeCell="N31" sqref="N31"/>
    </sheetView>
  </sheetViews>
  <sheetFormatPr defaultRowHeight="16.5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  <c r="N1" s="3" t="s">
        <v>32</v>
      </c>
    </row>
    <row r="2" spans="1:14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(C2+D2+E2+F2+G2)*0.1+I2*0.5</f>
        <v>91.7</v>
      </c>
      <c r="K2" t="str" cm="1">
        <f t="array" ref="K2">_xlfn.IFS(J2&gt;=90,"A",J2&gt;=80,"B",J2&gt;=70,"C",J2&gt;=60,"D",J2&lt;60,"F")</f>
        <v>A</v>
      </c>
      <c r="L2" t="str">
        <f>IF(J2&gt;=60,"pass","fail")</f>
        <v>pass</v>
      </c>
      <c r="M2" t="s">
        <v>33</v>
      </c>
      <c r="N2">
        <f>COUNTIF(L2:L15, "pass")</f>
        <v>12</v>
      </c>
    </row>
    <row r="3" spans="1:14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>AVERAGE(C3:G3)</f>
        <v>86</v>
      </c>
      <c r="I3" s="1">
        <v>94</v>
      </c>
      <c r="J3">
        <f t="shared" ref="J3:J15" si="0">(C3+D3+E3+F3+G3)*0.1+I3*0.5</f>
        <v>90</v>
      </c>
      <c r="K3" t="str" cm="1">
        <f t="array" ref="K3">_xlfn.IFS(J3&gt;=90,"A",J3&gt;=80,"B",J3&gt;=70,"C",J3&gt;=60,"D",J3&lt;60,"F")</f>
        <v>A</v>
      </c>
      <c r="L3" t="str">
        <f t="shared" ref="L3:L15" si="1">IF(J3&gt;=60,"pass","fail")</f>
        <v>pass</v>
      </c>
      <c r="M3" t="s">
        <v>34</v>
      </c>
      <c r="N3">
        <f>COUNTIF(L2:L15,"fail")</f>
        <v>2</v>
      </c>
    </row>
    <row r="4" spans="1:14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>AVERAGE(C4:G4)</f>
        <v>82.4</v>
      </c>
      <c r="I4" s="1">
        <v>80</v>
      </c>
      <c r="J4">
        <f t="shared" si="0"/>
        <v>81.2</v>
      </c>
      <c r="K4" t="str" cm="1">
        <f t="array" ref="K4">_xlfn.IFS(J4&gt;=90,"A",J4&gt;=80,"B",J4&gt;=70,"C",J4&gt;=60,"D",J4&lt;60,"F")</f>
        <v>B</v>
      </c>
      <c r="L4" t="str">
        <f t="shared" si="1"/>
        <v>pass</v>
      </c>
    </row>
    <row r="5" spans="1:14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ref="H5:H15" si="2">AVERAGE(C5:G5)</f>
        <v>81.599999999999994</v>
      </c>
      <c r="I5" s="1">
        <v>80</v>
      </c>
      <c r="J5">
        <f t="shared" si="0"/>
        <v>80.800000000000011</v>
      </c>
      <c r="K5" t="str" cm="1">
        <f t="array" ref="K5">_xlfn.IFS(J5&gt;=90,"A",J5&gt;=80,"B",J5&gt;=70,"C",J5&gt;=60,"D",J5&lt;60,"F")</f>
        <v>B</v>
      </c>
      <c r="L5" t="str">
        <f t="shared" si="1"/>
        <v>pass</v>
      </c>
    </row>
    <row r="6" spans="1:14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2"/>
        <v>81.400000000000006</v>
      </c>
      <c r="I6" s="1">
        <v>88</v>
      </c>
      <c r="J6">
        <f t="shared" si="0"/>
        <v>84.7</v>
      </c>
      <c r="K6" t="str" cm="1">
        <f t="array" ref="K6">_xlfn.IFS(J6&gt;=90,"A",J6&gt;=80,"B",J6&gt;=70,"C",J6&gt;=60,"D",J6&lt;60,"F")</f>
        <v>B</v>
      </c>
      <c r="L6" t="str">
        <f t="shared" si="1"/>
        <v>pass</v>
      </c>
    </row>
    <row r="7" spans="1:14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2"/>
        <v>80.599999999999994</v>
      </c>
      <c r="I7" s="1">
        <v>81</v>
      </c>
      <c r="J7">
        <f t="shared" si="0"/>
        <v>80.800000000000011</v>
      </c>
      <c r="K7" t="str" cm="1">
        <f t="array" ref="K7">_xlfn.IFS(J7&gt;=90,"A",J7&gt;=80,"B",J7&gt;=70,"C",J7&gt;=60,"D",J7&lt;60,"F")</f>
        <v>B</v>
      </c>
      <c r="L7" t="str">
        <f t="shared" si="1"/>
        <v>pass</v>
      </c>
    </row>
    <row r="8" spans="1:14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2"/>
        <v>78.8</v>
      </c>
      <c r="I8" s="1">
        <v>77</v>
      </c>
      <c r="J8">
        <f t="shared" si="0"/>
        <v>77.900000000000006</v>
      </c>
      <c r="K8" t="str" cm="1">
        <f t="array" ref="K8">_xlfn.IFS(J8&gt;=90,"A",J8&gt;=80,"B",J8&gt;=70,"C",J8&gt;=60,"D",J8&lt;60,"F")</f>
        <v>C</v>
      </c>
      <c r="L8" t="str">
        <f t="shared" si="1"/>
        <v>pass</v>
      </c>
    </row>
    <row r="9" spans="1:14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2"/>
        <v>75.400000000000006</v>
      </c>
      <c r="I9" s="1">
        <v>73</v>
      </c>
      <c r="J9">
        <f t="shared" si="0"/>
        <v>74.2</v>
      </c>
      <c r="K9" t="str" cm="1">
        <f t="array" ref="K9">_xlfn.IFS(J9&gt;=90,"A",J9&gt;=80,"B",J9&gt;=70,"C",J9&gt;=60,"D",J9&lt;60,"F")</f>
        <v>C</v>
      </c>
      <c r="L9" t="str">
        <f t="shared" si="1"/>
        <v>pass</v>
      </c>
    </row>
    <row r="10" spans="1:14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2"/>
        <v>73.400000000000006</v>
      </c>
      <c r="I10" s="1">
        <v>77</v>
      </c>
      <c r="J10">
        <f t="shared" si="0"/>
        <v>75.2</v>
      </c>
      <c r="K10" t="str" cm="1">
        <f t="array" ref="K10">_xlfn.IFS(J10&gt;=90,"A",J10&gt;=80,"B",J10&gt;=70,"C",J10&gt;=60,"D",J10&lt;60,"F")</f>
        <v>C</v>
      </c>
      <c r="L10" t="str">
        <f t="shared" si="1"/>
        <v>pass</v>
      </c>
    </row>
    <row r="11" spans="1:14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2"/>
        <v>73.2</v>
      </c>
      <c r="I11" s="1">
        <v>82</v>
      </c>
      <c r="J11">
        <f t="shared" si="0"/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1"/>
        <v>pass</v>
      </c>
    </row>
    <row r="12" spans="1:14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2"/>
        <v>73.2</v>
      </c>
      <c r="I12" s="1">
        <v>88</v>
      </c>
      <c r="J12">
        <f t="shared" si="0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1"/>
        <v>pass</v>
      </c>
    </row>
    <row r="13" spans="1:14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2"/>
        <v>66</v>
      </c>
      <c r="I13" s="1">
        <v>52</v>
      </c>
      <c r="J13">
        <f t="shared" si="0"/>
        <v>59</v>
      </c>
      <c r="K13" t="str" cm="1">
        <f t="array" ref="K13">_xlfn.IFS(J13&gt;=90,"A",J13&gt;=80,"B",J13&gt;=70,"C",J13&gt;=60,"D",J13&lt;60,"F")</f>
        <v>F</v>
      </c>
      <c r="L13" t="str">
        <f t="shared" si="1"/>
        <v>fail</v>
      </c>
    </row>
    <row r="14" spans="1:14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2"/>
        <v>64.8</v>
      </c>
      <c r="I14" s="1">
        <v>69</v>
      </c>
      <c r="J14">
        <f t="shared" si="0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1"/>
        <v>pass</v>
      </c>
    </row>
    <row r="15" spans="1:14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2"/>
        <v>57.2</v>
      </c>
      <c r="I15" s="1">
        <v>54</v>
      </c>
      <c r="J15">
        <f t="shared" si="0"/>
        <v>55.6</v>
      </c>
      <c r="K15" t="str" cm="1">
        <f t="array" ref="K15">_xlfn.IFS(J15&gt;=90,"A",J15&gt;=80,"B",J15&gt;=70,"C",J15&gt;=60,"D",J15&lt;60,"F")</f>
        <v>F</v>
      </c>
      <c r="L15" t="str">
        <f t="shared" si="1"/>
        <v>fail</v>
      </c>
    </row>
    <row r="16" spans="1:14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LARGE(C2:C15,1)</f>
        <v>98</v>
      </c>
      <c r="D17">
        <f>LARGE(D2:D15,2)</f>
        <v>92</v>
      </c>
      <c r="H17" s="1">
        <f>COUNTIF(H2:H15,"&lt; 80")</f>
        <v>8</v>
      </c>
      <c r="J17">
        <f>AVERAGE(J2:J15)</f>
        <v>76.871428571428581</v>
      </c>
    </row>
    <row r="24" spans="3:10">
      <c r="J24" s="4" t="s">
        <v>30</v>
      </c>
    </row>
  </sheetData>
  <phoneticPr fontId="2" type="noConversion"/>
  <conditionalFormatting sqref="L2:L15">
    <cfRule type="cellIs" dxfId="2" priority="3" operator="equal">
      <formula>"pass"</formula>
    </cfRule>
  </conditionalFormatting>
  <conditionalFormatting sqref="L13:L15">
    <cfRule type="cellIs" dxfId="1" priority="1" operator="equal">
      <formula>"fail"</formula>
    </cfRule>
    <cfRule type="cellIs" dxfId="0" priority="2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雅燕 方</cp:lastModifiedBy>
  <dcterms:created xsi:type="dcterms:W3CDTF">2023-10-19T05:27:10Z</dcterms:created>
  <dcterms:modified xsi:type="dcterms:W3CDTF">2024-10-12T07:11:20Z</dcterms:modified>
</cp:coreProperties>
</file>