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#projects\TemsParser\XmlConfiguration\"/>
    </mc:Choice>
  </mc:AlternateContent>
  <bookViews>
    <workbookView xWindow="0" yWindow="0" windowWidth="19200" windowHeight="11460" activeTab="1"/>
  </bookViews>
  <sheets>
    <sheet name="2G" sheetId="1" r:id="rId1"/>
    <sheet name="Total" sheetId="5" r:id="rId2"/>
    <sheet name="3G" sheetId="2" r:id="rId3"/>
    <sheet name="4G" sheetId="4" r:id="rId4"/>
  </sheets>
  <definedNames>
    <definedName name="_xlnm._FilterDatabase" localSheetId="3" hidden="1">'4G'!$A$1:$E$9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5" l="1"/>
  <c r="R18" i="5"/>
  <c r="Q18" i="5"/>
  <c r="P18" i="5"/>
  <c r="S17" i="5"/>
  <c r="R17" i="5"/>
  <c r="Q17" i="5"/>
  <c r="P17" i="5"/>
  <c r="S16" i="5"/>
  <c r="R16" i="5"/>
  <c r="Q16" i="5"/>
  <c r="P16" i="5"/>
  <c r="S15" i="5"/>
  <c r="R15" i="5"/>
  <c r="Q15" i="5"/>
  <c r="P15" i="5"/>
  <c r="S14" i="5"/>
  <c r="R14" i="5"/>
  <c r="Q14" i="5"/>
  <c r="P14" i="5"/>
  <c r="S13" i="5"/>
  <c r="R13" i="5"/>
  <c r="Q13" i="5"/>
  <c r="P13" i="5"/>
  <c r="S12" i="5"/>
  <c r="R12" i="5"/>
  <c r="Q12" i="5"/>
  <c r="P12" i="5"/>
  <c r="S11" i="5"/>
  <c r="R11" i="5"/>
  <c r="Q11" i="5"/>
  <c r="P11" i="5"/>
  <c r="M18" i="5"/>
  <c r="L18" i="5"/>
  <c r="K18" i="5"/>
  <c r="J18" i="5"/>
  <c r="M17" i="5"/>
  <c r="L17" i="5"/>
  <c r="K17" i="5"/>
  <c r="J17" i="5"/>
  <c r="M16" i="5"/>
  <c r="L16" i="5"/>
  <c r="K16" i="5"/>
  <c r="J16" i="5"/>
  <c r="M15" i="5"/>
  <c r="L15" i="5"/>
  <c r="K15" i="5"/>
  <c r="J15" i="5"/>
  <c r="M14" i="5"/>
  <c r="L14" i="5"/>
  <c r="K14" i="5"/>
  <c r="J14" i="5"/>
  <c r="M13" i="5"/>
  <c r="L13" i="5"/>
  <c r="K13" i="5"/>
  <c r="J13" i="5"/>
  <c r="M12" i="5"/>
  <c r="L12" i="5"/>
  <c r="K12" i="5"/>
  <c r="J12" i="5"/>
  <c r="M11" i="5"/>
  <c r="L11" i="5"/>
  <c r="K11" i="5"/>
  <c r="J11" i="5"/>
  <c r="G18" i="5"/>
  <c r="F18" i="5"/>
  <c r="E18" i="5"/>
  <c r="D18" i="5"/>
  <c r="V18" i="5" s="1"/>
  <c r="G17" i="5"/>
  <c r="F17" i="5"/>
  <c r="E17" i="5"/>
  <c r="D17" i="5"/>
  <c r="V17" i="5" s="1"/>
  <c r="G16" i="5"/>
  <c r="F16" i="5"/>
  <c r="E16" i="5"/>
  <c r="D16" i="5"/>
  <c r="G15" i="5"/>
  <c r="F15" i="5"/>
  <c r="E15" i="5"/>
  <c r="D15" i="5"/>
  <c r="G14" i="5"/>
  <c r="F14" i="5"/>
  <c r="E14" i="5"/>
  <c r="D14" i="5"/>
  <c r="V14" i="5" s="1"/>
  <c r="G13" i="5"/>
  <c r="F13" i="5"/>
  <c r="E13" i="5"/>
  <c r="D13" i="5"/>
  <c r="V13" i="5" s="1"/>
  <c r="G12" i="5"/>
  <c r="F12" i="5"/>
  <c r="E12" i="5"/>
  <c r="D12" i="5"/>
  <c r="V12" i="5" s="1"/>
  <c r="G11" i="5"/>
  <c r="F11" i="5"/>
  <c r="E11" i="5"/>
  <c r="D11" i="5"/>
  <c r="B12" i="5"/>
  <c r="B13" i="5"/>
  <c r="B14" i="5"/>
  <c r="B15" i="5"/>
  <c r="B16" i="5"/>
  <c r="B17" i="5"/>
  <c r="B18" i="5"/>
  <c r="B11" i="5"/>
  <c r="O18" i="5"/>
  <c r="O17" i="5"/>
  <c r="O16" i="5"/>
  <c r="O15" i="5"/>
  <c r="O14" i="5"/>
  <c r="O13" i="5"/>
  <c r="O12" i="5"/>
  <c r="O11" i="5"/>
  <c r="I18" i="5"/>
  <c r="I17" i="5"/>
  <c r="I16" i="5"/>
  <c r="I15" i="5"/>
  <c r="I14" i="5"/>
  <c r="I13" i="5"/>
  <c r="I12" i="5"/>
  <c r="I11" i="5"/>
  <c r="C18" i="5"/>
  <c r="C17" i="5"/>
  <c r="C16" i="5"/>
  <c r="C15" i="5"/>
  <c r="C14" i="5"/>
  <c r="C13" i="5"/>
  <c r="C12" i="5"/>
  <c r="C11" i="5"/>
  <c r="V11" i="5" l="1"/>
  <c r="V15" i="5"/>
  <c r="V16" i="5"/>
</calcChain>
</file>

<file path=xl/sharedStrings.xml><?xml version="1.0" encoding="utf-8"?>
<sst xmlns="http://schemas.openxmlformats.org/spreadsheetml/2006/main" count="267" uniqueCount="65">
  <si>
    <t>2G</t>
  </si>
  <si>
    <t>МегаФон</t>
  </si>
  <si>
    <t>БиЛайн</t>
  </si>
  <si>
    <t>МТС</t>
  </si>
  <si>
    <t>662-735</t>
  </si>
  <si>
    <t>812-885</t>
  </si>
  <si>
    <t>Калуга</t>
  </si>
  <si>
    <t>Брянск</t>
  </si>
  <si>
    <t>Орел</t>
  </si>
  <si>
    <t>Курск</t>
  </si>
  <si>
    <t>Владимир</t>
  </si>
  <si>
    <t>Тула</t>
  </si>
  <si>
    <t>662-736</t>
  </si>
  <si>
    <t>Рязань</t>
  </si>
  <si>
    <t>3G</t>
  </si>
  <si>
    <t>4G</t>
  </si>
  <si>
    <t>Нижний Новгород</t>
  </si>
  <si>
    <t>69-89,113-124,737-809,1022-1023</t>
  </si>
  <si>
    <t>22-46,587-656</t>
  </si>
  <si>
    <t>47-67,662-735,1016-1020</t>
  </si>
  <si>
    <t>512-576,1-20,91-111,812-885</t>
  </si>
  <si>
    <t>22-34,54-59,74-97,105-110,119-124,587-659,1016-1023</t>
  </si>
  <si>
    <t>36-52,61-72,513-585,661-735,1011-1014</t>
  </si>
  <si>
    <t>1-20,99-103,112-117,737-810</t>
  </si>
  <si>
    <t>58-73,78-83,89-97,107-111,117-122,1016-1023,587-660</t>
  </si>
  <si>
    <t>22-56,512-581</t>
  </si>
  <si>
    <t>20,75-76,85-87,99-105,113-115,124,757-827</t>
  </si>
  <si>
    <t>737-755,830-885</t>
  </si>
  <si>
    <t>59-114,587-659</t>
  </si>
  <si>
    <t>737-743,818-885</t>
  </si>
  <si>
    <t>54-84,89-90,95-99,1016-1023587-659</t>
  </si>
  <si>
    <t>22-52,512-571</t>
  </si>
  <si>
    <t>1-20,86-87,101-113,746-816</t>
  </si>
  <si>
    <t>92-124,587-659,1016-1021</t>
  </si>
  <si>
    <t>24-69,512-581</t>
  </si>
  <si>
    <t>1-22,71-90,750-821,1023</t>
  </si>
  <si>
    <t>737-748,822-885</t>
  </si>
  <si>
    <t>62-99,108-113,1016-1021,587-660</t>
  </si>
  <si>
    <t>22-60,512-585</t>
  </si>
  <si>
    <t>1-20,101-106,115-124,1023-1024,759-829</t>
  </si>
  <si>
    <t>67-103,118-124,1016-1020,587-660</t>
  </si>
  <si>
    <t>24-38,45-65,512-570</t>
  </si>
  <si>
    <t>1-22,105-109,112-116,1022-1023,761-832</t>
  </si>
  <si>
    <t>737-759,834-885</t>
  </si>
  <si>
    <t>10687,10662,10638</t>
  </si>
  <si>
    <t>10788,10813,10836</t>
  </si>
  <si>
    <t>10713,10737,10762</t>
  </si>
  <si>
    <t>10563,10587,10612</t>
  </si>
  <si>
    <t>10638,10687,10662</t>
  </si>
  <si>
    <t>10813,10836,10788</t>
  </si>
  <si>
    <t>10713,10738,10762</t>
  </si>
  <si>
    <t>10638,10622,10687</t>
  </si>
  <si>
    <t>10813,10788,10836</t>
  </si>
  <si>
    <t>10638,10662,10687</t>
  </si>
  <si>
    <t>1446,1748,2825,2852,2850,2975,2994,3000,3050,3100</t>
  </si>
  <si>
    <t>3300,3275,3270,1470</t>
  </si>
  <si>
    <t>3200,1550,1570</t>
  </si>
  <si>
    <t>3400,1270,1890,6170</t>
  </si>
  <si>
    <t>2825,2852,2850,2975,3000,3050,3100</t>
  </si>
  <si>
    <t>Tele2</t>
  </si>
  <si>
    <t xml:space="preserve">    &lt;/technology&gt;</t>
  </si>
  <si>
    <t xml:space="preserve">  &lt;/region&gt;</t>
  </si>
  <si>
    <t>Орёл</t>
  </si>
  <si>
    <t>НН</t>
  </si>
  <si>
    <t>54-84,89-90,95-99,1016-1023,587-659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</si>
</sst>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cols>
    <col min="1" max="1" width="11.5703125" bestFit="1" customWidth="1"/>
    <col min="2" max="2" width="17.28515625" customWidth="1"/>
    <col min="3" max="3" width="16" customWidth="1"/>
    <col min="4" max="4" width="18" customWidth="1"/>
    <col min="5" max="5" width="14.710937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59</v>
      </c>
    </row>
    <row r="2" spans="1:5" ht="30" x14ac:dyDescent="0.25">
      <c r="A2" s="4" t="s">
        <v>16</v>
      </c>
      <c r="B2" s="2" t="s">
        <v>17</v>
      </c>
      <c r="C2" s="2" t="s">
        <v>18</v>
      </c>
      <c r="D2" s="2" t="s">
        <v>19</v>
      </c>
      <c r="E2" s="1" t="s">
        <v>20</v>
      </c>
    </row>
    <row r="3" spans="1:5" ht="60" x14ac:dyDescent="0.25">
      <c r="A3" s="2" t="s">
        <v>6</v>
      </c>
      <c r="B3" s="2" t="s">
        <v>21</v>
      </c>
      <c r="C3" s="2" t="s">
        <v>22</v>
      </c>
      <c r="D3" s="2" t="s">
        <v>23</v>
      </c>
      <c r="E3" s="2" t="s">
        <v>5</v>
      </c>
    </row>
    <row r="4" spans="1:5" ht="60" x14ac:dyDescent="0.25">
      <c r="A4" s="2" t="s">
        <v>7</v>
      </c>
      <c r="B4" s="2" t="s">
        <v>24</v>
      </c>
      <c r="C4" s="2" t="s">
        <v>25</v>
      </c>
      <c r="D4" s="2" t="s">
        <v>26</v>
      </c>
      <c r="E4" s="2" t="s">
        <v>27</v>
      </c>
    </row>
    <row r="5" spans="1:5" ht="45" x14ac:dyDescent="0.25">
      <c r="A5" s="2" t="s">
        <v>8</v>
      </c>
      <c r="B5" s="2" t="s">
        <v>28</v>
      </c>
      <c r="C5" s="2" t="s">
        <v>22</v>
      </c>
      <c r="D5" s="2" t="s">
        <v>23</v>
      </c>
      <c r="E5" s="2" t="s">
        <v>29</v>
      </c>
    </row>
    <row r="6" spans="1:5" ht="45" x14ac:dyDescent="0.25">
      <c r="A6" s="2" t="s">
        <v>9</v>
      </c>
      <c r="B6" s="2" t="s">
        <v>30</v>
      </c>
      <c r="C6" s="2" t="s">
        <v>31</v>
      </c>
      <c r="D6" s="2" t="s">
        <v>32</v>
      </c>
      <c r="E6" s="2" t="s">
        <v>4</v>
      </c>
    </row>
    <row r="7" spans="1:5" ht="30" x14ac:dyDescent="0.25">
      <c r="A7" s="2" t="s">
        <v>10</v>
      </c>
      <c r="B7" s="2" t="s">
        <v>33</v>
      </c>
      <c r="C7" s="2" t="s">
        <v>34</v>
      </c>
      <c r="D7" s="2" t="s">
        <v>35</v>
      </c>
      <c r="E7" s="2" t="s">
        <v>36</v>
      </c>
    </row>
    <row r="8" spans="1:5" ht="45" x14ac:dyDescent="0.25">
      <c r="A8" s="2" t="s">
        <v>11</v>
      </c>
      <c r="B8" s="2" t="s">
        <v>37</v>
      </c>
      <c r="C8" s="2" t="s">
        <v>38</v>
      </c>
      <c r="D8" s="2" t="s">
        <v>39</v>
      </c>
      <c r="E8" s="2" t="s">
        <v>12</v>
      </c>
    </row>
    <row r="9" spans="1:5" ht="45" x14ac:dyDescent="0.25">
      <c r="A9" s="2" t="s">
        <v>13</v>
      </c>
      <c r="B9" s="2" t="s">
        <v>40</v>
      </c>
      <c r="C9" s="2" t="s">
        <v>41</v>
      </c>
      <c r="D9" s="2" t="s">
        <v>42</v>
      </c>
      <c r="E9" s="2" t="s">
        <v>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D3" sqref="D3"/>
    </sheetView>
  </sheetViews>
  <sheetFormatPr defaultRowHeight="15" x14ac:dyDescent="0.25"/>
  <cols>
    <col min="1" max="1" width="17.7109375" bestFit="1" customWidth="1"/>
    <col min="2" max="2" width="34.140625" bestFit="1" customWidth="1"/>
    <col min="3" max="3" width="23.7109375" bestFit="1" customWidth="1"/>
    <col min="4" max="4" width="87.140625" bestFit="1" customWidth="1"/>
    <col min="5" max="5" width="54.7109375" bestFit="1" customWidth="1"/>
    <col min="6" max="6" width="57.85546875" bestFit="1" customWidth="1"/>
    <col min="7" max="7" width="45" bestFit="1" customWidth="1"/>
    <col min="8" max="8" width="15.5703125" bestFit="1" customWidth="1"/>
    <col min="9" max="9" width="23.7109375" bestFit="1" customWidth="1"/>
    <col min="10" max="13" width="36.28515625" bestFit="1" customWidth="1"/>
    <col min="14" max="14" width="15.5703125" bestFit="1" customWidth="1"/>
    <col min="15" max="15" width="23.7109375" bestFit="1" customWidth="1"/>
    <col min="16" max="16" width="66.28515625" bestFit="1" customWidth="1"/>
    <col min="17" max="17" width="38" bestFit="1" customWidth="1"/>
    <col min="18" max="18" width="33.140625" bestFit="1" customWidth="1"/>
    <col min="19" max="19" width="38" bestFit="1" customWidth="1"/>
    <col min="20" max="20" width="15.5703125" bestFit="1" customWidth="1"/>
    <col min="21" max="21" width="10.42578125" bestFit="1" customWidth="1"/>
  </cols>
  <sheetData>
    <row r="1" spans="1:22" x14ac:dyDescent="0.25">
      <c r="A1" s="7"/>
      <c r="B1" s="6"/>
      <c r="C1" s="8" t="s">
        <v>0</v>
      </c>
      <c r="D1" s="8" t="s">
        <v>0</v>
      </c>
      <c r="E1" s="8" t="s">
        <v>0</v>
      </c>
      <c r="F1" s="8" t="s">
        <v>0</v>
      </c>
      <c r="G1" s="8" t="s">
        <v>0</v>
      </c>
      <c r="H1" s="8" t="s">
        <v>0</v>
      </c>
      <c r="I1" s="10" t="s">
        <v>14</v>
      </c>
      <c r="J1" s="10" t="s">
        <v>14</v>
      </c>
      <c r="K1" s="10" t="s">
        <v>14</v>
      </c>
      <c r="L1" s="10" t="s">
        <v>14</v>
      </c>
      <c r="M1" s="10" t="s">
        <v>14</v>
      </c>
      <c r="N1" s="10" t="s">
        <v>14</v>
      </c>
      <c r="O1" s="10" t="s">
        <v>15</v>
      </c>
      <c r="P1" s="10" t="s">
        <v>15</v>
      </c>
      <c r="Q1" s="10" t="s">
        <v>15</v>
      </c>
      <c r="R1" s="10" t="s">
        <v>15</v>
      </c>
      <c r="S1" s="10" t="s">
        <v>15</v>
      </c>
      <c r="T1" s="10" t="s">
        <v>15</v>
      </c>
      <c r="U1" s="6"/>
    </row>
    <row r="2" spans="1:22" x14ac:dyDescent="0.25">
      <c r="A2" s="8"/>
      <c r="B2" s="6"/>
      <c r="C2" s="6"/>
      <c r="D2" s="8" t="s">
        <v>1</v>
      </c>
      <c r="E2" s="8" t="s">
        <v>2</v>
      </c>
      <c r="F2" s="8" t="s">
        <v>3</v>
      </c>
      <c r="G2" s="8" t="s">
        <v>59</v>
      </c>
      <c r="H2" s="6"/>
      <c r="I2" s="6"/>
      <c r="J2" s="4" t="s">
        <v>1</v>
      </c>
      <c r="K2" s="4" t="s">
        <v>2</v>
      </c>
      <c r="L2" s="4" t="s">
        <v>3</v>
      </c>
      <c r="M2" s="4" t="s">
        <v>59</v>
      </c>
      <c r="N2" s="6"/>
      <c r="O2" s="6"/>
      <c r="P2" s="4" t="s">
        <v>1</v>
      </c>
      <c r="Q2" s="4" t="s">
        <v>2</v>
      </c>
      <c r="R2" s="4" t="s">
        <v>3</v>
      </c>
      <c r="S2" s="4" t="s">
        <v>59</v>
      </c>
      <c r="T2" s="6"/>
      <c r="U2" s="6"/>
    </row>
    <row r="3" spans="1:22" x14ac:dyDescent="0.25">
      <c r="A3" s="9" t="s">
        <v>63</v>
      </c>
      <c r="B3" s="6"/>
      <c r="C3" s="6"/>
      <c r="D3" s="8" t="s">
        <v>17</v>
      </c>
      <c r="E3" s="8" t="s">
        <v>18</v>
      </c>
      <c r="F3" s="8" t="s">
        <v>19</v>
      </c>
      <c r="G3" s="8" t="s">
        <v>20</v>
      </c>
      <c r="H3" s="6"/>
      <c r="I3" s="6"/>
      <c r="J3" s="4" t="s">
        <v>44</v>
      </c>
      <c r="K3" s="4" t="s">
        <v>45</v>
      </c>
      <c r="L3" s="4" t="s">
        <v>46</v>
      </c>
      <c r="M3" s="4" t="s">
        <v>47</v>
      </c>
      <c r="N3" s="6"/>
      <c r="O3" s="6"/>
      <c r="P3" s="5" t="s">
        <v>54</v>
      </c>
      <c r="Q3" s="5" t="s">
        <v>55</v>
      </c>
      <c r="R3" s="5" t="s">
        <v>56</v>
      </c>
      <c r="S3" s="5" t="s">
        <v>57</v>
      </c>
      <c r="T3" s="6"/>
      <c r="U3" s="6"/>
    </row>
    <row r="4" spans="1:22" ht="30" x14ac:dyDescent="0.25">
      <c r="A4" s="8" t="s">
        <v>6</v>
      </c>
      <c r="B4" s="6"/>
      <c r="C4" s="6"/>
      <c r="D4" s="8" t="s">
        <v>21</v>
      </c>
      <c r="E4" s="8" t="s">
        <v>22</v>
      </c>
      <c r="F4" s="8" t="s">
        <v>23</v>
      </c>
      <c r="G4" s="8" t="s">
        <v>5</v>
      </c>
      <c r="H4" s="6"/>
      <c r="I4" s="6"/>
      <c r="J4" s="4" t="s">
        <v>48</v>
      </c>
      <c r="K4" s="4" t="s">
        <v>49</v>
      </c>
      <c r="L4" s="4" t="s">
        <v>50</v>
      </c>
      <c r="M4" s="4" t="s">
        <v>47</v>
      </c>
      <c r="N4" s="6"/>
      <c r="O4" s="6"/>
      <c r="P4" s="5" t="s">
        <v>58</v>
      </c>
      <c r="Q4" s="5">
        <v>3300.3274999999999</v>
      </c>
      <c r="R4" s="5">
        <v>3200</v>
      </c>
      <c r="S4" s="5"/>
      <c r="T4" s="6"/>
      <c r="U4" s="6"/>
    </row>
    <row r="5" spans="1:22" ht="30" x14ac:dyDescent="0.25">
      <c r="A5" s="8" t="s">
        <v>7</v>
      </c>
      <c r="B5" s="6"/>
      <c r="C5" s="6"/>
      <c r="D5" s="8" t="s">
        <v>24</v>
      </c>
      <c r="E5" s="8" t="s">
        <v>25</v>
      </c>
      <c r="F5" s="8" t="s">
        <v>26</v>
      </c>
      <c r="G5" s="8" t="s">
        <v>27</v>
      </c>
      <c r="H5" s="6"/>
      <c r="I5" s="6"/>
      <c r="J5" s="4" t="s">
        <v>44</v>
      </c>
      <c r="K5" s="4" t="s">
        <v>45</v>
      </c>
      <c r="L5" s="4" t="s">
        <v>46</v>
      </c>
      <c r="M5" s="4" t="s">
        <v>47</v>
      </c>
      <c r="N5" s="6"/>
      <c r="O5" s="6"/>
      <c r="P5" s="5" t="s">
        <v>58</v>
      </c>
      <c r="Q5" s="5">
        <v>3300.3274999999999</v>
      </c>
      <c r="R5" s="5">
        <v>3200</v>
      </c>
      <c r="S5" s="5"/>
      <c r="T5" s="6"/>
      <c r="U5" s="6"/>
    </row>
    <row r="6" spans="1:22" x14ac:dyDescent="0.25">
      <c r="A6" s="8" t="s">
        <v>62</v>
      </c>
      <c r="B6" s="6"/>
      <c r="C6" s="6"/>
      <c r="D6" s="8" t="s">
        <v>28</v>
      </c>
      <c r="E6" s="8" t="s">
        <v>22</v>
      </c>
      <c r="F6" s="8" t="s">
        <v>23</v>
      </c>
      <c r="G6" s="8" t="s">
        <v>29</v>
      </c>
      <c r="H6" s="6"/>
      <c r="I6" s="6"/>
      <c r="J6" s="4" t="s">
        <v>44</v>
      </c>
      <c r="K6" s="4" t="s">
        <v>45</v>
      </c>
      <c r="L6" s="4" t="s">
        <v>46</v>
      </c>
      <c r="M6" s="4" t="s">
        <v>47</v>
      </c>
      <c r="N6" s="6"/>
      <c r="O6" s="6"/>
      <c r="P6" s="5" t="s">
        <v>58</v>
      </c>
      <c r="Q6" s="5">
        <v>3300.3274999999999</v>
      </c>
      <c r="R6" s="5">
        <v>3200</v>
      </c>
      <c r="S6" s="5"/>
      <c r="T6" s="6"/>
      <c r="U6" s="6"/>
    </row>
    <row r="7" spans="1:22" x14ac:dyDescent="0.25">
      <c r="A7" s="8" t="s">
        <v>9</v>
      </c>
      <c r="B7" s="6"/>
      <c r="C7" s="6"/>
      <c r="D7" s="8" t="s">
        <v>64</v>
      </c>
      <c r="E7" s="8" t="s">
        <v>31</v>
      </c>
      <c r="F7" s="8" t="s">
        <v>32</v>
      </c>
      <c r="G7" s="8" t="s">
        <v>4</v>
      </c>
      <c r="H7" s="6"/>
      <c r="I7" s="6"/>
      <c r="J7" s="4" t="s">
        <v>44</v>
      </c>
      <c r="K7" s="4" t="s">
        <v>45</v>
      </c>
      <c r="L7" s="4" t="s">
        <v>50</v>
      </c>
      <c r="M7" s="4" t="s">
        <v>47</v>
      </c>
      <c r="N7" s="6"/>
      <c r="O7" s="6"/>
      <c r="P7" s="5" t="s">
        <v>58</v>
      </c>
      <c r="Q7" s="5">
        <v>3300.3274999999999</v>
      </c>
      <c r="R7" s="5">
        <v>3200</v>
      </c>
      <c r="S7" s="5"/>
      <c r="T7" s="6"/>
      <c r="U7" s="6"/>
    </row>
    <row r="8" spans="1:22" x14ac:dyDescent="0.25">
      <c r="A8" s="8" t="s">
        <v>10</v>
      </c>
      <c r="B8" s="6"/>
      <c r="C8" s="6"/>
      <c r="D8" s="8" t="s">
        <v>33</v>
      </c>
      <c r="E8" s="8" t="s">
        <v>34</v>
      </c>
      <c r="F8" s="8" t="s">
        <v>35</v>
      </c>
      <c r="G8" s="8" t="s">
        <v>36</v>
      </c>
      <c r="H8" s="6"/>
      <c r="I8" s="6"/>
      <c r="J8" s="4" t="s">
        <v>51</v>
      </c>
      <c r="K8" s="4" t="s">
        <v>52</v>
      </c>
      <c r="L8" s="4" t="s">
        <v>46</v>
      </c>
      <c r="M8" s="4" t="s">
        <v>47</v>
      </c>
      <c r="N8" s="6"/>
      <c r="O8" s="6"/>
      <c r="P8" s="5" t="s">
        <v>58</v>
      </c>
      <c r="Q8" s="5">
        <v>3300.3274999999999</v>
      </c>
      <c r="R8" s="5">
        <v>3200</v>
      </c>
      <c r="S8" s="5"/>
      <c r="T8" s="6"/>
      <c r="U8" s="6"/>
    </row>
    <row r="9" spans="1:22" x14ac:dyDescent="0.25">
      <c r="A9" s="8" t="s">
        <v>11</v>
      </c>
      <c r="B9" s="6"/>
      <c r="C9" s="6"/>
      <c r="D9" s="8" t="s">
        <v>37</v>
      </c>
      <c r="E9" s="8" t="s">
        <v>38</v>
      </c>
      <c r="F9" s="8" t="s">
        <v>39</v>
      </c>
      <c r="G9" s="8" t="s">
        <v>12</v>
      </c>
      <c r="H9" s="6"/>
      <c r="I9" s="6"/>
      <c r="J9" s="4" t="s">
        <v>53</v>
      </c>
      <c r="K9" s="4" t="s">
        <v>45</v>
      </c>
      <c r="L9" s="4" t="s">
        <v>46</v>
      </c>
      <c r="M9" s="4" t="s">
        <v>47</v>
      </c>
      <c r="N9" s="6"/>
      <c r="O9" s="6"/>
      <c r="P9" s="5" t="s">
        <v>58</v>
      </c>
      <c r="Q9" s="5">
        <v>3300.3274999999999</v>
      </c>
      <c r="R9" s="5">
        <v>3200</v>
      </c>
      <c r="S9" s="5">
        <v>1800</v>
      </c>
      <c r="T9" s="6"/>
      <c r="U9" s="6"/>
    </row>
    <row r="10" spans="1:22" x14ac:dyDescent="0.25">
      <c r="A10" s="8" t="s">
        <v>13</v>
      </c>
      <c r="B10" s="6"/>
      <c r="C10" s="6"/>
      <c r="D10" s="8" t="s">
        <v>40</v>
      </c>
      <c r="E10" s="8" t="s">
        <v>41</v>
      </c>
      <c r="F10" s="8" t="s">
        <v>42</v>
      </c>
      <c r="G10" s="8" t="s">
        <v>43</v>
      </c>
      <c r="H10" s="6"/>
      <c r="I10" s="6"/>
      <c r="J10" s="4" t="s">
        <v>53</v>
      </c>
      <c r="K10" s="4" t="s">
        <v>45</v>
      </c>
      <c r="L10" s="4" t="s">
        <v>46</v>
      </c>
      <c r="M10" s="4" t="s">
        <v>47</v>
      </c>
      <c r="N10" s="6"/>
      <c r="O10" s="6"/>
      <c r="P10" s="5" t="s">
        <v>58</v>
      </c>
      <c r="Q10" s="5">
        <v>3300.3274999999999</v>
      </c>
      <c r="R10" s="5">
        <v>3200</v>
      </c>
      <c r="S10" s="5"/>
      <c r="T10" s="6"/>
      <c r="U10" s="6"/>
    </row>
    <row r="11" spans="1:22" x14ac:dyDescent="0.25">
      <c r="A11" s="9" t="s">
        <v>63</v>
      </c>
      <c r="B11" s="6" t="str">
        <f>"&lt;region name="""&amp;$A11&amp;"""&gt;"</f>
        <v>&lt;region name="НН"&gt;</v>
      </c>
      <c r="C11" s="6" t="str">
        <f>"&lt;technology name="""&amp;C$1&amp;"""&gt;"</f>
        <v>&lt;technology name="2G"&gt;</v>
      </c>
      <c r="D11" s="6" t="str">
        <f>IF(D3="","","&lt;operator name="""&amp;D$2&amp;"""&gt;&lt;freqList&gt;"&amp;D3&amp;"&lt;/freqList&gt;&lt;/operator&gt;")</f>
        <v>&lt;operator name="МегаФон"&gt;&lt;freqList&gt;69-89,113-124,737-809,1022-1023&lt;/freqList&gt;&lt;/operator&gt;</v>
      </c>
      <c r="E11" s="6" t="str">
        <f t="shared" ref="E11:G11" si="0">IF(E3="","","&lt;operator name="""&amp;E$2&amp;"""&gt;&lt;freqList&gt;"&amp;E3&amp;"&lt;/freqList&gt;&lt;/operator&gt;")</f>
        <v>&lt;operator name="БиЛайн"&gt;&lt;freqList&gt;22-46,587-656&lt;/freqList&gt;&lt;/operator&gt;</v>
      </c>
      <c r="F11" s="6" t="str">
        <f t="shared" si="0"/>
        <v>&lt;operator name="МТС"&gt;&lt;freqList&gt;47-67,662-735,1016-1020&lt;/freqList&gt;&lt;/operator&gt;</v>
      </c>
      <c r="G11" s="6" t="str">
        <f t="shared" si="0"/>
        <v>&lt;operator name="Tele2"&gt;&lt;freqList&gt;512-576,1-20,91-111,812-885&lt;/freqList&gt;&lt;/operator&gt;</v>
      </c>
      <c r="H11" s="6" t="s">
        <v>60</v>
      </c>
      <c r="I11" s="6" t="str">
        <f>"&lt;technology name="""&amp;I$1&amp;"""&gt;"</f>
        <v>&lt;technology name="3G"&gt;</v>
      </c>
      <c r="J11" s="6" t="str">
        <f t="shared" ref="J11:M11" si="1">IF(J3="","","&lt;operator name="""&amp;J$2&amp;"""&gt;&lt;freqList&gt;"&amp;J3&amp;"&lt;/freqList&gt;&lt;/operator&gt;")</f>
        <v>&lt;operator name="МегаФон"&gt;&lt;freqList&gt;10687,10662,10638&lt;/freqList&gt;&lt;/operator&gt;</v>
      </c>
      <c r="K11" s="6" t="str">
        <f t="shared" si="1"/>
        <v>&lt;operator name="БиЛайн"&gt;&lt;freqList&gt;10788,10813,10836&lt;/freqList&gt;&lt;/operator&gt;</v>
      </c>
      <c r="L11" s="6" t="str">
        <f t="shared" si="1"/>
        <v>&lt;operator name="МТС"&gt;&lt;freqList&gt;10713,10737,10762&lt;/freqList&gt;&lt;/operator&gt;</v>
      </c>
      <c r="M11" s="6" t="str">
        <f t="shared" si="1"/>
        <v>&lt;operator name="Tele2"&gt;&lt;freqList&gt;10563,10587,10612&lt;/freqList&gt;&lt;/operator&gt;</v>
      </c>
      <c r="N11" s="6" t="s">
        <v>60</v>
      </c>
      <c r="O11" s="6" t="str">
        <f>"&lt;technology name="""&amp;O$1&amp;"""&gt;"</f>
        <v>&lt;technology name="4G"&gt;</v>
      </c>
      <c r="P11" s="6" t="str">
        <f t="shared" ref="P11:S11" si="2">IF(P3="","","&lt;operator name="""&amp;P$2&amp;"""&gt;&lt;freqList&gt;"&amp;P3&amp;"&lt;/freqList&gt;&lt;/operator&gt;")</f>
        <v>&lt;operator name="МегаФон"&gt;&lt;freqList&gt;1446,1748,2825,2852,2850,2975,2994,3000,3050,3100&lt;/freqList&gt;&lt;/operator&gt;</v>
      </c>
      <c r="Q11" s="6" t="str">
        <f t="shared" si="2"/>
        <v>&lt;operator name="БиЛайн"&gt;&lt;freqList&gt;3300,3275,3270,1470&lt;/freqList&gt;&lt;/operator&gt;</v>
      </c>
      <c r="R11" s="6" t="str">
        <f t="shared" si="2"/>
        <v>&lt;operator name="МТС"&gt;&lt;freqList&gt;3200,1550,1570&lt;/freqList&gt;&lt;/operator&gt;</v>
      </c>
      <c r="S11" s="6" t="str">
        <f t="shared" si="2"/>
        <v>&lt;operator name="Tele2"&gt;&lt;freqList&gt;3400,1270,1890,6170&lt;/freqList&gt;&lt;/operator&gt;</v>
      </c>
      <c r="T11" s="6" t="s">
        <v>60</v>
      </c>
      <c r="U11" s="6" t="s">
        <v>61</v>
      </c>
      <c r="V11" t="str">
        <f>CONCATENATE(B11,C11,D11,E11,F11,G11,H11,I11,J11,K11,L11,M11,N11,O11,P11,Q11,R11,S11,T11,U11,)</f>
        <v>&lt;region name="НН"&gt;&lt;technology name="2G"&gt;&lt;operator name="МегаФон"&gt;&lt;freqList&gt;69-89,113-124,737-809,1022-1023&lt;/freqList&gt;&lt;/operator&gt;&lt;operator name="БиЛайн"&gt;&lt;freqList&gt;22-46,587-656&lt;/freqList&gt;&lt;/operator&gt;&lt;operator name="МТС"&gt;&lt;freqList&gt;47-67,662-735,1016-1020&lt;/freqList&gt;&lt;/operator&gt;&lt;operator name="Tele2"&gt;&lt;freqList&gt;512-576,1-20,91-111,812-885&lt;/freqList&gt;&lt;/operator&gt;    &lt;/technology&gt;&lt;technology name="3G"&gt;&lt;operator name="МегаФон"&gt;&lt;freqList&gt;10687,10662,10638&lt;/freqList&gt;&lt;/operator&gt;&lt;operator name="БиЛайн"&gt;&lt;freqList&gt;10788,10813,10836&lt;/freqList&gt;&lt;/operator&gt;&lt;operator name="МТС"&gt;&lt;freqList&gt;10713,10737,10762&lt;/freqList&gt;&lt;/operator&gt;&lt;operator name="Tele2"&gt;&lt;freqList&gt;10563,10587,10612&lt;/freqList&gt;&lt;/operator&gt;    &lt;/technology&gt;&lt;technology name="4G"&gt;&lt;operator name="МегаФон"&gt;&lt;freqList&gt;1446,1748,2825,2852,2850,2975,2994,3000,3050,3100&lt;/freqList&gt;&lt;/operator&gt;&lt;operator name="БиЛайн"&gt;&lt;freqList&gt;3300,3275,3270,1470&lt;/freqList&gt;&lt;/operator&gt;&lt;operator name="МТС"&gt;&lt;freqList&gt;3200,1550,1570&lt;/freqList&gt;&lt;/operator&gt;&lt;operator name="Tele2"&gt;&lt;freqList&gt;3400,1270,1890,6170&lt;/freqList&gt;&lt;/operator&gt;    &lt;/technology&gt;  &lt;/region&gt;</v>
      </c>
    </row>
    <row r="12" spans="1:22" x14ac:dyDescent="0.25">
      <c r="A12" s="8" t="s">
        <v>6</v>
      </c>
      <c r="B12" s="6" t="str">
        <f t="shared" ref="B12:B18" si="3">"&lt;region name="""&amp;$A12&amp;"""&gt;"</f>
        <v>&lt;region name="Калуга"&gt;</v>
      </c>
      <c r="C12" s="6" t="str">
        <f>"&lt;technology name="""&amp;C$1&amp;"""&gt;"</f>
        <v>&lt;technology name="2G"&gt;</v>
      </c>
      <c r="D12" s="6" t="str">
        <f t="shared" ref="D12:G12" si="4">IF(D4="","","&lt;operator name="""&amp;D$2&amp;"""&gt;&lt;freqList&gt;"&amp;D4&amp;"&lt;/freqList&gt;&lt;/operator&gt;")</f>
        <v>&lt;operator name="МегаФон"&gt;&lt;freqList&gt;22-34,54-59,74-97,105-110,119-124,587-659,1016-1023&lt;/freqList&gt;&lt;/operator&gt;</v>
      </c>
      <c r="E12" s="6" t="str">
        <f t="shared" si="4"/>
        <v>&lt;operator name="БиЛайн"&gt;&lt;freqList&gt;36-52,61-72,513-585,661-735,1011-1014&lt;/freqList&gt;&lt;/operator&gt;</v>
      </c>
      <c r="F12" s="6" t="str">
        <f t="shared" si="4"/>
        <v>&lt;operator name="МТС"&gt;&lt;freqList&gt;1-20,99-103,112-117,737-810&lt;/freqList&gt;&lt;/operator&gt;</v>
      </c>
      <c r="G12" s="6" t="str">
        <f t="shared" si="4"/>
        <v>&lt;operator name="Tele2"&gt;&lt;freqList&gt;812-885&lt;/freqList&gt;&lt;/operator&gt;</v>
      </c>
      <c r="H12" s="6" t="s">
        <v>60</v>
      </c>
      <c r="I12" s="6" t="str">
        <f>"&lt;technology name="""&amp;I$1&amp;"""&gt;"</f>
        <v>&lt;technology name="3G"&gt;</v>
      </c>
      <c r="J12" s="6" t="str">
        <f t="shared" ref="J12:M12" si="5">IF(J4="","","&lt;operator name="""&amp;J$2&amp;"""&gt;&lt;freqList&gt;"&amp;J4&amp;"&lt;/freqList&gt;&lt;/operator&gt;")</f>
        <v>&lt;operator name="МегаФон"&gt;&lt;freqList&gt;10638,10687,10662&lt;/freqList&gt;&lt;/operator&gt;</v>
      </c>
      <c r="K12" s="6" t="str">
        <f t="shared" si="5"/>
        <v>&lt;operator name="БиЛайн"&gt;&lt;freqList&gt;10813,10836,10788&lt;/freqList&gt;&lt;/operator&gt;</v>
      </c>
      <c r="L12" s="6" t="str">
        <f t="shared" si="5"/>
        <v>&lt;operator name="МТС"&gt;&lt;freqList&gt;10713,10738,10762&lt;/freqList&gt;&lt;/operator&gt;</v>
      </c>
      <c r="M12" s="6" t="str">
        <f t="shared" si="5"/>
        <v>&lt;operator name="Tele2"&gt;&lt;freqList&gt;10563,10587,10612&lt;/freqList&gt;&lt;/operator&gt;</v>
      </c>
      <c r="N12" s="6" t="s">
        <v>60</v>
      </c>
      <c r="O12" s="6" t="str">
        <f>"&lt;technology name="""&amp;O$1&amp;"""&gt;"</f>
        <v>&lt;technology name="4G"&gt;</v>
      </c>
      <c r="P12" s="6" t="str">
        <f t="shared" ref="P12:S12" si="6">IF(P4="","","&lt;operator name="""&amp;P$2&amp;"""&gt;&lt;freqList&gt;"&amp;P4&amp;"&lt;/freqList&gt;&lt;/operator&gt;")</f>
        <v>&lt;operator name="МегаФон"&gt;&lt;freqList&gt;2825,2852,2850,2975,3000,3050,3100&lt;/freqList&gt;&lt;/operator&gt;</v>
      </c>
      <c r="Q12" s="6" t="str">
        <f t="shared" si="6"/>
        <v>&lt;operator name="БиЛайн"&gt;&lt;freqList&gt;3300,3275&lt;/freqList&gt;&lt;/operator&gt;</v>
      </c>
      <c r="R12" s="6" t="str">
        <f t="shared" si="6"/>
        <v>&lt;operator name="МТС"&gt;&lt;freqList&gt;3200&lt;/freqList&gt;&lt;/operator&gt;</v>
      </c>
      <c r="S12" s="6" t="str">
        <f t="shared" si="6"/>
        <v/>
      </c>
      <c r="T12" s="6" t="s">
        <v>60</v>
      </c>
      <c r="U12" s="6" t="s">
        <v>61</v>
      </c>
      <c r="V12" t="str">
        <f t="shared" ref="V12:V18" si="7">CONCATENATE(B12,C12,D12,E12,F12,G12,H12,I12,J12,K12,L12,M12,N12,O12,P12,Q12,R12,S12,T12,U12,)</f>
        <v>&lt;region name="Калуга"&gt;&lt;technology name="2G"&gt;&lt;operator name="МегаФон"&gt;&lt;freqList&gt;22-34,54-59,74-97,105-110,119-124,587-659,1016-1023&lt;/freqList&gt;&lt;/operator&gt;&lt;operator name="БиЛайн"&gt;&lt;freqList&gt;36-52,61-72,513-585,661-735,1011-1014&lt;/freqList&gt;&lt;/operator&gt;&lt;operator name="МТС"&gt;&lt;freqList&gt;1-20,99-103,112-117,737-810&lt;/freqList&gt;&lt;/operator&gt;&lt;operator name="Tele2"&gt;&lt;freqList&gt;812-885&lt;/freqList&gt;&lt;/operator&gt;    &lt;/technology&gt;&lt;technology name="3G"&gt;&lt;operator name="МегаФон"&gt;&lt;freqList&gt;10638,10687,10662&lt;/freqList&gt;&lt;/operator&gt;&lt;operator name="БиЛайн"&gt;&lt;freqList&gt;10813,10836,10788&lt;/freqList&gt;&lt;/operator&gt;&lt;operator name="МТС"&gt;&lt;freqList&gt;10713,10738,10762&lt;/freqList&gt;&lt;/operator&gt;&lt;operator name="Tele2"&gt;&lt;freqList&gt;10563,10587,10612&lt;/freqList&gt;&lt;/operator&gt;    &lt;/technology&gt;&lt;technology name="4G"&gt;&lt;operator name="МегаФон"&gt;&lt;freqList&gt;2825,2852,2850,2975,3000,3050,3100&lt;/freqList&gt;&lt;/operator&gt;&lt;operator name="БиЛайн"&gt;&lt;freqList&gt;3300,3275&lt;/freqList&gt;&lt;/operator&gt;&lt;operator name="МТС"&gt;&lt;freqList&gt;3200&lt;/freqList&gt;&lt;/operator&gt;    &lt;/technology&gt;  &lt;/region&gt;</v>
      </c>
    </row>
    <row r="13" spans="1:22" x14ac:dyDescent="0.25">
      <c r="A13" s="8" t="s">
        <v>7</v>
      </c>
      <c r="B13" s="6" t="str">
        <f t="shared" si="3"/>
        <v>&lt;region name="Брянск"&gt;</v>
      </c>
      <c r="C13" s="6" t="str">
        <f>"&lt;technology name="""&amp;C$1&amp;"""&gt;"</f>
        <v>&lt;technology name="2G"&gt;</v>
      </c>
      <c r="D13" s="6" t="str">
        <f t="shared" ref="D13:G13" si="8">IF(D5="","","&lt;operator name="""&amp;D$2&amp;"""&gt;&lt;freqList&gt;"&amp;D5&amp;"&lt;/freqList&gt;&lt;/operator&gt;")</f>
        <v>&lt;operator name="МегаФон"&gt;&lt;freqList&gt;58-73,78-83,89-97,107-111,117-122,1016-1023,587-660&lt;/freqList&gt;&lt;/operator&gt;</v>
      </c>
      <c r="E13" s="6" t="str">
        <f t="shared" si="8"/>
        <v>&lt;operator name="БиЛайн"&gt;&lt;freqList&gt;22-56,512-581&lt;/freqList&gt;&lt;/operator&gt;</v>
      </c>
      <c r="F13" s="6" t="str">
        <f t="shared" si="8"/>
        <v>&lt;operator name="МТС"&gt;&lt;freqList&gt;20,75-76,85-87,99-105,113-115,124,757-827&lt;/freqList&gt;&lt;/operator&gt;</v>
      </c>
      <c r="G13" s="6" t="str">
        <f t="shared" si="8"/>
        <v>&lt;operator name="Tele2"&gt;&lt;freqList&gt;737-755,830-885&lt;/freqList&gt;&lt;/operator&gt;</v>
      </c>
      <c r="H13" s="6" t="s">
        <v>60</v>
      </c>
      <c r="I13" s="6" t="str">
        <f>"&lt;technology name="""&amp;I$1&amp;"""&gt;"</f>
        <v>&lt;technology name="3G"&gt;</v>
      </c>
      <c r="J13" s="6" t="str">
        <f t="shared" ref="J13:M13" si="9">IF(J5="","","&lt;operator name="""&amp;J$2&amp;"""&gt;&lt;freqList&gt;"&amp;J5&amp;"&lt;/freqList&gt;&lt;/operator&gt;")</f>
        <v>&lt;operator name="МегаФон"&gt;&lt;freqList&gt;10687,10662,10638&lt;/freqList&gt;&lt;/operator&gt;</v>
      </c>
      <c r="K13" s="6" t="str">
        <f t="shared" si="9"/>
        <v>&lt;operator name="БиЛайн"&gt;&lt;freqList&gt;10788,10813,10836&lt;/freqList&gt;&lt;/operator&gt;</v>
      </c>
      <c r="L13" s="6" t="str">
        <f t="shared" si="9"/>
        <v>&lt;operator name="МТС"&gt;&lt;freqList&gt;10713,10737,10762&lt;/freqList&gt;&lt;/operator&gt;</v>
      </c>
      <c r="M13" s="6" t="str">
        <f t="shared" si="9"/>
        <v>&lt;operator name="Tele2"&gt;&lt;freqList&gt;10563,10587,10612&lt;/freqList&gt;&lt;/operator&gt;</v>
      </c>
      <c r="N13" s="6" t="s">
        <v>60</v>
      </c>
      <c r="O13" s="6" t="str">
        <f>"&lt;technology name="""&amp;O$1&amp;"""&gt;"</f>
        <v>&lt;technology name="4G"&gt;</v>
      </c>
      <c r="P13" s="6" t="str">
        <f t="shared" ref="P13:S13" si="10">IF(P5="","","&lt;operator name="""&amp;P$2&amp;"""&gt;&lt;freqList&gt;"&amp;P5&amp;"&lt;/freqList&gt;&lt;/operator&gt;")</f>
        <v>&lt;operator name="МегаФон"&gt;&lt;freqList&gt;2825,2852,2850,2975,3000,3050,3100&lt;/freqList&gt;&lt;/operator&gt;</v>
      </c>
      <c r="Q13" s="6" t="str">
        <f t="shared" si="10"/>
        <v>&lt;operator name="БиЛайн"&gt;&lt;freqList&gt;3300,3275&lt;/freqList&gt;&lt;/operator&gt;</v>
      </c>
      <c r="R13" s="6" t="str">
        <f t="shared" si="10"/>
        <v>&lt;operator name="МТС"&gt;&lt;freqList&gt;3200&lt;/freqList&gt;&lt;/operator&gt;</v>
      </c>
      <c r="S13" s="6" t="str">
        <f t="shared" si="10"/>
        <v/>
      </c>
      <c r="T13" s="6" t="s">
        <v>60</v>
      </c>
      <c r="U13" s="6" t="s">
        <v>61</v>
      </c>
      <c r="V13" t="str">
        <f t="shared" si="7"/>
        <v>&lt;region name="Брянск"&gt;&lt;technology name="2G"&gt;&lt;operator name="МегаФон"&gt;&lt;freqList&gt;58-73,78-83,89-97,107-111,117-122,1016-1023,587-660&lt;/freqList&gt;&lt;/operator&gt;&lt;operator name="БиЛайн"&gt;&lt;freqList&gt;22-56,512-581&lt;/freqList&gt;&lt;/operator&gt;&lt;operator name="МТС"&gt;&lt;freqList&gt;20,75-76,85-87,99-105,113-115,124,757-827&lt;/freqList&gt;&lt;/operator&gt;&lt;operator name="Tele2"&gt;&lt;freqList&gt;737-755,830-885&lt;/freqList&gt;&lt;/operator&gt;    &lt;/technology&gt;&lt;technology name="3G"&gt;&lt;operator name="МегаФон"&gt;&lt;freqList&gt;10687,10662,10638&lt;/freqList&gt;&lt;/operator&gt;&lt;operator name="БиЛайн"&gt;&lt;freqList&gt;10788,10813,10836&lt;/freqList&gt;&lt;/operator&gt;&lt;operator name="МТС"&gt;&lt;freqList&gt;10713,10737,10762&lt;/freqList&gt;&lt;/operator&gt;&lt;operator name="Tele2"&gt;&lt;freqList&gt;10563,10587,10612&lt;/freqList&gt;&lt;/operator&gt;    &lt;/technology&gt;&lt;technology name="4G"&gt;&lt;operator name="МегаФон"&gt;&lt;freqList&gt;2825,2852,2850,2975,3000,3050,3100&lt;/freqList&gt;&lt;/operator&gt;&lt;operator name="БиЛайн"&gt;&lt;freqList&gt;3300,3275&lt;/freqList&gt;&lt;/operator&gt;&lt;operator name="МТС"&gt;&lt;freqList&gt;3200&lt;/freqList&gt;&lt;/operator&gt;    &lt;/technology&gt;  &lt;/region&gt;</v>
      </c>
    </row>
    <row r="14" spans="1:22" x14ac:dyDescent="0.25">
      <c r="A14" s="8" t="s">
        <v>62</v>
      </c>
      <c r="B14" s="6" t="str">
        <f t="shared" si="3"/>
        <v>&lt;region name="Орёл"&gt;</v>
      </c>
      <c r="C14" s="6" t="str">
        <f>"&lt;technology name="""&amp;C$1&amp;"""&gt;"</f>
        <v>&lt;technology name="2G"&gt;</v>
      </c>
      <c r="D14" s="6" t="str">
        <f t="shared" ref="D14:G14" si="11">IF(D6="","","&lt;operator name="""&amp;D$2&amp;"""&gt;&lt;freqList&gt;"&amp;D6&amp;"&lt;/freqList&gt;&lt;/operator&gt;")</f>
        <v>&lt;operator name="МегаФон"&gt;&lt;freqList&gt;59-114,587-659&lt;/freqList&gt;&lt;/operator&gt;</v>
      </c>
      <c r="E14" s="6" t="str">
        <f t="shared" si="11"/>
        <v>&lt;operator name="БиЛайн"&gt;&lt;freqList&gt;36-52,61-72,513-585,661-735,1011-1014&lt;/freqList&gt;&lt;/operator&gt;</v>
      </c>
      <c r="F14" s="6" t="str">
        <f t="shared" si="11"/>
        <v>&lt;operator name="МТС"&gt;&lt;freqList&gt;1-20,99-103,112-117,737-810&lt;/freqList&gt;&lt;/operator&gt;</v>
      </c>
      <c r="G14" s="6" t="str">
        <f t="shared" si="11"/>
        <v>&lt;operator name="Tele2"&gt;&lt;freqList&gt;737-743,818-885&lt;/freqList&gt;&lt;/operator&gt;</v>
      </c>
      <c r="H14" s="6" t="s">
        <v>60</v>
      </c>
      <c r="I14" s="6" t="str">
        <f>"&lt;technology name="""&amp;I$1&amp;"""&gt;"</f>
        <v>&lt;technology name="3G"&gt;</v>
      </c>
      <c r="J14" s="6" t="str">
        <f t="shared" ref="J14:M14" si="12">IF(J6="","","&lt;operator name="""&amp;J$2&amp;"""&gt;&lt;freqList&gt;"&amp;J6&amp;"&lt;/freqList&gt;&lt;/operator&gt;")</f>
        <v>&lt;operator name="МегаФон"&gt;&lt;freqList&gt;10687,10662,10638&lt;/freqList&gt;&lt;/operator&gt;</v>
      </c>
      <c r="K14" s="6" t="str">
        <f t="shared" si="12"/>
        <v>&lt;operator name="БиЛайн"&gt;&lt;freqList&gt;10788,10813,10836&lt;/freqList&gt;&lt;/operator&gt;</v>
      </c>
      <c r="L14" s="6" t="str">
        <f t="shared" si="12"/>
        <v>&lt;operator name="МТС"&gt;&lt;freqList&gt;10713,10737,10762&lt;/freqList&gt;&lt;/operator&gt;</v>
      </c>
      <c r="M14" s="6" t="str">
        <f t="shared" si="12"/>
        <v>&lt;operator name="Tele2"&gt;&lt;freqList&gt;10563,10587,10612&lt;/freqList&gt;&lt;/operator&gt;</v>
      </c>
      <c r="N14" s="6" t="s">
        <v>60</v>
      </c>
      <c r="O14" s="6" t="str">
        <f>"&lt;technology name="""&amp;O$1&amp;"""&gt;"</f>
        <v>&lt;technology name="4G"&gt;</v>
      </c>
      <c r="P14" s="6" t="str">
        <f t="shared" ref="P14:S14" si="13">IF(P6="","","&lt;operator name="""&amp;P$2&amp;"""&gt;&lt;freqList&gt;"&amp;P6&amp;"&lt;/freqList&gt;&lt;/operator&gt;")</f>
        <v>&lt;operator name="МегаФон"&gt;&lt;freqList&gt;2825,2852,2850,2975,3000,3050,3100&lt;/freqList&gt;&lt;/operator&gt;</v>
      </c>
      <c r="Q14" s="6" t="str">
        <f t="shared" si="13"/>
        <v>&lt;operator name="БиЛайн"&gt;&lt;freqList&gt;3300,3275&lt;/freqList&gt;&lt;/operator&gt;</v>
      </c>
      <c r="R14" s="6" t="str">
        <f t="shared" si="13"/>
        <v>&lt;operator name="МТС"&gt;&lt;freqList&gt;3200&lt;/freqList&gt;&lt;/operator&gt;</v>
      </c>
      <c r="S14" s="6" t="str">
        <f t="shared" si="13"/>
        <v/>
      </c>
      <c r="T14" s="6" t="s">
        <v>60</v>
      </c>
      <c r="U14" s="6" t="s">
        <v>61</v>
      </c>
      <c r="V14" t="str">
        <f t="shared" si="7"/>
        <v>&lt;region name="Орёл"&gt;&lt;technology name="2G"&gt;&lt;operator name="МегаФон"&gt;&lt;freqList&gt;59-114,587-659&lt;/freqList&gt;&lt;/operator&gt;&lt;operator name="БиЛайн"&gt;&lt;freqList&gt;36-52,61-72,513-585,661-735,1011-1014&lt;/freqList&gt;&lt;/operator&gt;&lt;operator name="МТС"&gt;&lt;freqList&gt;1-20,99-103,112-117,737-810&lt;/freqList&gt;&lt;/operator&gt;&lt;operator name="Tele2"&gt;&lt;freqList&gt;737-743,818-885&lt;/freqList&gt;&lt;/operator&gt;    &lt;/technology&gt;&lt;technology name="3G"&gt;&lt;operator name="МегаФон"&gt;&lt;freqList&gt;10687,10662,10638&lt;/freqList&gt;&lt;/operator&gt;&lt;operator name="БиЛайн"&gt;&lt;freqList&gt;10788,10813,10836&lt;/freqList&gt;&lt;/operator&gt;&lt;operator name="МТС"&gt;&lt;freqList&gt;10713,10737,10762&lt;/freqList&gt;&lt;/operator&gt;&lt;operator name="Tele2"&gt;&lt;freqList&gt;10563,10587,10612&lt;/freqList&gt;&lt;/operator&gt;    &lt;/technology&gt;&lt;technology name="4G"&gt;&lt;operator name="МегаФон"&gt;&lt;freqList&gt;2825,2852,2850,2975,3000,3050,3100&lt;/freqList&gt;&lt;/operator&gt;&lt;operator name="БиЛайн"&gt;&lt;freqList&gt;3300,3275&lt;/freqList&gt;&lt;/operator&gt;&lt;operator name="МТС"&gt;&lt;freqList&gt;3200&lt;/freqList&gt;&lt;/operator&gt;    &lt;/technology&gt;  &lt;/region&gt;</v>
      </c>
    </row>
    <row r="15" spans="1:22" x14ac:dyDescent="0.25">
      <c r="A15" s="8" t="s">
        <v>9</v>
      </c>
      <c r="B15" s="6" t="str">
        <f t="shared" si="3"/>
        <v>&lt;region name="Курск"&gt;</v>
      </c>
      <c r="C15" s="6" t="str">
        <f>"&lt;technology name="""&amp;C$1&amp;"""&gt;"</f>
        <v>&lt;technology name="2G"&gt;</v>
      </c>
      <c r="D15" s="6" t="str">
        <f t="shared" ref="D15:G15" si="14">IF(D7="","","&lt;operator name="""&amp;D$2&amp;"""&gt;&lt;freqList&gt;"&amp;D7&amp;"&lt;/freqList&gt;&lt;/operator&gt;")</f>
        <v>&lt;operator name="МегаФон"&gt;&lt;freqList&gt;54-84,89-90,95-99,1016-1023,587-659&lt;/freqList&gt;&lt;/operator&gt;</v>
      </c>
      <c r="E15" s="6" t="str">
        <f t="shared" si="14"/>
        <v>&lt;operator name="БиЛайн"&gt;&lt;freqList&gt;22-52,512-571&lt;/freqList&gt;&lt;/operator&gt;</v>
      </c>
      <c r="F15" s="6" t="str">
        <f t="shared" si="14"/>
        <v>&lt;operator name="МТС"&gt;&lt;freqList&gt;1-20,86-87,101-113,746-816&lt;/freqList&gt;&lt;/operator&gt;</v>
      </c>
      <c r="G15" s="6" t="str">
        <f t="shared" si="14"/>
        <v>&lt;operator name="Tele2"&gt;&lt;freqList&gt;662-735&lt;/freqList&gt;&lt;/operator&gt;</v>
      </c>
      <c r="H15" s="6" t="s">
        <v>60</v>
      </c>
      <c r="I15" s="6" t="str">
        <f>"&lt;technology name="""&amp;I$1&amp;"""&gt;"</f>
        <v>&lt;technology name="3G"&gt;</v>
      </c>
      <c r="J15" s="6" t="str">
        <f t="shared" ref="J15:M15" si="15">IF(J7="","","&lt;operator name="""&amp;J$2&amp;"""&gt;&lt;freqList&gt;"&amp;J7&amp;"&lt;/freqList&gt;&lt;/operator&gt;")</f>
        <v>&lt;operator name="МегаФон"&gt;&lt;freqList&gt;10687,10662,10638&lt;/freqList&gt;&lt;/operator&gt;</v>
      </c>
      <c r="K15" s="6" t="str">
        <f t="shared" si="15"/>
        <v>&lt;operator name="БиЛайн"&gt;&lt;freqList&gt;10788,10813,10836&lt;/freqList&gt;&lt;/operator&gt;</v>
      </c>
      <c r="L15" s="6" t="str">
        <f t="shared" si="15"/>
        <v>&lt;operator name="МТС"&gt;&lt;freqList&gt;10713,10738,10762&lt;/freqList&gt;&lt;/operator&gt;</v>
      </c>
      <c r="M15" s="6" t="str">
        <f t="shared" si="15"/>
        <v>&lt;operator name="Tele2"&gt;&lt;freqList&gt;10563,10587,10612&lt;/freqList&gt;&lt;/operator&gt;</v>
      </c>
      <c r="N15" s="6" t="s">
        <v>60</v>
      </c>
      <c r="O15" s="6" t="str">
        <f>"&lt;technology name="""&amp;O$1&amp;"""&gt;"</f>
        <v>&lt;technology name="4G"&gt;</v>
      </c>
      <c r="P15" s="6" t="str">
        <f t="shared" ref="P15:S15" si="16">IF(P7="","","&lt;operator name="""&amp;P$2&amp;"""&gt;&lt;freqList&gt;"&amp;P7&amp;"&lt;/freqList&gt;&lt;/operator&gt;")</f>
        <v>&lt;operator name="МегаФон"&gt;&lt;freqList&gt;2825,2852,2850,2975,3000,3050,3100&lt;/freqList&gt;&lt;/operator&gt;</v>
      </c>
      <c r="Q15" s="6" t="str">
        <f t="shared" si="16"/>
        <v>&lt;operator name="БиЛайн"&gt;&lt;freqList&gt;3300,3275&lt;/freqList&gt;&lt;/operator&gt;</v>
      </c>
      <c r="R15" s="6" t="str">
        <f t="shared" si="16"/>
        <v>&lt;operator name="МТС"&gt;&lt;freqList&gt;3200&lt;/freqList&gt;&lt;/operator&gt;</v>
      </c>
      <c r="S15" s="6" t="str">
        <f t="shared" si="16"/>
        <v/>
      </c>
      <c r="T15" s="6" t="s">
        <v>60</v>
      </c>
      <c r="U15" s="6" t="s">
        <v>61</v>
      </c>
      <c r="V15" t="str">
        <f t="shared" si="7"/>
        <v>&lt;region name="Курск"&gt;&lt;technology name="2G"&gt;&lt;operator name="МегаФон"&gt;&lt;freqList&gt;54-84,89-90,95-99,1016-1023,587-659&lt;/freqList&gt;&lt;/operator&gt;&lt;operator name="БиЛайн"&gt;&lt;freqList&gt;22-52,512-571&lt;/freqList&gt;&lt;/operator&gt;&lt;operator name="МТС"&gt;&lt;freqList&gt;1-20,86-87,101-113,746-816&lt;/freqList&gt;&lt;/operator&gt;&lt;operator name="Tele2"&gt;&lt;freqList&gt;662-735&lt;/freqList&gt;&lt;/operator&gt;    &lt;/technology&gt;&lt;technology name="3G"&gt;&lt;operator name="МегаФон"&gt;&lt;freqList&gt;10687,10662,10638&lt;/freqList&gt;&lt;/operator&gt;&lt;operator name="БиЛайн"&gt;&lt;freqList&gt;10788,10813,10836&lt;/freqList&gt;&lt;/operator&gt;&lt;operator name="МТС"&gt;&lt;freqList&gt;10713,10738,10762&lt;/freqList&gt;&lt;/operator&gt;&lt;operator name="Tele2"&gt;&lt;freqList&gt;10563,10587,10612&lt;/freqList&gt;&lt;/operator&gt;    &lt;/technology&gt;&lt;technology name="4G"&gt;&lt;operator name="МегаФон"&gt;&lt;freqList&gt;2825,2852,2850,2975,3000,3050,3100&lt;/freqList&gt;&lt;/operator&gt;&lt;operator name="БиЛайн"&gt;&lt;freqList&gt;3300,3275&lt;/freqList&gt;&lt;/operator&gt;&lt;operator name="МТС"&gt;&lt;freqList&gt;3200&lt;/freqList&gt;&lt;/operator&gt;    &lt;/technology&gt;  &lt;/region&gt;</v>
      </c>
    </row>
    <row r="16" spans="1:22" x14ac:dyDescent="0.25">
      <c r="A16" s="8" t="s">
        <v>10</v>
      </c>
      <c r="B16" s="6" t="str">
        <f t="shared" si="3"/>
        <v>&lt;region name="Владимир"&gt;</v>
      </c>
      <c r="C16" s="6" t="str">
        <f>"&lt;technology name="""&amp;C$1&amp;"""&gt;"</f>
        <v>&lt;technology name="2G"&gt;</v>
      </c>
      <c r="D16" s="6" t="str">
        <f t="shared" ref="D16:G16" si="17">IF(D8="","","&lt;operator name="""&amp;D$2&amp;"""&gt;&lt;freqList&gt;"&amp;D8&amp;"&lt;/freqList&gt;&lt;/operator&gt;")</f>
        <v>&lt;operator name="МегаФон"&gt;&lt;freqList&gt;92-124,587-659,1016-1021&lt;/freqList&gt;&lt;/operator&gt;</v>
      </c>
      <c r="E16" s="6" t="str">
        <f t="shared" si="17"/>
        <v>&lt;operator name="БиЛайн"&gt;&lt;freqList&gt;24-69,512-581&lt;/freqList&gt;&lt;/operator&gt;</v>
      </c>
      <c r="F16" s="6" t="str">
        <f t="shared" si="17"/>
        <v>&lt;operator name="МТС"&gt;&lt;freqList&gt;1-22,71-90,750-821,1023&lt;/freqList&gt;&lt;/operator&gt;</v>
      </c>
      <c r="G16" s="6" t="str">
        <f t="shared" si="17"/>
        <v>&lt;operator name="Tele2"&gt;&lt;freqList&gt;737-748,822-885&lt;/freqList&gt;&lt;/operator&gt;</v>
      </c>
      <c r="H16" s="6" t="s">
        <v>60</v>
      </c>
      <c r="I16" s="6" t="str">
        <f>"&lt;technology name="""&amp;I$1&amp;"""&gt;"</f>
        <v>&lt;technology name="3G"&gt;</v>
      </c>
      <c r="J16" s="6" t="str">
        <f t="shared" ref="J16:M16" si="18">IF(J8="","","&lt;operator name="""&amp;J$2&amp;"""&gt;&lt;freqList&gt;"&amp;J8&amp;"&lt;/freqList&gt;&lt;/operator&gt;")</f>
        <v>&lt;operator name="МегаФон"&gt;&lt;freqList&gt;10638,10622,10687&lt;/freqList&gt;&lt;/operator&gt;</v>
      </c>
      <c r="K16" s="6" t="str">
        <f t="shared" si="18"/>
        <v>&lt;operator name="БиЛайн"&gt;&lt;freqList&gt;10813,10788,10836&lt;/freqList&gt;&lt;/operator&gt;</v>
      </c>
      <c r="L16" s="6" t="str">
        <f t="shared" si="18"/>
        <v>&lt;operator name="МТС"&gt;&lt;freqList&gt;10713,10737,10762&lt;/freqList&gt;&lt;/operator&gt;</v>
      </c>
      <c r="M16" s="6" t="str">
        <f t="shared" si="18"/>
        <v>&lt;operator name="Tele2"&gt;&lt;freqList&gt;10563,10587,10612&lt;/freqList&gt;&lt;/operator&gt;</v>
      </c>
      <c r="N16" s="6" t="s">
        <v>60</v>
      </c>
      <c r="O16" s="6" t="str">
        <f>"&lt;technology name="""&amp;O$1&amp;"""&gt;"</f>
        <v>&lt;technology name="4G"&gt;</v>
      </c>
      <c r="P16" s="6" t="str">
        <f t="shared" ref="P16:S16" si="19">IF(P8="","","&lt;operator name="""&amp;P$2&amp;"""&gt;&lt;freqList&gt;"&amp;P8&amp;"&lt;/freqList&gt;&lt;/operator&gt;")</f>
        <v>&lt;operator name="МегаФон"&gt;&lt;freqList&gt;2825,2852,2850,2975,3000,3050,3100&lt;/freqList&gt;&lt;/operator&gt;</v>
      </c>
      <c r="Q16" s="6" t="str">
        <f t="shared" si="19"/>
        <v>&lt;operator name="БиЛайн"&gt;&lt;freqList&gt;3300,3275&lt;/freqList&gt;&lt;/operator&gt;</v>
      </c>
      <c r="R16" s="6" t="str">
        <f t="shared" si="19"/>
        <v>&lt;operator name="МТС"&gt;&lt;freqList&gt;3200&lt;/freqList&gt;&lt;/operator&gt;</v>
      </c>
      <c r="S16" s="6" t="str">
        <f t="shared" si="19"/>
        <v/>
      </c>
      <c r="T16" s="6" t="s">
        <v>60</v>
      </c>
      <c r="U16" s="6" t="s">
        <v>61</v>
      </c>
      <c r="V16" t="str">
        <f t="shared" si="7"/>
        <v>&lt;region name="Владимир"&gt;&lt;technology name="2G"&gt;&lt;operator name="МегаФон"&gt;&lt;freqList&gt;92-124,587-659,1016-1021&lt;/freqList&gt;&lt;/operator&gt;&lt;operator name="БиЛайн"&gt;&lt;freqList&gt;24-69,512-581&lt;/freqList&gt;&lt;/operator&gt;&lt;operator name="МТС"&gt;&lt;freqList&gt;1-22,71-90,750-821,1023&lt;/freqList&gt;&lt;/operator&gt;&lt;operator name="Tele2"&gt;&lt;freqList&gt;737-748,822-885&lt;/freqList&gt;&lt;/operator&gt;    &lt;/technology&gt;&lt;technology name="3G"&gt;&lt;operator name="МегаФон"&gt;&lt;freqList&gt;10638,10622,10687&lt;/freqList&gt;&lt;/operator&gt;&lt;operator name="БиЛайн"&gt;&lt;freqList&gt;10813,10788,10836&lt;/freqList&gt;&lt;/operator&gt;&lt;operator name="МТС"&gt;&lt;freqList&gt;10713,10737,10762&lt;/freqList&gt;&lt;/operator&gt;&lt;operator name="Tele2"&gt;&lt;freqList&gt;10563,10587,10612&lt;/freqList&gt;&lt;/operator&gt;    &lt;/technology&gt;&lt;technology name="4G"&gt;&lt;operator name="МегаФон"&gt;&lt;freqList&gt;2825,2852,2850,2975,3000,3050,3100&lt;/freqList&gt;&lt;/operator&gt;&lt;operator name="БиЛайн"&gt;&lt;freqList&gt;3300,3275&lt;/freqList&gt;&lt;/operator&gt;&lt;operator name="МТС"&gt;&lt;freqList&gt;3200&lt;/freqList&gt;&lt;/operator&gt;    &lt;/technology&gt;  &lt;/region&gt;</v>
      </c>
    </row>
    <row r="17" spans="1:22" x14ac:dyDescent="0.25">
      <c r="A17" s="8" t="s">
        <v>11</v>
      </c>
      <c r="B17" s="6" t="str">
        <f t="shared" si="3"/>
        <v>&lt;region name="Тула"&gt;</v>
      </c>
      <c r="C17" s="6" t="str">
        <f>"&lt;technology name="""&amp;C$1&amp;"""&gt;"</f>
        <v>&lt;technology name="2G"&gt;</v>
      </c>
      <c r="D17" s="6" t="str">
        <f t="shared" ref="D17:G17" si="20">IF(D9="","","&lt;operator name="""&amp;D$2&amp;"""&gt;&lt;freqList&gt;"&amp;D9&amp;"&lt;/freqList&gt;&lt;/operator&gt;")</f>
        <v>&lt;operator name="МегаФон"&gt;&lt;freqList&gt;62-99,108-113,1016-1021,587-660&lt;/freqList&gt;&lt;/operator&gt;</v>
      </c>
      <c r="E17" s="6" t="str">
        <f t="shared" si="20"/>
        <v>&lt;operator name="БиЛайн"&gt;&lt;freqList&gt;22-60,512-585&lt;/freqList&gt;&lt;/operator&gt;</v>
      </c>
      <c r="F17" s="6" t="str">
        <f t="shared" si="20"/>
        <v>&lt;operator name="МТС"&gt;&lt;freqList&gt;1-20,101-106,115-124,1023-1024,759-829&lt;/freqList&gt;&lt;/operator&gt;</v>
      </c>
      <c r="G17" s="6" t="str">
        <f t="shared" si="20"/>
        <v>&lt;operator name="Tele2"&gt;&lt;freqList&gt;662-736&lt;/freqList&gt;&lt;/operator&gt;</v>
      </c>
      <c r="H17" s="6" t="s">
        <v>60</v>
      </c>
      <c r="I17" s="6" t="str">
        <f>"&lt;technology name="""&amp;I$1&amp;"""&gt;"</f>
        <v>&lt;technology name="3G"&gt;</v>
      </c>
      <c r="J17" s="6" t="str">
        <f t="shared" ref="J17:M17" si="21">IF(J9="","","&lt;operator name="""&amp;J$2&amp;"""&gt;&lt;freqList&gt;"&amp;J9&amp;"&lt;/freqList&gt;&lt;/operator&gt;")</f>
        <v>&lt;operator name="МегаФон"&gt;&lt;freqList&gt;10638,10662,10687&lt;/freqList&gt;&lt;/operator&gt;</v>
      </c>
      <c r="K17" s="6" t="str">
        <f t="shared" si="21"/>
        <v>&lt;operator name="БиЛайн"&gt;&lt;freqList&gt;10788,10813,10836&lt;/freqList&gt;&lt;/operator&gt;</v>
      </c>
      <c r="L17" s="6" t="str">
        <f t="shared" si="21"/>
        <v>&lt;operator name="МТС"&gt;&lt;freqList&gt;10713,10737,10762&lt;/freqList&gt;&lt;/operator&gt;</v>
      </c>
      <c r="M17" s="6" t="str">
        <f t="shared" si="21"/>
        <v>&lt;operator name="Tele2"&gt;&lt;freqList&gt;10563,10587,10612&lt;/freqList&gt;&lt;/operator&gt;</v>
      </c>
      <c r="N17" s="6" t="s">
        <v>60</v>
      </c>
      <c r="O17" s="6" t="str">
        <f>"&lt;technology name="""&amp;O$1&amp;"""&gt;"</f>
        <v>&lt;technology name="4G"&gt;</v>
      </c>
      <c r="P17" s="6" t="str">
        <f t="shared" ref="P17:S17" si="22">IF(P9="","","&lt;operator name="""&amp;P$2&amp;"""&gt;&lt;freqList&gt;"&amp;P9&amp;"&lt;/freqList&gt;&lt;/operator&gt;")</f>
        <v>&lt;operator name="МегаФон"&gt;&lt;freqList&gt;2825,2852,2850,2975,3000,3050,3100&lt;/freqList&gt;&lt;/operator&gt;</v>
      </c>
      <c r="Q17" s="6" t="str">
        <f t="shared" si="22"/>
        <v>&lt;operator name="БиЛайн"&gt;&lt;freqList&gt;3300,3275&lt;/freqList&gt;&lt;/operator&gt;</v>
      </c>
      <c r="R17" s="6" t="str">
        <f t="shared" si="22"/>
        <v>&lt;operator name="МТС"&gt;&lt;freqList&gt;3200&lt;/freqList&gt;&lt;/operator&gt;</v>
      </c>
      <c r="S17" s="6" t="str">
        <f t="shared" si="22"/>
        <v>&lt;operator name="Tele2"&gt;&lt;freqList&gt;1800&lt;/freqList&gt;&lt;/operator&gt;</v>
      </c>
      <c r="T17" s="6" t="s">
        <v>60</v>
      </c>
      <c r="U17" s="6" t="s">
        <v>61</v>
      </c>
      <c r="V17" t="str">
        <f t="shared" si="7"/>
        <v>&lt;region name="Тула"&gt;&lt;technology name="2G"&gt;&lt;operator name="МегаФон"&gt;&lt;freqList&gt;62-99,108-113,1016-1021,587-660&lt;/freqList&gt;&lt;/operator&gt;&lt;operator name="БиЛайн"&gt;&lt;freqList&gt;22-60,512-585&lt;/freqList&gt;&lt;/operator&gt;&lt;operator name="МТС"&gt;&lt;freqList&gt;1-20,101-106,115-124,1023-1024,759-829&lt;/freqList&gt;&lt;/operator&gt;&lt;operator name="Tele2"&gt;&lt;freqList&gt;662-736&lt;/freqList&gt;&lt;/operator&gt;    &lt;/technology&gt;&lt;technology name="3G"&gt;&lt;operator name="МегаФон"&gt;&lt;freqList&gt;10638,10662,10687&lt;/freqList&gt;&lt;/operator&gt;&lt;operator name="БиЛайн"&gt;&lt;freqList&gt;10788,10813,10836&lt;/freqList&gt;&lt;/operator&gt;&lt;operator name="МТС"&gt;&lt;freqList&gt;10713,10737,10762&lt;/freqList&gt;&lt;/operator&gt;&lt;operator name="Tele2"&gt;&lt;freqList&gt;10563,10587,10612&lt;/freqList&gt;&lt;/operator&gt;    &lt;/technology&gt;&lt;technology name="4G"&gt;&lt;operator name="МегаФон"&gt;&lt;freqList&gt;2825,2852,2850,2975,3000,3050,3100&lt;/freqList&gt;&lt;/operator&gt;&lt;operator name="БиЛайн"&gt;&lt;freqList&gt;3300,3275&lt;/freqList&gt;&lt;/operator&gt;&lt;operator name="МТС"&gt;&lt;freqList&gt;3200&lt;/freqList&gt;&lt;/operator&gt;&lt;operator name="Tele2"&gt;&lt;freqList&gt;1800&lt;/freqList&gt;&lt;/operator&gt;    &lt;/technology&gt;  &lt;/region&gt;</v>
      </c>
    </row>
    <row r="18" spans="1:22" x14ac:dyDescent="0.25">
      <c r="A18" s="8" t="s">
        <v>13</v>
      </c>
      <c r="B18" s="6" t="str">
        <f t="shared" si="3"/>
        <v>&lt;region name="Рязань"&gt;</v>
      </c>
      <c r="C18" s="6" t="str">
        <f>"&lt;technology name="""&amp;C$1&amp;"""&gt;"</f>
        <v>&lt;technology name="2G"&gt;</v>
      </c>
      <c r="D18" s="6" t="str">
        <f t="shared" ref="D18:G18" si="23">IF(D10="","","&lt;operator name="""&amp;D$2&amp;"""&gt;&lt;freqList&gt;"&amp;D10&amp;"&lt;/freqList&gt;&lt;/operator&gt;")</f>
        <v>&lt;operator name="МегаФон"&gt;&lt;freqList&gt;67-103,118-124,1016-1020,587-660&lt;/freqList&gt;&lt;/operator&gt;</v>
      </c>
      <c r="E18" s="6" t="str">
        <f t="shared" si="23"/>
        <v>&lt;operator name="БиЛайн"&gt;&lt;freqList&gt;24-38,45-65,512-570&lt;/freqList&gt;&lt;/operator&gt;</v>
      </c>
      <c r="F18" s="6" t="str">
        <f t="shared" si="23"/>
        <v>&lt;operator name="МТС"&gt;&lt;freqList&gt;1-22,105-109,112-116,1022-1023,761-832&lt;/freqList&gt;&lt;/operator&gt;</v>
      </c>
      <c r="G18" s="6" t="str">
        <f t="shared" si="23"/>
        <v>&lt;operator name="Tele2"&gt;&lt;freqList&gt;737-759,834-885&lt;/freqList&gt;&lt;/operator&gt;</v>
      </c>
      <c r="H18" s="6" t="s">
        <v>60</v>
      </c>
      <c r="I18" s="6" t="str">
        <f>"&lt;technology name="""&amp;I$1&amp;"""&gt;"</f>
        <v>&lt;technology name="3G"&gt;</v>
      </c>
      <c r="J18" s="6" t="str">
        <f t="shared" ref="J18:M18" si="24">IF(J10="","","&lt;operator name="""&amp;J$2&amp;"""&gt;&lt;freqList&gt;"&amp;J10&amp;"&lt;/freqList&gt;&lt;/operator&gt;")</f>
        <v>&lt;operator name="МегаФон"&gt;&lt;freqList&gt;10638,10662,10687&lt;/freqList&gt;&lt;/operator&gt;</v>
      </c>
      <c r="K18" s="6" t="str">
        <f t="shared" si="24"/>
        <v>&lt;operator name="БиЛайн"&gt;&lt;freqList&gt;10788,10813,10836&lt;/freqList&gt;&lt;/operator&gt;</v>
      </c>
      <c r="L18" s="6" t="str">
        <f t="shared" si="24"/>
        <v>&lt;operator name="МТС"&gt;&lt;freqList&gt;10713,10737,10762&lt;/freqList&gt;&lt;/operator&gt;</v>
      </c>
      <c r="M18" s="6" t="str">
        <f t="shared" si="24"/>
        <v>&lt;operator name="Tele2"&gt;&lt;freqList&gt;10563,10587,10612&lt;/freqList&gt;&lt;/operator&gt;</v>
      </c>
      <c r="N18" s="6" t="s">
        <v>60</v>
      </c>
      <c r="O18" s="6" t="str">
        <f>"&lt;technology name="""&amp;O$1&amp;"""&gt;"</f>
        <v>&lt;technology name="4G"&gt;</v>
      </c>
      <c r="P18" s="6" t="str">
        <f t="shared" ref="P18:S18" si="25">IF(P10="","","&lt;operator name="""&amp;P$2&amp;"""&gt;&lt;freqList&gt;"&amp;P10&amp;"&lt;/freqList&gt;&lt;/operator&gt;")</f>
        <v>&lt;operator name="МегаФон"&gt;&lt;freqList&gt;2825,2852,2850,2975,3000,3050,3100&lt;/freqList&gt;&lt;/operator&gt;</v>
      </c>
      <c r="Q18" s="6" t="str">
        <f t="shared" si="25"/>
        <v>&lt;operator name="БиЛайн"&gt;&lt;freqList&gt;3300,3275&lt;/freqList&gt;&lt;/operator&gt;</v>
      </c>
      <c r="R18" s="6" t="str">
        <f t="shared" si="25"/>
        <v>&lt;operator name="МТС"&gt;&lt;freqList&gt;3200&lt;/freqList&gt;&lt;/operator&gt;</v>
      </c>
      <c r="S18" s="6" t="str">
        <f t="shared" si="25"/>
        <v/>
      </c>
      <c r="T18" s="6" t="s">
        <v>60</v>
      </c>
      <c r="U18" s="6" t="s">
        <v>61</v>
      </c>
      <c r="V18" t="str">
        <f t="shared" si="7"/>
        <v>&lt;region name="Рязань"&gt;&lt;technology name="2G"&gt;&lt;operator name="МегаФон"&gt;&lt;freqList&gt;67-103,118-124,1016-1020,587-660&lt;/freqList&gt;&lt;/operator&gt;&lt;operator name="БиЛайн"&gt;&lt;freqList&gt;24-38,45-65,512-570&lt;/freqList&gt;&lt;/operator&gt;&lt;operator name="МТС"&gt;&lt;freqList&gt;1-22,105-109,112-116,1022-1023,761-832&lt;/freqList&gt;&lt;/operator&gt;&lt;operator name="Tele2"&gt;&lt;freqList&gt;737-759,834-885&lt;/freqList&gt;&lt;/operator&gt;    &lt;/technology&gt;&lt;technology name="3G"&gt;&lt;operator name="МегаФон"&gt;&lt;freqList&gt;10638,10662,10687&lt;/freqList&gt;&lt;/operator&gt;&lt;operator name="БиЛайн"&gt;&lt;freqList&gt;10788,10813,10836&lt;/freqList&gt;&lt;/operator&gt;&lt;operator name="МТС"&gt;&lt;freqList&gt;10713,10737,10762&lt;/freqList&gt;&lt;/operator&gt;&lt;operator name="Tele2"&gt;&lt;freqList&gt;10563,10587,10612&lt;/freqList&gt;&lt;/operator&gt;    &lt;/technology&gt;&lt;technology name="4G"&gt;&lt;operator name="МегаФон"&gt;&lt;freqList&gt;2825,2852,2850,2975,3000,3050,3100&lt;/freqList&gt;&lt;/operator&gt;&lt;operator name="БиЛайн"&gt;&lt;freqList&gt;3300,3275&lt;/freqList&gt;&lt;/operator&gt;&lt;operator name="МТС"&gt;&lt;freqList&gt;3200&lt;/freqList&gt;&lt;/operator&gt;    &lt;/technology&gt;  &lt;/region&gt;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" sqref="B1:E9"/>
    </sheetView>
  </sheetViews>
  <sheetFormatPr defaultRowHeight="15" x14ac:dyDescent="0.25"/>
  <cols>
    <col min="1" max="1" width="14.5703125" customWidth="1"/>
    <col min="2" max="5" width="10.5703125" bestFit="1" customWidth="1"/>
  </cols>
  <sheetData>
    <row r="1" spans="1:5" x14ac:dyDescent="0.25">
      <c r="A1" s="3" t="s">
        <v>14</v>
      </c>
      <c r="B1" s="4" t="s">
        <v>1</v>
      </c>
      <c r="C1" s="4" t="s">
        <v>2</v>
      </c>
      <c r="D1" s="4" t="s">
        <v>3</v>
      </c>
      <c r="E1" s="4" t="s">
        <v>59</v>
      </c>
    </row>
    <row r="2" spans="1:5" ht="30" x14ac:dyDescent="0.25">
      <c r="A2" s="4" t="s">
        <v>16</v>
      </c>
      <c r="B2" s="4" t="s">
        <v>44</v>
      </c>
      <c r="C2" s="4" t="s">
        <v>45</v>
      </c>
      <c r="D2" s="4" t="s">
        <v>46</v>
      </c>
      <c r="E2" s="4" t="s">
        <v>47</v>
      </c>
    </row>
    <row r="3" spans="1:5" ht="45" x14ac:dyDescent="0.25">
      <c r="A3" s="4" t="s">
        <v>6</v>
      </c>
      <c r="B3" s="4" t="s">
        <v>48</v>
      </c>
      <c r="C3" s="4" t="s">
        <v>49</v>
      </c>
      <c r="D3" s="4" t="s">
        <v>50</v>
      </c>
      <c r="E3" s="4" t="s">
        <v>47</v>
      </c>
    </row>
    <row r="4" spans="1:5" ht="45" x14ac:dyDescent="0.25">
      <c r="A4" s="4" t="s">
        <v>7</v>
      </c>
      <c r="B4" s="4" t="s">
        <v>44</v>
      </c>
      <c r="C4" s="4" t="s">
        <v>45</v>
      </c>
      <c r="D4" s="4" t="s">
        <v>46</v>
      </c>
      <c r="E4" s="4" t="s">
        <v>47</v>
      </c>
    </row>
    <row r="5" spans="1:5" ht="45" x14ac:dyDescent="0.25">
      <c r="A5" s="4" t="s">
        <v>8</v>
      </c>
      <c r="B5" s="4" t="s">
        <v>44</v>
      </c>
      <c r="C5" s="4" t="s">
        <v>45</v>
      </c>
      <c r="D5" s="4" t="s">
        <v>46</v>
      </c>
      <c r="E5" s="4" t="s">
        <v>47</v>
      </c>
    </row>
    <row r="6" spans="1:5" ht="45" x14ac:dyDescent="0.25">
      <c r="A6" s="4" t="s">
        <v>9</v>
      </c>
      <c r="B6" s="4" t="s">
        <v>44</v>
      </c>
      <c r="C6" s="4" t="s">
        <v>45</v>
      </c>
      <c r="D6" s="4" t="s">
        <v>50</v>
      </c>
      <c r="E6" s="4" t="s">
        <v>47</v>
      </c>
    </row>
    <row r="7" spans="1:5" ht="45" x14ac:dyDescent="0.25">
      <c r="A7" s="4" t="s">
        <v>10</v>
      </c>
      <c r="B7" s="4" t="s">
        <v>51</v>
      </c>
      <c r="C7" s="4" t="s">
        <v>52</v>
      </c>
      <c r="D7" s="4" t="s">
        <v>46</v>
      </c>
      <c r="E7" s="4" t="s">
        <v>47</v>
      </c>
    </row>
    <row r="8" spans="1:5" ht="45" x14ac:dyDescent="0.25">
      <c r="A8" s="4" t="s">
        <v>11</v>
      </c>
      <c r="B8" s="4" t="s">
        <v>53</v>
      </c>
      <c r="C8" s="4" t="s">
        <v>45</v>
      </c>
      <c r="D8" s="4" t="s">
        <v>46</v>
      </c>
      <c r="E8" s="4" t="s">
        <v>47</v>
      </c>
    </row>
    <row r="9" spans="1:5" ht="45" x14ac:dyDescent="0.25">
      <c r="A9" s="4" t="s">
        <v>13</v>
      </c>
      <c r="B9" s="4" t="s">
        <v>53</v>
      </c>
      <c r="C9" s="4" t="s">
        <v>45</v>
      </c>
      <c r="D9" s="4" t="s">
        <v>46</v>
      </c>
      <c r="E9" s="4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" sqref="B1:E9"/>
    </sheetView>
  </sheetViews>
  <sheetFormatPr defaultRowHeight="15" x14ac:dyDescent="0.25"/>
  <cols>
    <col min="1" max="1" width="14.140625" customWidth="1"/>
    <col min="2" max="2" width="26.42578125" customWidth="1"/>
    <col min="3" max="3" width="22.5703125" bestFit="1" customWidth="1"/>
    <col min="4" max="4" width="18.42578125" bestFit="1" customWidth="1"/>
    <col min="5" max="5" width="22.5703125" bestFit="1" customWidth="1"/>
  </cols>
  <sheetData>
    <row r="1" spans="1:5" x14ac:dyDescent="0.25">
      <c r="A1" s="3" t="s">
        <v>15</v>
      </c>
      <c r="B1" s="4" t="s">
        <v>1</v>
      </c>
      <c r="C1" s="4" t="s">
        <v>2</v>
      </c>
      <c r="D1" s="4" t="s">
        <v>3</v>
      </c>
      <c r="E1" s="4" t="s">
        <v>59</v>
      </c>
    </row>
    <row r="2" spans="1:5" ht="30" x14ac:dyDescent="0.25">
      <c r="A2" s="4" t="s">
        <v>16</v>
      </c>
      <c r="B2" s="5" t="s">
        <v>54</v>
      </c>
      <c r="C2" s="5" t="s">
        <v>55</v>
      </c>
      <c r="D2" s="5" t="s">
        <v>56</v>
      </c>
      <c r="E2" s="5" t="s">
        <v>57</v>
      </c>
    </row>
    <row r="3" spans="1:5" ht="30" x14ac:dyDescent="0.25">
      <c r="A3" s="4" t="s">
        <v>6</v>
      </c>
      <c r="B3" s="5" t="s">
        <v>58</v>
      </c>
      <c r="C3" s="5">
        <v>3300.3274999999999</v>
      </c>
      <c r="D3" s="5">
        <v>3200</v>
      </c>
      <c r="E3" s="5"/>
    </row>
    <row r="4" spans="1:5" ht="30" x14ac:dyDescent="0.25">
      <c r="A4" s="4" t="s">
        <v>7</v>
      </c>
      <c r="B4" s="5" t="s">
        <v>58</v>
      </c>
      <c r="C4" s="5">
        <v>3300.3274999999999</v>
      </c>
      <c r="D4" s="5">
        <v>3200</v>
      </c>
      <c r="E4" s="5"/>
    </row>
    <row r="5" spans="1:5" ht="30" x14ac:dyDescent="0.25">
      <c r="A5" s="4" t="s">
        <v>8</v>
      </c>
      <c r="B5" s="5" t="s">
        <v>58</v>
      </c>
      <c r="C5" s="5">
        <v>3300.3274999999999</v>
      </c>
      <c r="D5" s="5">
        <v>3200</v>
      </c>
      <c r="E5" s="5"/>
    </row>
    <row r="6" spans="1:5" ht="30" x14ac:dyDescent="0.25">
      <c r="A6" s="4" t="s">
        <v>9</v>
      </c>
      <c r="B6" s="5" t="s">
        <v>58</v>
      </c>
      <c r="C6" s="5">
        <v>3300.3274999999999</v>
      </c>
      <c r="D6" s="5">
        <v>3200</v>
      </c>
      <c r="E6" s="5"/>
    </row>
    <row r="7" spans="1:5" ht="30" x14ac:dyDescent="0.25">
      <c r="A7" s="4" t="s">
        <v>10</v>
      </c>
      <c r="B7" s="5" t="s">
        <v>58</v>
      </c>
      <c r="C7" s="5">
        <v>3300.3274999999999</v>
      </c>
      <c r="D7" s="5">
        <v>3200</v>
      </c>
      <c r="E7" s="5"/>
    </row>
    <row r="8" spans="1:5" ht="30" x14ac:dyDescent="0.25">
      <c r="A8" s="4" t="s">
        <v>11</v>
      </c>
      <c r="B8" s="5" t="s">
        <v>58</v>
      </c>
      <c r="C8" s="5">
        <v>3300.3274999999999</v>
      </c>
      <c r="D8" s="5">
        <v>3200</v>
      </c>
      <c r="E8" s="5">
        <v>1800</v>
      </c>
    </row>
    <row r="9" spans="1:5" ht="30" x14ac:dyDescent="0.25">
      <c r="A9" s="4" t="s">
        <v>13</v>
      </c>
      <c r="B9" s="5" t="s">
        <v>58</v>
      </c>
      <c r="C9" s="5">
        <v>3300.3274999999999</v>
      </c>
      <c r="D9" s="5">
        <v>3200</v>
      </c>
      <c r="E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2G</vt:lpstr>
      <vt:lpstr>Total</vt:lpstr>
      <vt:lpstr>3G</vt:lpstr>
      <vt:lpstr>4G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Пользователь Windows</cp:lastModifiedBy>
  <dcterms:created xsi:type="dcterms:W3CDTF">2017-06-02T21:56:33Z</dcterms:created>
  <dcterms:modified xsi:type="dcterms:W3CDTF">2017-06-06T13:09:50Z</dcterms:modified>
</cp:coreProperties>
</file>