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ropbox\RetroArch\Achievements\Star Honor (Arduboy)\Docs\"/>
    </mc:Choice>
  </mc:AlternateContent>
  <bookViews>
    <workbookView xWindow="-105" yWindow="-105" windowWidth="23250" windowHeight="12570" tabRatio="635"/>
  </bookViews>
  <sheets>
    <sheet name="Achievements" sheetId="2" r:id="rId1"/>
    <sheet name="Extras" sheetId="15" r:id="rId2"/>
    <sheet name="Leaderboards" sheetId="27" r:id="rId3"/>
    <sheet name="Checklist" sheetId="49" r:id="rId4"/>
    <sheet name="Text" sheetId="11" r:id="rId5"/>
    <sheet name="Stats" sheetId="7" r:id="rId6"/>
    <sheet name="Game Dec" sheetId="16" state="hidden" r:id="rId7"/>
  </sheets>
  <definedNames>
    <definedName name="_xlnm._FilterDatabase" localSheetId="0" hidden="1">Achievements!$B$1:$G$193</definedName>
    <definedName name="_xlnm._FilterDatabase" localSheetId="3" hidden="1">Checklist!$A$1:$I$1</definedName>
    <definedName name="_xlnm._FilterDatabase" localSheetId="1" hidden="1">Extras!$A$1:$F$49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49" l="1"/>
  <c r="E16" i="49"/>
  <c r="F16" i="49"/>
  <c r="G16" i="49"/>
  <c r="D16" i="49"/>
  <c r="B4" i="49"/>
  <c r="C4" i="49"/>
  <c r="B5" i="49"/>
  <c r="C5" i="49"/>
  <c r="B6" i="49"/>
  <c r="C6" i="49"/>
  <c r="B7" i="49"/>
  <c r="C7" i="49"/>
  <c r="B8" i="49"/>
  <c r="C8" i="49"/>
  <c r="B9" i="49"/>
  <c r="C9" i="49"/>
  <c r="B10" i="49"/>
  <c r="C10" i="49"/>
  <c r="B11" i="49"/>
  <c r="C11" i="49"/>
  <c r="B12" i="49"/>
  <c r="C12" i="49"/>
  <c r="B13" i="49"/>
  <c r="C13" i="49"/>
  <c r="B14" i="49"/>
  <c r="C14" i="49"/>
  <c r="B15" i="49"/>
  <c r="C15" i="49"/>
  <c r="A3" i="49"/>
  <c r="A4" i="49"/>
  <c r="A5" i="49"/>
  <c r="A6" i="49"/>
  <c r="A7" i="49"/>
  <c r="A8" i="49"/>
  <c r="A9" i="49"/>
  <c r="A10" i="49"/>
  <c r="A11" i="49"/>
  <c r="A12" i="49"/>
  <c r="A13" i="49"/>
  <c r="A14" i="49"/>
  <c r="A15" i="49"/>
  <c r="B3" i="49" l="1"/>
  <c r="C3" i="49"/>
  <c r="C2" i="49"/>
  <c r="B2" i="49"/>
  <c r="A2" i="49"/>
  <c r="E8" i="2"/>
  <c r="E13" i="2" l="1"/>
  <c r="E14" i="2"/>
  <c r="E12" i="2"/>
  <c r="E11" i="2"/>
  <c r="E10" i="2"/>
  <c r="E5" i="2"/>
  <c r="E3" i="2"/>
  <c r="E15" i="2" l="1"/>
  <c r="E2" i="2"/>
  <c r="E4" i="2"/>
  <c r="E6" i="2"/>
  <c r="E7" i="2" l="1"/>
  <c r="E9" i="2"/>
  <c r="I5" i="49" l="1"/>
  <c r="I6" i="49"/>
  <c r="I7" i="49"/>
  <c r="I8" i="49"/>
  <c r="I9" i="49"/>
  <c r="I10" i="49"/>
  <c r="I11" i="49"/>
  <c r="I12" i="49"/>
  <c r="I13" i="49"/>
  <c r="I14" i="49"/>
  <c r="I15" i="49"/>
  <c r="A15" i="11"/>
  <c r="A13" i="11"/>
  <c r="A3" i="11"/>
  <c r="A14" i="11"/>
  <c r="A21" i="11"/>
  <c r="A16" i="11"/>
  <c r="A22" i="11"/>
  <c r="A18" i="11"/>
  <c r="A12" i="11"/>
  <c r="A7" i="11"/>
  <c r="A20" i="11"/>
  <c r="A6" i="11"/>
  <c r="A19" i="11"/>
  <c r="A10" i="11"/>
  <c r="A9" i="11"/>
  <c r="A24" i="11"/>
  <c r="A4" i="11"/>
  <c r="A23" i="11"/>
  <c r="A5" i="11"/>
  <c r="A8" i="11"/>
  <c r="A17" i="11"/>
  <c r="A11" i="11"/>
  <c r="I4" i="49" l="1"/>
  <c r="A39" i="11"/>
  <c r="A48" i="11"/>
  <c r="A46" i="11"/>
  <c r="A45" i="11"/>
  <c r="A47" i="11"/>
  <c r="A43" i="11"/>
  <c r="I2" i="49" l="1"/>
  <c r="I3" i="49"/>
  <c r="A41" i="11"/>
  <c r="A37" i="11"/>
  <c r="A42" i="11"/>
  <c r="A38" i="11"/>
  <c r="I16" i="49" l="1"/>
  <c r="A1" i="2"/>
  <c r="A28" i="11"/>
  <c r="A25" i="11"/>
  <c r="A30" i="11"/>
  <c r="A40" i="11"/>
  <c r="A76" i="11"/>
  <c r="A35" i="11"/>
  <c r="A74" i="11"/>
  <c r="A33" i="11"/>
  <c r="A32" i="11"/>
  <c r="A31" i="11"/>
  <c r="A29" i="11"/>
  <c r="A75" i="11"/>
  <c r="A36" i="11"/>
  <c r="A67" i="11"/>
  <c r="A34" i="11"/>
  <c r="A26" i="11"/>
  <c r="A27" i="11"/>
  <c r="A44" i="11"/>
  <c r="F5" i="7" l="1"/>
  <c r="G5" i="7" l="1"/>
  <c r="E60" i="2"/>
  <c r="A73" i="11"/>
  <c r="A50" i="11"/>
  <c r="A54" i="11"/>
  <c r="A57" i="11"/>
  <c r="A61" i="11"/>
  <c r="A56" i="11"/>
  <c r="A62" i="11"/>
  <c r="A58" i="11"/>
  <c r="A69" i="11"/>
  <c r="A49" i="11"/>
  <c r="A52" i="11"/>
  <c r="A51" i="11"/>
  <c r="A71" i="11"/>
  <c r="A64" i="11"/>
  <c r="A63" i="11"/>
  <c r="A60" i="11"/>
  <c r="A53" i="11"/>
  <c r="A72" i="11"/>
  <c r="A68" i="11"/>
  <c r="A59" i="11"/>
  <c r="A55" i="11"/>
  <c r="A65" i="11"/>
  <c r="A70" i="11"/>
  <c r="A66" i="11"/>
  <c r="F4" i="7" l="1"/>
  <c r="C9" i="7" l="1"/>
  <c r="G4" i="7" l="1"/>
  <c r="F3" i="7" l="1"/>
  <c r="F2" i="7"/>
  <c r="F6" i="7" l="1"/>
  <c r="G3" i="7"/>
  <c r="B3" i="16" l="1"/>
  <c r="B4" i="16" s="1"/>
  <c r="B5" i="16" s="1"/>
  <c r="B6" i="16" s="1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G2" i="7" l="1"/>
  <c r="G6" i="7" s="1"/>
  <c r="C4" i="16"/>
  <c r="D4" i="16" s="1"/>
  <c r="C2" i="16"/>
  <c r="D2" i="16" s="1"/>
  <c r="E2" i="16" s="1"/>
  <c r="F2" i="16" s="1"/>
  <c r="G2" i="16" s="1"/>
  <c r="H2" i="16" s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E4" i="16" l="1"/>
  <c r="F4" i="16" s="1"/>
  <c r="C8" i="16"/>
  <c r="C6" i="16"/>
  <c r="C3" i="16"/>
  <c r="D3" i="16" s="1"/>
  <c r="E3" i="16" s="1"/>
  <c r="F3" i="16" s="1"/>
  <c r="G3" i="16" s="1"/>
  <c r="H3" i="16" s="1"/>
  <c r="I3" i="16" s="1"/>
  <c r="J3" i="16" s="1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D8" i="16" l="1"/>
  <c r="D6" i="16"/>
  <c r="G4" i="16"/>
  <c r="C10" i="16" l="1"/>
  <c r="E8" i="16"/>
  <c r="E6" i="16"/>
  <c r="H4" i="16"/>
  <c r="C12" i="16" l="1"/>
  <c r="D10" i="16"/>
  <c r="F8" i="16"/>
  <c r="F6" i="16"/>
  <c r="I4" i="16"/>
  <c r="C4" i="7"/>
  <c r="D12" i="16" l="1"/>
  <c r="C14" i="16"/>
  <c r="E10" i="16"/>
  <c r="G8" i="16"/>
  <c r="G6" i="16"/>
  <c r="J4" i="16"/>
  <c r="F10" i="16" l="1"/>
  <c r="D14" i="16"/>
  <c r="C16" i="16"/>
  <c r="E12" i="16"/>
  <c r="H8" i="16"/>
  <c r="H6" i="16"/>
  <c r="K4" i="16"/>
  <c r="G10" i="16" l="1"/>
  <c r="D16" i="16"/>
  <c r="E14" i="16"/>
  <c r="C18" i="16"/>
  <c r="F12" i="16"/>
  <c r="I8" i="16"/>
  <c r="I6" i="16"/>
  <c r="L4" i="16"/>
  <c r="C20" i="16" l="1"/>
  <c r="E16" i="16"/>
  <c r="D18" i="16"/>
  <c r="G12" i="16"/>
  <c r="F14" i="16"/>
  <c r="H10" i="16"/>
  <c r="J8" i="16"/>
  <c r="J6" i="16"/>
  <c r="M4" i="16"/>
  <c r="C3" i="7"/>
  <c r="C5" i="7"/>
  <c r="C6" i="7"/>
  <c r="C7" i="7"/>
  <c r="C8" i="7"/>
  <c r="C10" i="7"/>
  <c r="C2" i="7"/>
  <c r="C11" i="7" l="1"/>
  <c r="G14" i="16"/>
  <c r="F16" i="16"/>
  <c r="H12" i="16"/>
  <c r="I10" i="16"/>
  <c r="E18" i="16"/>
  <c r="D20" i="16"/>
  <c r="K8" i="16"/>
  <c r="K6" i="16"/>
  <c r="N4" i="16"/>
  <c r="G16" i="16" l="1"/>
  <c r="F18" i="16"/>
  <c r="I12" i="16"/>
  <c r="H14" i="16"/>
  <c r="E20" i="16"/>
  <c r="J10" i="16"/>
  <c r="L8" i="16"/>
  <c r="L6" i="16"/>
  <c r="O4" i="16"/>
  <c r="K10" i="16" l="1"/>
  <c r="J12" i="16"/>
  <c r="F20" i="16"/>
  <c r="G18" i="16"/>
  <c r="I14" i="16"/>
  <c r="H16" i="16"/>
  <c r="M8" i="16"/>
  <c r="M6" i="16"/>
  <c r="P4" i="16"/>
  <c r="J14" i="16" l="1"/>
  <c r="K12" i="16"/>
  <c r="G20" i="16"/>
  <c r="I16" i="16"/>
  <c r="H18" i="16"/>
  <c r="L10" i="16"/>
  <c r="N8" i="16"/>
  <c r="N6" i="16"/>
  <c r="Q4" i="16"/>
  <c r="I18" i="16" l="1"/>
  <c r="L12" i="16"/>
  <c r="M10" i="16"/>
  <c r="J16" i="16"/>
  <c r="H20" i="16"/>
  <c r="K14" i="16"/>
  <c r="O8" i="16"/>
  <c r="O6" i="16"/>
  <c r="R4" i="16"/>
  <c r="N10" i="16" l="1"/>
  <c r="I20" i="16"/>
  <c r="L14" i="16"/>
  <c r="M12" i="16"/>
  <c r="K16" i="16"/>
  <c r="J18" i="16"/>
  <c r="P8" i="16"/>
  <c r="P6" i="16"/>
  <c r="S4" i="16"/>
  <c r="L16" i="16" l="1"/>
  <c r="N12" i="16"/>
  <c r="J20" i="16"/>
  <c r="K18" i="16"/>
  <c r="M14" i="16"/>
  <c r="O10" i="16"/>
  <c r="Q8" i="16"/>
  <c r="Q6" i="16"/>
  <c r="T4" i="16"/>
  <c r="N14" i="16" l="1"/>
  <c r="P10" i="16"/>
  <c r="O12" i="16"/>
  <c r="L18" i="16"/>
  <c r="K20" i="16"/>
  <c r="M16" i="16"/>
  <c r="R8" i="16"/>
  <c r="R6" i="16"/>
  <c r="U4" i="16"/>
  <c r="P12" i="16" l="1"/>
  <c r="N16" i="16"/>
  <c r="L20" i="16"/>
  <c r="Q10" i="16"/>
  <c r="M18" i="16"/>
  <c r="O14" i="16"/>
  <c r="S8" i="16"/>
  <c r="S6" i="16"/>
  <c r="C5" i="16" l="1"/>
  <c r="N18" i="16"/>
  <c r="P14" i="16"/>
  <c r="Q12" i="16"/>
  <c r="M20" i="16"/>
  <c r="O16" i="16"/>
  <c r="R10" i="16"/>
  <c r="T8" i="16"/>
  <c r="T6" i="16"/>
  <c r="D5" i="16" l="1"/>
  <c r="P16" i="16"/>
  <c r="R12" i="16"/>
  <c r="Q14" i="16"/>
  <c r="S10" i="16"/>
  <c r="N20" i="16"/>
  <c r="O18" i="16"/>
  <c r="U8" i="16"/>
  <c r="U6" i="16"/>
  <c r="E5" i="16" l="1"/>
  <c r="P18" i="16"/>
  <c r="R14" i="16"/>
  <c r="Q16" i="16"/>
  <c r="S12" i="16"/>
  <c r="T10" i="16"/>
  <c r="O20" i="16"/>
  <c r="F5" i="16" l="1"/>
  <c r="P20" i="16"/>
  <c r="T12" i="16"/>
  <c r="S14" i="16"/>
  <c r="U10" i="16"/>
  <c r="R16" i="16"/>
  <c r="Q18" i="16"/>
  <c r="C9" i="16"/>
  <c r="C7" i="16"/>
  <c r="G5" i="16" l="1"/>
  <c r="R18" i="16"/>
  <c r="U12" i="16"/>
  <c r="S16" i="16"/>
  <c r="T14" i="16"/>
  <c r="Q20" i="16"/>
  <c r="D9" i="16"/>
  <c r="D7" i="16"/>
  <c r="H5" i="16" l="1"/>
  <c r="R20" i="16"/>
  <c r="T16" i="16"/>
  <c r="C11" i="16"/>
  <c r="U14" i="16"/>
  <c r="S18" i="16"/>
  <c r="E9" i="16"/>
  <c r="E7" i="16"/>
  <c r="I5" i="16" l="1"/>
  <c r="T18" i="16"/>
  <c r="U16" i="16"/>
  <c r="D11" i="16"/>
  <c r="C13" i="16"/>
  <c r="S20" i="16"/>
  <c r="F9" i="16"/>
  <c r="F7" i="16"/>
  <c r="J5" i="16" l="1"/>
  <c r="T20" i="16"/>
  <c r="C15" i="16"/>
  <c r="D13" i="16"/>
  <c r="E11" i="16"/>
  <c r="U18" i="16"/>
  <c r="G9" i="16"/>
  <c r="G7" i="16"/>
  <c r="K5" i="16" l="1"/>
  <c r="C17" i="16"/>
  <c r="F11" i="16"/>
  <c r="D15" i="16"/>
  <c r="E13" i="16"/>
  <c r="U20" i="16"/>
  <c r="H9" i="16"/>
  <c r="H7" i="16"/>
  <c r="L5" i="16" l="1"/>
  <c r="G11" i="16"/>
  <c r="F13" i="16"/>
  <c r="C19" i="16"/>
  <c r="E15" i="16"/>
  <c r="D17" i="16"/>
  <c r="I9" i="16"/>
  <c r="I7" i="16"/>
  <c r="M5" i="16" l="1"/>
  <c r="E17" i="16"/>
  <c r="H11" i="16"/>
  <c r="D19" i="16"/>
  <c r="F15" i="16"/>
  <c r="G13" i="16"/>
  <c r="C21" i="16"/>
  <c r="J9" i="16"/>
  <c r="J7" i="16"/>
  <c r="N5" i="16" l="1"/>
  <c r="H13" i="16"/>
  <c r="F17" i="16"/>
  <c r="D21" i="16"/>
  <c r="G15" i="16"/>
  <c r="I11" i="16"/>
  <c r="E19" i="16"/>
  <c r="K9" i="16"/>
  <c r="K7" i="16"/>
  <c r="O5" i="16" l="1"/>
  <c r="E21" i="16"/>
  <c r="F19" i="16"/>
  <c r="H15" i="16"/>
  <c r="G17" i="16"/>
  <c r="J11" i="16"/>
  <c r="I13" i="16"/>
  <c r="L9" i="16"/>
  <c r="L7" i="16"/>
  <c r="P5" i="16" l="1"/>
  <c r="H17" i="16"/>
  <c r="J13" i="16"/>
  <c r="G19" i="16"/>
  <c r="K11" i="16"/>
  <c r="I15" i="16"/>
  <c r="F21" i="16"/>
  <c r="M9" i="16"/>
  <c r="M7" i="16"/>
  <c r="Q5" i="16" l="1"/>
  <c r="L11" i="16"/>
  <c r="I17" i="16"/>
  <c r="G21" i="16"/>
  <c r="K13" i="16"/>
  <c r="J15" i="16"/>
  <c r="H19" i="16"/>
  <c r="N9" i="16"/>
  <c r="N7" i="16"/>
  <c r="R5" i="16" l="1"/>
  <c r="J17" i="16"/>
  <c r="L13" i="16"/>
  <c r="H21" i="16"/>
  <c r="M11" i="16"/>
  <c r="I19" i="16"/>
  <c r="K15" i="16"/>
  <c r="O9" i="16"/>
  <c r="O7" i="16"/>
  <c r="S5" i="16" l="1"/>
  <c r="N11" i="16"/>
  <c r="M13" i="16"/>
  <c r="L15" i="16"/>
  <c r="I21" i="16"/>
  <c r="J19" i="16"/>
  <c r="K17" i="16"/>
  <c r="P9" i="16"/>
  <c r="P7" i="16"/>
  <c r="T5" i="16" l="1"/>
  <c r="N13" i="16"/>
  <c r="L17" i="16"/>
  <c r="J21" i="16"/>
  <c r="O11" i="16"/>
  <c r="K19" i="16"/>
  <c r="M15" i="16"/>
  <c r="Q9" i="16"/>
  <c r="Q7" i="16"/>
  <c r="U5" i="16" l="1"/>
  <c r="N15" i="16"/>
  <c r="O13" i="16"/>
  <c r="P11" i="16"/>
  <c r="M17" i="16"/>
  <c r="L19" i="16"/>
  <c r="K21" i="16"/>
  <c r="R9" i="16"/>
  <c r="R7" i="16"/>
  <c r="L21" i="16" l="1"/>
  <c r="N17" i="16"/>
  <c r="P13" i="16"/>
  <c r="Q11" i="16"/>
  <c r="M19" i="16"/>
  <c r="O15" i="16"/>
  <c r="S9" i="16"/>
  <c r="S7" i="16"/>
  <c r="M21" i="16" l="1"/>
  <c r="P15" i="16"/>
  <c r="R11" i="16"/>
  <c r="O17" i="16"/>
  <c r="N19" i="16"/>
  <c r="Q13" i="16"/>
  <c r="T9" i="16"/>
  <c r="T7" i="16"/>
  <c r="Q15" i="16" l="1"/>
  <c r="P17" i="16"/>
  <c r="S11" i="16"/>
  <c r="R13" i="16"/>
  <c r="O19" i="16"/>
  <c r="N21" i="16"/>
  <c r="U9" i="16"/>
  <c r="U7" i="16"/>
  <c r="Q17" i="16" l="1"/>
  <c r="S13" i="16"/>
  <c r="T11" i="16"/>
  <c r="R15" i="16"/>
  <c r="O21" i="16"/>
  <c r="P19" i="16"/>
  <c r="Q19" i="16" l="1"/>
  <c r="S15" i="16"/>
  <c r="T13" i="16"/>
  <c r="U11" i="16"/>
  <c r="R17" i="16"/>
  <c r="P21" i="16"/>
  <c r="Q21" i="16" l="1"/>
  <c r="T15" i="16"/>
  <c r="U13" i="16"/>
  <c r="S17" i="16"/>
  <c r="R19" i="16"/>
  <c r="U15" i="16" l="1"/>
  <c r="T17" i="16"/>
  <c r="S19" i="16"/>
  <c r="R21" i="16"/>
  <c r="S21" i="16" l="1"/>
  <c r="U17" i="16"/>
  <c r="T19" i="16"/>
  <c r="T21" i="16" l="1"/>
  <c r="U19" i="16"/>
  <c r="U21" i="16" l="1"/>
</calcChain>
</file>

<file path=xl/sharedStrings.xml><?xml version="1.0" encoding="utf-8"?>
<sst xmlns="http://schemas.openxmlformats.org/spreadsheetml/2006/main" count="198" uniqueCount="79">
  <si>
    <t>Description</t>
  </si>
  <si>
    <t>Achievement Name</t>
  </si>
  <si>
    <t>Achievement Description</t>
  </si>
  <si>
    <t>Points</t>
  </si>
  <si>
    <t>Categories</t>
  </si>
  <si>
    <t>Totals</t>
  </si>
  <si>
    <t>Count</t>
  </si>
  <si>
    <t>Notes</t>
  </si>
  <si>
    <t>Difficulty</t>
  </si>
  <si>
    <t>Freebie</t>
  </si>
  <si>
    <t>Easy</t>
  </si>
  <si>
    <t>Medium</t>
  </si>
  <si>
    <t>Hard</t>
  </si>
  <si>
    <t>Very Hard</t>
  </si>
  <si>
    <t>Super Hard</t>
  </si>
  <si>
    <t>N/A</t>
  </si>
  <si>
    <t>Type</t>
  </si>
  <si>
    <t>Very Easy</t>
  </si>
  <si>
    <t>-----------------------------------------------------------------------------------------</t>
  </si>
  <si>
    <t>Badge</t>
  </si>
  <si>
    <t>X</t>
  </si>
  <si>
    <t>Achievements</t>
  </si>
  <si>
    <t>Leaderboard</t>
  </si>
  <si>
    <t>Start</t>
  </si>
  <si>
    <t>Cancel</t>
  </si>
  <si>
    <t>Submit</t>
  </si>
  <si>
    <t>Value</t>
  </si>
  <si>
    <t>Lower?</t>
  </si>
  <si>
    <t>Reset Safe</t>
  </si>
  <si>
    <t>Triggers?</t>
  </si>
  <si>
    <t>Code Notes</t>
  </si>
  <si>
    <t>Spelling</t>
  </si>
  <si>
    <t>Ready?</t>
  </si>
  <si>
    <t>Progress</t>
  </si>
  <si>
    <t>Kiazo Hard</t>
  </si>
  <si>
    <t>Challenge</t>
  </si>
  <si>
    <t>#</t>
  </si>
  <si>
    <t>Final Description</t>
  </si>
  <si>
    <t>Enemies</t>
  </si>
  <si>
    <t>Score 0,000</t>
  </si>
  <si>
    <t>Beat the game</t>
  </si>
  <si>
    <t>Beat the game with 2:00 or more left on the countdown</t>
  </si>
  <si>
    <t>Star Fighter</t>
  </si>
  <si>
    <t>Warp Speed</t>
  </si>
  <si>
    <t>Half Way Home</t>
  </si>
  <si>
    <t>Faster Than Light</t>
  </si>
  <si>
    <t>Time Warp</t>
  </si>
  <si>
    <t>Space Conquerer</t>
  </si>
  <si>
    <t>Star Warrior</t>
  </si>
  <si>
    <t>Space Odyssey</t>
  </si>
  <si>
    <t>Most upgrades obtained</t>
  </si>
  <si>
    <t>Collection</t>
  </si>
  <si>
    <t>Planetary Defense</t>
  </si>
  <si>
    <t>Win combat with a planet that has 13 or more defense</t>
  </si>
  <si>
    <t>Collect 6 or more crystals at once</t>
  </si>
  <si>
    <t>Crystalline Entity</t>
  </si>
  <si>
    <t>Win 5 combat encounters</t>
  </si>
  <si>
    <t>Win 10 combat encounters</t>
  </si>
  <si>
    <t>Win 20 combat encounters</t>
  </si>
  <si>
    <t>Beat the game without reviving the crew</t>
  </si>
  <si>
    <t>Expendable Crew</t>
  </si>
  <si>
    <t>Star Conqueror</t>
  </si>
  <si>
    <t>Space Diplomacy</t>
  </si>
  <si>
    <t>Most combat encounters won</t>
  </si>
  <si>
    <t>Start Game</t>
  </si>
  <si>
    <t>Win</t>
  </si>
  <si>
    <t>Game Over</t>
  </si>
  <si>
    <t>Win or Game Over</t>
  </si>
  <si>
    <t>Time</t>
  </si>
  <si>
    <t>Extraterrestrial Expedition</t>
  </si>
  <si>
    <t>Cure the Phage</t>
  </si>
  <si>
    <t>Two Minutes to Midnight</t>
  </si>
  <si>
    <t>Warp from the first system</t>
  </si>
  <si>
    <t>Warp from the second system</t>
  </si>
  <si>
    <t>Warp from the third system</t>
  </si>
  <si>
    <t>Warp from the fourth system</t>
  </si>
  <si>
    <t>Warp from the fifth system</t>
  </si>
  <si>
    <t>Shortest time to beat the game</t>
  </si>
  <si>
    <t>Make contact every planet in a sector without running 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</si>
</sst>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82829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Fill="1"/>
    <xf numFmtId="0" fontId="1" fillId="0" borderId="0" xfId="0" applyFont="1" applyFill="1"/>
    <xf numFmtId="0" fontId="0" fillId="0" borderId="0" xfId="0"/>
    <xf numFmtId="0" fontId="1" fillId="0" borderId="0" xfId="0" applyFont="1" applyFill="1" applyAlignment="1">
      <alignment horizontal="left" vertical="center"/>
    </xf>
    <xf numFmtId="21" fontId="0" fillId="0" borderId="0" xfId="0" applyNumberFormat="1" applyFill="1"/>
    <xf numFmtId="0" fontId="0" fillId="0" borderId="0" xfId="0" quotePrefix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66BD3"/>
      <color rgb="FFB776D4"/>
      <color rgb="FFB973CF"/>
      <color rgb="FFAD59C7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93"/>
  <sheetViews>
    <sheetView tabSelected="1" zoomScale="85" zoomScaleNormal="85" workbookViewId="0">
      <selection activeCell="F15" sqref="F15"/>
    </sheetView>
  </sheetViews>
  <sheetFormatPr defaultRowHeight="15" x14ac:dyDescent="0.25"/>
  <cols>
    <col min="1" max="1" width="3" style="7" bestFit="1" customWidth="1"/>
    <col min="2" max="2" width="10.85546875" style="7" bestFit="1" customWidth="1"/>
    <col min="3" max="3" width="69.28515625" style="5" bestFit="1" customWidth="1"/>
    <col min="4" max="4" width="11.42578125" customWidth="1"/>
    <col min="5" max="5" width="8.42578125" customWidth="1"/>
    <col min="6" max="6" width="84.140625" style="5" bestFit="1" customWidth="1"/>
    <col min="7" max="7" width="8.5703125" bestFit="1" customWidth="1"/>
    <col min="8" max="8" width="9.85546875" customWidth="1"/>
  </cols>
  <sheetData>
    <row r="1" spans="1:7" x14ac:dyDescent="0.25">
      <c r="A1" s="7" t="e">
        <f>CHAR(34)+Achievements!#REF!+CHAR(34)+","+CHAR(34)</f>
        <v>#VALUE!</v>
      </c>
      <c r="B1" s="2" t="s">
        <v>16</v>
      </c>
      <c r="C1" s="6" t="s">
        <v>1</v>
      </c>
      <c r="D1" s="1" t="s">
        <v>35</v>
      </c>
      <c r="E1" s="1" t="s">
        <v>3</v>
      </c>
      <c r="F1" s="6" t="s">
        <v>2</v>
      </c>
      <c r="G1" s="1" t="s">
        <v>7</v>
      </c>
    </row>
    <row r="2" spans="1:7" s="7" customFormat="1" x14ac:dyDescent="0.25">
      <c r="A2" s="7">
        <v>1</v>
      </c>
      <c r="B2" s="8" t="s">
        <v>33</v>
      </c>
      <c r="C2" s="5" t="s">
        <v>43</v>
      </c>
      <c r="D2" s="5" t="s">
        <v>9</v>
      </c>
      <c r="E2" s="7">
        <f>VLOOKUP(D2,Stats!$A$1:$B$10,2,FALSE)</f>
        <v>1</v>
      </c>
      <c r="F2" s="7" t="s">
        <v>72</v>
      </c>
      <c r="G2" s="5"/>
    </row>
    <row r="3" spans="1:7" s="7" customFormat="1" x14ac:dyDescent="0.25">
      <c r="A3" s="7">
        <v>2</v>
      </c>
      <c r="B3" s="8" t="s">
        <v>33</v>
      </c>
      <c r="C3" s="5" t="s">
        <v>45</v>
      </c>
      <c r="D3" s="5" t="s">
        <v>17</v>
      </c>
      <c r="E3" s="7">
        <f>VLOOKUP(D3,Stats!$A$1:$B$10,2,FALSE)</f>
        <v>2</v>
      </c>
      <c r="F3" s="7" t="s">
        <v>73</v>
      </c>
      <c r="G3" s="5"/>
    </row>
    <row r="4" spans="1:7" s="7" customFormat="1" x14ac:dyDescent="0.25">
      <c r="A4" s="7">
        <v>3</v>
      </c>
      <c r="B4" s="8" t="s">
        <v>33</v>
      </c>
      <c r="C4" s="5" t="s">
        <v>44</v>
      </c>
      <c r="D4" s="5" t="s">
        <v>10</v>
      </c>
      <c r="E4" s="7">
        <f>VLOOKUP(D4,Stats!$A$1:$B$10,2,FALSE)</f>
        <v>3</v>
      </c>
      <c r="F4" s="7" t="s">
        <v>74</v>
      </c>
      <c r="G4" s="5"/>
    </row>
    <row r="5" spans="1:7" s="7" customFormat="1" ht="16.5" x14ac:dyDescent="0.3">
      <c r="A5" s="7">
        <v>4</v>
      </c>
      <c r="B5" s="8" t="s">
        <v>33</v>
      </c>
      <c r="C5" s="12" t="s">
        <v>49</v>
      </c>
      <c r="D5" s="5" t="s">
        <v>11</v>
      </c>
      <c r="E5" s="7">
        <f>VLOOKUP(D5,Stats!$A$1:$B$10,2,FALSE)</f>
        <v>4</v>
      </c>
      <c r="F5" s="7" t="s">
        <v>75</v>
      </c>
      <c r="G5" s="5"/>
    </row>
    <row r="6" spans="1:7" s="7" customFormat="1" x14ac:dyDescent="0.25">
      <c r="A6" s="7">
        <v>5</v>
      </c>
      <c r="B6" s="8" t="s">
        <v>33</v>
      </c>
      <c r="C6" s="5" t="s">
        <v>69</v>
      </c>
      <c r="D6" s="5" t="s">
        <v>12</v>
      </c>
      <c r="E6" s="7">
        <f>VLOOKUP(D6,Stats!$A$1:$B$10,2,FALSE)</f>
        <v>5</v>
      </c>
      <c r="F6" s="7" t="s">
        <v>76</v>
      </c>
      <c r="G6" s="5"/>
    </row>
    <row r="7" spans="1:7" s="7" customFormat="1" x14ac:dyDescent="0.25">
      <c r="A7" s="7">
        <v>6</v>
      </c>
      <c r="B7" s="8" t="s">
        <v>33</v>
      </c>
      <c r="C7" s="5" t="s">
        <v>70</v>
      </c>
      <c r="D7" s="5" t="s">
        <v>12</v>
      </c>
      <c r="E7" s="7">
        <f>VLOOKUP(D7,Stats!$A$1:$B$10,2,FALSE)</f>
        <v>5</v>
      </c>
      <c r="F7" s="7" t="s">
        <v>40</v>
      </c>
      <c r="G7" s="5"/>
    </row>
    <row r="8" spans="1:7" s="7" customFormat="1" x14ac:dyDescent="0.25">
      <c r="A8" s="7">
        <v>7</v>
      </c>
      <c r="B8" s="8" t="s">
        <v>35</v>
      </c>
      <c r="C8" s="5" t="s">
        <v>71</v>
      </c>
      <c r="D8" s="5" t="s">
        <v>12</v>
      </c>
      <c r="E8" s="7">
        <f>VLOOKUP(D8,Stats!$A$1:$B$10,2,FALSE)</f>
        <v>5</v>
      </c>
      <c r="F8" s="7" t="s">
        <v>41</v>
      </c>
      <c r="G8" s="5"/>
    </row>
    <row r="9" spans="1:7" s="7" customFormat="1" x14ac:dyDescent="0.25">
      <c r="A9" s="7">
        <v>8</v>
      </c>
      <c r="B9" s="8" t="s">
        <v>35</v>
      </c>
      <c r="C9" s="5" t="s">
        <v>60</v>
      </c>
      <c r="D9" s="5" t="s">
        <v>13</v>
      </c>
      <c r="E9" s="7">
        <f>VLOOKUP(D9,Stats!$A$1:$B$10,2,FALSE)</f>
        <v>10</v>
      </c>
      <c r="F9" s="7" t="s">
        <v>59</v>
      </c>
      <c r="G9" s="5"/>
    </row>
    <row r="10" spans="1:7" s="7" customFormat="1" x14ac:dyDescent="0.25">
      <c r="A10" s="7">
        <v>9</v>
      </c>
      <c r="B10" s="8" t="s">
        <v>51</v>
      </c>
      <c r="C10" s="5" t="s">
        <v>42</v>
      </c>
      <c r="D10" s="5" t="s">
        <v>17</v>
      </c>
      <c r="E10" s="7">
        <f>VLOOKUP(D10,Stats!$A$1:$B$10,2,FALSE)</f>
        <v>2</v>
      </c>
      <c r="F10" s="7" t="s">
        <v>56</v>
      </c>
      <c r="G10" s="5"/>
    </row>
    <row r="11" spans="1:7" s="7" customFormat="1" x14ac:dyDescent="0.25">
      <c r="A11" s="7">
        <v>10</v>
      </c>
      <c r="B11" s="8" t="s">
        <v>51</v>
      </c>
      <c r="C11" s="5" t="s">
        <v>48</v>
      </c>
      <c r="D11" s="5" t="s">
        <v>10</v>
      </c>
      <c r="E11" s="7">
        <f>VLOOKUP(D11,Stats!$A$1:$B$10,2,FALSE)</f>
        <v>3</v>
      </c>
      <c r="F11" s="7" t="s">
        <v>57</v>
      </c>
      <c r="G11" s="5"/>
    </row>
    <row r="12" spans="1:7" s="7" customFormat="1" x14ac:dyDescent="0.25">
      <c r="A12" s="7">
        <v>11</v>
      </c>
      <c r="B12" s="8" t="s">
        <v>51</v>
      </c>
      <c r="C12" s="5" t="s">
        <v>61</v>
      </c>
      <c r="D12" s="5" t="s">
        <v>12</v>
      </c>
      <c r="E12" s="7">
        <f>VLOOKUP(D12,Stats!$A$1:$B$10,2,FALSE)</f>
        <v>5</v>
      </c>
      <c r="F12" s="7" t="s">
        <v>58</v>
      </c>
      <c r="G12" s="5"/>
    </row>
    <row r="13" spans="1:7" s="7" customFormat="1" x14ac:dyDescent="0.25">
      <c r="A13" s="7">
        <v>12</v>
      </c>
      <c r="B13" s="8" t="s">
        <v>35</v>
      </c>
      <c r="C13" s="5" t="s">
        <v>52</v>
      </c>
      <c r="D13" s="5" t="s">
        <v>12</v>
      </c>
      <c r="E13" s="7">
        <f>VLOOKUP(D13,Stats!$A$1:$B$10,2,FALSE)</f>
        <v>5</v>
      </c>
      <c r="F13" s="5" t="s">
        <v>53</v>
      </c>
      <c r="G13" s="5"/>
    </row>
    <row r="14" spans="1:7" s="7" customFormat="1" x14ac:dyDescent="0.25">
      <c r="A14" s="7">
        <v>13</v>
      </c>
      <c r="B14" s="8" t="s">
        <v>35</v>
      </c>
      <c r="C14" s="5" t="s">
        <v>55</v>
      </c>
      <c r="D14" s="5" t="s">
        <v>12</v>
      </c>
      <c r="E14" s="7">
        <f>VLOOKUP(D14,Stats!$A$1:$B$10,2,FALSE)</f>
        <v>5</v>
      </c>
      <c r="F14" s="5" t="s">
        <v>54</v>
      </c>
      <c r="G14" s="5"/>
    </row>
    <row r="15" spans="1:7" x14ac:dyDescent="0.25">
      <c r="A15" s="7">
        <v>14</v>
      </c>
      <c r="B15" s="8" t="s">
        <v>35</v>
      </c>
      <c r="C15" s="5" t="s">
        <v>62</v>
      </c>
      <c r="D15" s="5" t="s">
        <v>12</v>
      </c>
      <c r="E15" s="7">
        <f>VLOOKUP(D15,Stats!$A$1:$B$10,2,FALSE)</f>
        <v>5</v>
      </c>
      <c r="F15" s="5" t="s">
        <v>78</v>
      </c>
    </row>
    <row r="16" spans="1:7" s="7" customFormat="1" x14ac:dyDescent="0.25">
      <c r="B16" s="8"/>
      <c r="C16" s="5"/>
      <c r="D16" s="5"/>
      <c r="G16" s="5"/>
    </row>
    <row r="17" spans="2:7" s="7" customFormat="1" x14ac:dyDescent="0.25">
      <c r="B17" s="8"/>
      <c r="C17" s="5"/>
      <c r="D17" s="5"/>
      <c r="G17" s="5"/>
    </row>
    <row r="18" spans="2:7" s="7" customFormat="1" x14ac:dyDescent="0.25">
      <c r="B18" s="8"/>
      <c r="C18" s="5"/>
      <c r="D18" s="5"/>
      <c r="G18" s="5"/>
    </row>
    <row r="19" spans="2:7" s="7" customFormat="1" x14ac:dyDescent="0.25">
      <c r="B19" s="8"/>
      <c r="C19" s="5"/>
      <c r="D19" s="5"/>
      <c r="G19" s="5"/>
    </row>
    <row r="20" spans="2:7" s="7" customFormat="1" x14ac:dyDescent="0.25">
      <c r="B20" s="8"/>
      <c r="C20" s="5"/>
      <c r="D20" s="5"/>
      <c r="G20" s="5"/>
    </row>
    <row r="21" spans="2:7" s="7" customFormat="1" x14ac:dyDescent="0.25">
      <c r="B21" s="8"/>
      <c r="C21" s="5"/>
      <c r="D21" s="5"/>
      <c r="G21" s="5"/>
    </row>
    <row r="22" spans="2:7" s="7" customFormat="1" x14ac:dyDescent="0.25">
      <c r="B22" s="8"/>
      <c r="C22" s="5"/>
      <c r="D22" s="5"/>
      <c r="G22" s="5"/>
    </row>
    <row r="23" spans="2:7" s="7" customFormat="1" x14ac:dyDescent="0.25">
      <c r="B23" s="8"/>
      <c r="C23" s="5"/>
      <c r="D23" s="5"/>
      <c r="G23" s="5"/>
    </row>
    <row r="24" spans="2:7" s="7" customFormat="1" x14ac:dyDescent="0.25">
      <c r="B24" s="8"/>
      <c r="C24" s="5"/>
      <c r="D24" s="5"/>
      <c r="G24" s="5"/>
    </row>
    <row r="25" spans="2:7" s="7" customFormat="1" x14ac:dyDescent="0.25">
      <c r="B25" s="8"/>
      <c r="C25" s="5"/>
      <c r="D25" s="5"/>
      <c r="G25" s="5"/>
    </row>
    <row r="26" spans="2:7" s="7" customFormat="1" x14ac:dyDescent="0.25">
      <c r="B26" s="8"/>
      <c r="C26" s="5"/>
      <c r="D26" s="5"/>
      <c r="G26" s="5"/>
    </row>
    <row r="27" spans="2:7" s="7" customFormat="1" x14ac:dyDescent="0.25">
      <c r="B27" s="8"/>
      <c r="C27" s="5"/>
      <c r="D27" s="5"/>
      <c r="G27" s="5"/>
    </row>
    <row r="28" spans="2:7" s="7" customFormat="1" x14ac:dyDescent="0.25">
      <c r="B28" s="8"/>
      <c r="C28" s="5"/>
      <c r="D28" s="5"/>
      <c r="G28" s="5"/>
    </row>
    <row r="29" spans="2:7" s="7" customFormat="1" x14ac:dyDescent="0.25">
      <c r="B29" s="8"/>
      <c r="C29" s="5"/>
      <c r="D29" s="5"/>
      <c r="G29" s="5"/>
    </row>
    <row r="30" spans="2:7" s="7" customFormat="1" x14ac:dyDescent="0.25">
      <c r="B30" s="8"/>
      <c r="C30" s="5"/>
      <c r="D30" s="5"/>
      <c r="G30" s="5"/>
    </row>
    <row r="31" spans="2:7" s="7" customFormat="1" x14ac:dyDescent="0.25">
      <c r="B31" s="8"/>
      <c r="C31" s="5"/>
      <c r="D31" s="5"/>
      <c r="G31" s="5"/>
    </row>
    <row r="32" spans="2:7" s="7" customFormat="1" x14ac:dyDescent="0.25">
      <c r="B32" s="8"/>
      <c r="C32" s="5"/>
      <c r="D32" s="5"/>
      <c r="G32" s="5"/>
    </row>
    <row r="33" spans="2:7" s="7" customFormat="1" x14ac:dyDescent="0.25">
      <c r="B33" s="8"/>
      <c r="C33" s="5"/>
      <c r="D33" s="5"/>
      <c r="G33" s="5"/>
    </row>
    <row r="34" spans="2:7" s="7" customFormat="1" x14ac:dyDescent="0.25">
      <c r="B34" s="8"/>
      <c r="C34" s="5"/>
      <c r="D34" s="5"/>
      <c r="G34" s="5"/>
    </row>
    <row r="35" spans="2:7" s="7" customFormat="1" x14ac:dyDescent="0.25">
      <c r="B35" s="8"/>
      <c r="C35" s="5"/>
      <c r="D35" s="5"/>
      <c r="G35" s="5"/>
    </row>
    <row r="36" spans="2:7" s="7" customFormat="1" x14ac:dyDescent="0.25">
      <c r="B36" s="8"/>
      <c r="C36" s="5"/>
      <c r="D36" s="5"/>
      <c r="G36" s="5"/>
    </row>
    <row r="37" spans="2:7" s="7" customFormat="1" x14ac:dyDescent="0.25">
      <c r="B37" s="8"/>
      <c r="C37" s="5"/>
      <c r="D37" s="5"/>
      <c r="G37" s="5"/>
    </row>
    <row r="38" spans="2:7" s="7" customFormat="1" x14ac:dyDescent="0.25">
      <c r="B38" s="8"/>
      <c r="C38" s="5"/>
      <c r="D38" s="5"/>
      <c r="G38" s="5"/>
    </row>
    <row r="39" spans="2:7" s="7" customFormat="1" x14ac:dyDescent="0.25">
      <c r="B39" s="8"/>
      <c r="C39" s="5"/>
      <c r="D39" s="5"/>
      <c r="G39" s="5"/>
    </row>
    <row r="40" spans="2:7" s="7" customFormat="1" x14ac:dyDescent="0.25">
      <c r="B40" s="8"/>
      <c r="C40" s="5"/>
      <c r="D40" s="5"/>
      <c r="G40" s="5"/>
    </row>
    <row r="41" spans="2:7" s="7" customFormat="1" x14ac:dyDescent="0.25">
      <c r="B41" s="8"/>
      <c r="C41" s="5"/>
      <c r="D41" s="5"/>
      <c r="G41" s="5"/>
    </row>
    <row r="42" spans="2:7" s="7" customFormat="1" x14ac:dyDescent="0.25">
      <c r="B42" s="8"/>
      <c r="C42" s="5"/>
      <c r="D42" s="5"/>
      <c r="G42" s="5"/>
    </row>
    <row r="43" spans="2:7" s="7" customFormat="1" x14ac:dyDescent="0.25">
      <c r="B43" s="8"/>
      <c r="C43" s="5"/>
      <c r="D43" s="5"/>
      <c r="G43" s="5"/>
    </row>
    <row r="44" spans="2:7" s="7" customFormat="1" x14ac:dyDescent="0.25">
      <c r="B44" s="8"/>
      <c r="C44" s="5"/>
      <c r="D44" s="5"/>
      <c r="G44" s="5"/>
    </row>
    <row r="45" spans="2:7" s="7" customFormat="1" x14ac:dyDescent="0.25">
      <c r="B45" s="8"/>
      <c r="C45" s="5"/>
      <c r="D45" s="5"/>
      <c r="G45" s="5"/>
    </row>
    <row r="46" spans="2:7" s="7" customFormat="1" x14ac:dyDescent="0.25">
      <c r="B46" s="8"/>
      <c r="C46" s="5"/>
      <c r="D46" s="5"/>
      <c r="G46" s="5"/>
    </row>
    <row r="47" spans="2:7" s="7" customFormat="1" x14ac:dyDescent="0.25">
      <c r="B47" s="8"/>
      <c r="C47" s="5"/>
      <c r="D47" s="5"/>
      <c r="G47" s="5"/>
    </row>
    <row r="48" spans="2:7" s="7" customFormat="1" x14ac:dyDescent="0.25">
      <c r="B48" s="8"/>
      <c r="C48" s="5"/>
      <c r="D48" s="5"/>
      <c r="G48" s="5"/>
    </row>
    <row r="49" spans="2:7" s="7" customFormat="1" x14ac:dyDescent="0.25">
      <c r="B49" s="8"/>
      <c r="C49" s="5"/>
      <c r="D49" s="5"/>
      <c r="G49" s="5"/>
    </row>
    <row r="50" spans="2:7" s="7" customFormat="1" x14ac:dyDescent="0.25">
      <c r="B50" s="8"/>
      <c r="C50" s="5"/>
      <c r="D50" s="5"/>
      <c r="G50" s="5"/>
    </row>
    <row r="51" spans="2:7" s="7" customFormat="1" x14ac:dyDescent="0.25">
      <c r="B51" s="8"/>
      <c r="C51" s="5"/>
      <c r="D51" s="5"/>
      <c r="G51" s="5"/>
    </row>
    <row r="52" spans="2:7" s="7" customFormat="1" x14ac:dyDescent="0.25">
      <c r="B52" s="8"/>
      <c r="C52" s="5"/>
      <c r="D52" s="5"/>
      <c r="G52" s="5"/>
    </row>
    <row r="53" spans="2:7" s="7" customFormat="1" x14ac:dyDescent="0.25">
      <c r="B53" s="8"/>
      <c r="C53" s="5"/>
      <c r="D53" s="5"/>
      <c r="G53" s="5"/>
    </row>
    <row r="54" spans="2:7" s="7" customFormat="1" x14ac:dyDescent="0.25">
      <c r="B54" s="8"/>
      <c r="C54" s="5"/>
      <c r="D54" s="5"/>
      <c r="G54" s="5"/>
    </row>
    <row r="55" spans="2:7" s="7" customFormat="1" x14ac:dyDescent="0.25">
      <c r="B55" s="8"/>
      <c r="C55" s="5"/>
      <c r="D55" s="5"/>
      <c r="G55" s="5"/>
    </row>
    <row r="56" spans="2:7" s="7" customFormat="1" x14ac:dyDescent="0.25">
      <c r="B56" s="8"/>
      <c r="C56" s="5"/>
      <c r="D56" s="5"/>
      <c r="G56" s="5"/>
    </row>
    <row r="57" spans="2:7" s="7" customFormat="1" x14ac:dyDescent="0.25">
      <c r="B57" s="8"/>
      <c r="C57" s="5"/>
      <c r="D57" s="5"/>
      <c r="G57" s="5"/>
    </row>
    <row r="58" spans="2:7" s="7" customFormat="1" x14ac:dyDescent="0.25">
      <c r="B58" s="8"/>
      <c r="C58" s="5"/>
      <c r="D58" s="5"/>
      <c r="G58" s="5"/>
    </row>
    <row r="59" spans="2:7" s="7" customFormat="1" x14ac:dyDescent="0.25">
      <c r="B59" s="8"/>
      <c r="C59" s="5"/>
      <c r="D59" s="5"/>
      <c r="G59" s="5"/>
    </row>
    <row r="60" spans="2:7" s="7" customFormat="1" x14ac:dyDescent="0.25">
      <c r="B60" s="8"/>
      <c r="C60" s="5"/>
      <c r="D60" s="5"/>
      <c r="E60" s="7">
        <f>SUM(E2:E59)</f>
        <v>60</v>
      </c>
      <c r="F60" s="7" t="s">
        <v>39</v>
      </c>
      <c r="G60" s="5"/>
    </row>
    <row r="61" spans="2:7" s="7" customFormat="1" x14ac:dyDescent="0.25">
      <c r="B61" s="8"/>
      <c r="C61" s="5"/>
      <c r="D61" s="5"/>
      <c r="G61" s="5"/>
    </row>
    <row r="62" spans="2:7" s="7" customFormat="1" x14ac:dyDescent="0.25">
      <c r="B62" s="8"/>
      <c r="C62" s="5"/>
      <c r="D62" s="5"/>
      <c r="G62" s="5"/>
    </row>
    <row r="63" spans="2:7" s="7" customFormat="1" x14ac:dyDescent="0.25">
      <c r="B63" s="8"/>
      <c r="C63" s="5"/>
      <c r="D63" s="5"/>
      <c r="G63" s="5"/>
    </row>
    <row r="64" spans="2:7" s="7" customFormat="1" x14ac:dyDescent="0.25">
      <c r="B64" s="8"/>
      <c r="C64" s="5"/>
      <c r="D64" s="5"/>
      <c r="G64" s="5"/>
    </row>
    <row r="65" spans="2:7" s="7" customFormat="1" x14ac:dyDescent="0.25">
      <c r="B65" s="8"/>
      <c r="C65" s="5"/>
      <c r="D65" s="5"/>
      <c r="G65" s="5"/>
    </row>
    <row r="66" spans="2:7" s="7" customFormat="1" x14ac:dyDescent="0.25">
      <c r="B66" s="8"/>
      <c r="C66" s="5"/>
      <c r="D66" s="5"/>
      <c r="G66" s="5"/>
    </row>
    <row r="67" spans="2:7" s="7" customFormat="1" x14ac:dyDescent="0.25">
      <c r="B67" s="8"/>
      <c r="C67" s="5"/>
      <c r="D67" s="5"/>
      <c r="G67" s="5"/>
    </row>
    <row r="68" spans="2:7" s="7" customFormat="1" x14ac:dyDescent="0.25">
      <c r="B68" s="8"/>
      <c r="C68" s="5"/>
      <c r="D68" s="5"/>
      <c r="G68" s="5"/>
    </row>
    <row r="69" spans="2:7" s="7" customFormat="1" x14ac:dyDescent="0.25">
      <c r="B69" s="8"/>
      <c r="C69" s="5"/>
      <c r="D69" s="5"/>
      <c r="G69" s="5"/>
    </row>
    <row r="70" spans="2:7" s="7" customFormat="1" x14ac:dyDescent="0.25">
      <c r="B70" s="8"/>
      <c r="C70" s="5"/>
      <c r="D70" s="5"/>
      <c r="G70" s="5"/>
    </row>
    <row r="71" spans="2:7" s="7" customFormat="1" x14ac:dyDescent="0.25">
      <c r="B71" s="8"/>
      <c r="C71" s="5"/>
      <c r="D71" s="5"/>
      <c r="G71" s="5"/>
    </row>
    <row r="72" spans="2:7" s="7" customFormat="1" x14ac:dyDescent="0.25">
      <c r="B72" s="8"/>
      <c r="C72" s="10"/>
      <c r="D72" s="5"/>
      <c r="G72" s="5"/>
    </row>
    <row r="73" spans="2:7" s="7" customFormat="1" x14ac:dyDescent="0.25">
      <c r="B73" s="8"/>
      <c r="C73" s="10"/>
      <c r="D73" s="5"/>
      <c r="G73" s="5"/>
    </row>
    <row r="74" spans="2:7" s="7" customFormat="1" x14ac:dyDescent="0.25">
      <c r="B74" s="8"/>
      <c r="C74" s="10"/>
      <c r="D74" s="5"/>
      <c r="G74" s="5"/>
    </row>
    <row r="75" spans="2:7" s="7" customFormat="1" x14ac:dyDescent="0.25">
      <c r="B75" s="8"/>
      <c r="C75" s="10"/>
      <c r="D75" s="5"/>
      <c r="G75" s="5"/>
    </row>
    <row r="76" spans="2:7" s="7" customFormat="1" x14ac:dyDescent="0.25">
      <c r="B76" s="8"/>
      <c r="C76" s="10"/>
      <c r="D76" s="5"/>
      <c r="G76" s="5"/>
    </row>
    <row r="77" spans="2:7" s="7" customFormat="1" x14ac:dyDescent="0.25">
      <c r="B77" s="8"/>
      <c r="C77" s="10"/>
      <c r="D77" s="5"/>
      <c r="G77" s="5"/>
    </row>
    <row r="78" spans="2:7" s="7" customFormat="1" x14ac:dyDescent="0.25">
      <c r="B78" s="8"/>
      <c r="C78" s="5"/>
      <c r="D78" s="5"/>
      <c r="G78" s="5"/>
    </row>
    <row r="79" spans="2:7" s="7" customFormat="1" x14ac:dyDescent="0.25">
      <c r="B79" s="8"/>
      <c r="C79" s="5"/>
      <c r="D79" s="5"/>
      <c r="G79" s="5"/>
    </row>
    <row r="80" spans="2:7" s="7" customFormat="1" x14ac:dyDescent="0.25">
      <c r="B80" s="8"/>
      <c r="C80" s="5"/>
      <c r="D80" s="5"/>
      <c r="G80" s="5"/>
    </row>
    <row r="81" spans="2:7" s="7" customFormat="1" x14ac:dyDescent="0.25">
      <c r="B81" s="8"/>
      <c r="C81" s="5"/>
      <c r="D81" s="5"/>
      <c r="G81" s="5"/>
    </row>
    <row r="82" spans="2:7" s="7" customFormat="1" x14ac:dyDescent="0.25">
      <c r="B82" s="8"/>
      <c r="C82" s="5"/>
      <c r="D82" s="5"/>
      <c r="G82" s="5"/>
    </row>
    <row r="83" spans="2:7" s="7" customFormat="1" x14ac:dyDescent="0.25">
      <c r="B83" s="8"/>
      <c r="C83" s="5"/>
      <c r="D83" s="5"/>
      <c r="G83" s="5"/>
    </row>
    <row r="84" spans="2:7" s="7" customFormat="1" x14ac:dyDescent="0.25">
      <c r="B84" s="8"/>
      <c r="C84" s="5"/>
      <c r="D84" s="5"/>
      <c r="G84" s="5"/>
    </row>
    <row r="85" spans="2:7" s="7" customFormat="1" x14ac:dyDescent="0.25">
      <c r="B85" s="8"/>
      <c r="C85" s="5"/>
      <c r="D85" s="5"/>
      <c r="G85" s="5"/>
    </row>
    <row r="86" spans="2:7" s="7" customFormat="1" x14ac:dyDescent="0.25">
      <c r="B86" s="8"/>
      <c r="C86" s="5"/>
      <c r="D86" s="5"/>
      <c r="G86" s="5"/>
    </row>
    <row r="87" spans="2:7" s="7" customFormat="1" x14ac:dyDescent="0.25">
      <c r="B87" s="8"/>
      <c r="C87" s="5"/>
      <c r="D87" s="5"/>
      <c r="G87" s="5"/>
    </row>
    <row r="88" spans="2:7" s="7" customFormat="1" x14ac:dyDescent="0.25">
      <c r="B88" s="8"/>
      <c r="C88" s="5"/>
      <c r="D88" s="5"/>
      <c r="G88" s="5"/>
    </row>
    <row r="89" spans="2:7" s="7" customFormat="1" x14ac:dyDescent="0.25">
      <c r="B89" s="8"/>
      <c r="C89" s="5"/>
      <c r="D89" s="5"/>
      <c r="G89" s="5"/>
    </row>
    <row r="90" spans="2:7" s="7" customFormat="1" x14ac:dyDescent="0.25">
      <c r="B90" s="8"/>
      <c r="C90" s="5"/>
      <c r="D90" s="5"/>
      <c r="G90" s="5"/>
    </row>
    <row r="91" spans="2:7" s="7" customFormat="1" x14ac:dyDescent="0.25">
      <c r="B91" s="8"/>
      <c r="C91" s="5"/>
      <c r="D91" s="5"/>
      <c r="G91" s="5"/>
    </row>
    <row r="92" spans="2:7" s="7" customFormat="1" x14ac:dyDescent="0.25">
      <c r="B92" s="8"/>
      <c r="C92" s="5"/>
      <c r="D92" s="5"/>
      <c r="G92" s="5"/>
    </row>
    <row r="93" spans="2:7" s="7" customFormat="1" x14ac:dyDescent="0.25">
      <c r="B93" s="8"/>
      <c r="C93" s="10"/>
      <c r="D93" s="5"/>
      <c r="G93" s="5"/>
    </row>
    <row r="94" spans="2:7" s="7" customFormat="1" x14ac:dyDescent="0.25">
      <c r="B94" s="8"/>
      <c r="C94" s="10"/>
      <c r="D94" s="5"/>
      <c r="G94" s="5"/>
    </row>
    <row r="95" spans="2:7" s="7" customFormat="1" x14ac:dyDescent="0.25">
      <c r="B95" s="8"/>
      <c r="C95" s="10"/>
      <c r="D95" s="5"/>
      <c r="G95" s="5"/>
    </row>
    <row r="96" spans="2:7" s="7" customFormat="1" x14ac:dyDescent="0.25">
      <c r="B96" s="8"/>
      <c r="C96" s="10"/>
      <c r="D96" s="5"/>
      <c r="G96" s="5"/>
    </row>
    <row r="97" spans="2:7" s="7" customFormat="1" x14ac:dyDescent="0.25">
      <c r="B97" s="8"/>
      <c r="C97" s="10"/>
      <c r="D97" s="5"/>
      <c r="G97" s="5"/>
    </row>
    <row r="98" spans="2:7" s="7" customFormat="1" x14ac:dyDescent="0.25">
      <c r="B98" s="8"/>
      <c r="C98" s="10"/>
      <c r="D98" s="5"/>
      <c r="G98" s="5"/>
    </row>
    <row r="99" spans="2:7" s="7" customFormat="1" x14ac:dyDescent="0.25">
      <c r="B99" s="8"/>
      <c r="C99" s="10"/>
      <c r="D99" s="5"/>
      <c r="G99" s="5"/>
    </row>
    <row r="100" spans="2:7" s="7" customFormat="1" x14ac:dyDescent="0.25">
      <c r="B100" s="8"/>
      <c r="C100" s="10"/>
      <c r="D100" s="5"/>
      <c r="G100" s="5"/>
    </row>
    <row r="101" spans="2:7" s="7" customFormat="1" x14ac:dyDescent="0.25">
      <c r="B101" s="8"/>
      <c r="C101" s="10"/>
      <c r="D101" s="5"/>
      <c r="G101" s="5"/>
    </row>
    <row r="102" spans="2:7" s="7" customFormat="1" x14ac:dyDescent="0.25">
      <c r="B102" s="8"/>
      <c r="C102" s="10"/>
      <c r="D102" s="5"/>
      <c r="G102" s="5"/>
    </row>
    <row r="103" spans="2:7" s="7" customFormat="1" x14ac:dyDescent="0.25">
      <c r="B103" s="8"/>
      <c r="C103" s="10"/>
      <c r="D103" s="5"/>
      <c r="G103" s="5"/>
    </row>
    <row r="104" spans="2:7" x14ac:dyDescent="0.25">
      <c r="B104" s="8"/>
      <c r="C104" s="10"/>
      <c r="D104" s="5"/>
      <c r="E104" s="7"/>
      <c r="F104" s="7"/>
    </row>
    <row r="105" spans="2:7" s="7" customFormat="1" x14ac:dyDescent="0.25">
      <c r="B105" s="8"/>
      <c r="C105" s="10"/>
      <c r="D105" s="5"/>
      <c r="G105" s="5"/>
    </row>
    <row r="106" spans="2:7" s="7" customFormat="1" x14ac:dyDescent="0.25">
      <c r="B106" s="8"/>
      <c r="C106" s="10"/>
      <c r="D106" s="5"/>
      <c r="G106" s="5"/>
    </row>
    <row r="107" spans="2:7" s="7" customFormat="1" x14ac:dyDescent="0.25">
      <c r="B107" s="8"/>
      <c r="C107" s="10"/>
      <c r="D107" s="5"/>
      <c r="G107" s="5"/>
    </row>
    <row r="108" spans="2:7" s="7" customFormat="1" x14ac:dyDescent="0.25">
      <c r="B108" s="8"/>
      <c r="C108" s="5"/>
      <c r="D108" s="5"/>
    </row>
    <row r="109" spans="2:7" x14ac:dyDescent="0.25">
      <c r="B109" s="8"/>
      <c r="C109" s="10"/>
      <c r="D109" s="5"/>
      <c r="E109" s="7"/>
      <c r="F109" s="7"/>
    </row>
    <row r="110" spans="2:7" x14ac:dyDescent="0.25">
      <c r="F110" s="7"/>
    </row>
    <row r="111" spans="2:7" x14ac:dyDescent="0.25">
      <c r="F111" s="7"/>
    </row>
    <row r="112" spans="2:7" x14ac:dyDescent="0.25">
      <c r="F112" s="7"/>
    </row>
    <row r="113" spans="2:7" x14ac:dyDescent="0.25">
      <c r="F113" s="7"/>
    </row>
    <row r="114" spans="2:7" x14ac:dyDescent="0.25">
      <c r="F114" s="7"/>
    </row>
    <row r="115" spans="2:7" x14ac:dyDescent="0.25">
      <c r="F115" s="7"/>
    </row>
    <row r="116" spans="2:7" x14ac:dyDescent="0.25">
      <c r="F116" s="7"/>
    </row>
    <row r="117" spans="2:7" x14ac:dyDescent="0.25">
      <c r="F117" s="7"/>
    </row>
    <row r="118" spans="2:7" x14ac:dyDescent="0.25">
      <c r="B118" s="8"/>
      <c r="C118" s="10"/>
      <c r="D118" s="5"/>
      <c r="E118" s="7"/>
      <c r="F118" s="7"/>
    </row>
    <row r="119" spans="2:7" x14ac:dyDescent="0.25">
      <c r="B119" s="8"/>
      <c r="C119" s="10"/>
      <c r="D119" s="5"/>
      <c r="E119" s="7"/>
      <c r="F119" s="7"/>
    </row>
    <row r="120" spans="2:7" s="7" customFormat="1" x14ac:dyDescent="0.25">
      <c r="B120" s="8"/>
      <c r="C120" s="10"/>
      <c r="D120" s="5"/>
      <c r="G120" s="5"/>
    </row>
    <row r="121" spans="2:7" s="7" customFormat="1" x14ac:dyDescent="0.25">
      <c r="B121" s="8"/>
      <c r="C121" s="10"/>
      <c r="D121" s="5"/>
      <c r="G121" s="5"/>
    </row>
    <row r="122" spans="2:7" s="7" customFormat="1" x14ac:dyDescent="0.25">
      <c r="B122" s="8"/>
      <c r="C122" s="5"/>
      <c r="D122" s="5"/>
      <c r="G122" s="5"/>
    </row>
    <row r="123" spans="2:7" s="7" customFormat="1" x14ac:dyDescent="0.25">
      <c r="B123" s="8"/>
      <c r="C123" s="5"/>
      <c r="D123" s="5"/>
      <c r="G123" s="5"/>
    </row>
    <row r="124" spans="2:7" s="7" customFormat="1" x14ac:dyDescent="0.25">
      <c r="B124" s="8"/>
      <c r="C124" s="5"/>
      <c r="D124" s="5"/>
      <c r="G124" s="5"/>
    </row>
    <row r="125" spans="2:7" s="7" customFormat="1" x14ac:dyDescent="0.25">
      <c r="B125" s="8"/>
      <c r="C125" s="5"/>
      <c r="D125" s="5"/>
      <c r="E125" s="5"/>
      <c r="G125" s="5"/>
    </row>
    <row r="126" spans="2:7" s="7" customFormat="1" x14ac:dyDescent="0.25">
      <c r="B126" s="8"/>
      <c r="C126" s="5"/>
      <c r="D126" s="5"/>
      <c r="E126" s="5"/>
      <c r="G126" s="5"/>
    </row>
    <row r="127" spans="2:7" s="7" customFormat="1" x14ac:dyDescent="0.25">
      <c r="B127" s="8"/>
      <c r="C127" s="5"/>
      <c r="D127" s="5"/>
      <c r="E127" s="5"/>
      <c r="G127" s="5"/>
    </row>
    <row r="128" spans="2:7" s="7" customFormat="1" x14ac:dyDescent="0.25">
      <c r="B128" s="8"/>
      <c r="C128" s="5"/>
      <c r="D128" s="5"/>
      <c r="E128" s="5"/>
      <c r="G128" s="5"/>
    </row>
    <row r="129" spans="2:7" s="7" customFormat="1" x14ac:dyDescent="0.25">
      <c r="B129" s="8"/>
      <c r="C129" s="5"/>
      <c r="D129" s="5"/>
      <c r="E129" s="5"/>
      <c r="G129" s="5"/>
    </row>
    <row r="130" spans="2:7" s="7" customFormat="1" x14ac:dyDescent="0.25">
      <c r="B130" s="8"/>
      <c r="C130" s="5"/>
      <c r="D130" s="5"/>
      <c r="E130" s="5"/>
      <c r="G130" s="5"/>
    </row>
    <row r="131" spans="2:7" s="7" customFormat="1" x14ac:dyDescent="0.25">
      <c r="B131" s="8"/>
      <c r="C131" s="5"/>
      <c r="D131" s="5"/>
      <c r="E131" s="5"/>
      <c r="G131" s="5"/>
    </row>
    <row r="132" spans="2:7" s="7" customFormat="1" x14ac:dyDescent="0.25">
      <c r="B132" s="8"/>
      <c r="C132" s="5"/>
      <c r="D132" s="5"/>
      <c r="E132" s="5"/>
      <c r="G132" s="5"/>
    </row>
    <row r="133" spans="2:7" s="7" customFormat="1" x14ac:dyDescent="0.25">
      <c r="B133" s="8"/>
      <c r="C133" s="5"/>
      <c r="D133" s="5"/>
      <c r="E133" s="5"/>
      <c r="G133" s="5"/>
    </row>
    <row r="134" spans="2:7" s="7" customFormat="1" x14ac:dyDescent="0.25">
      <c r="B134" s="8"/>
      <c r="C134" s="5"/>
      <c r="D134" s="5"/>
      <c r="E134" s="5"/>
      <c r="G134" s="5"/>
    </row>
    <row r="135" spans="2:7" x14ac:dyDescent="0.25">
      <c r="B135" s="8"/>
      <c r="D135" s="5"/>
      <c r="E135" s="5"/>
      <c r="F135" s="7"/>
      <c r="G135" s="5"/>
    </row>
    <row r="136" spans="2:7" x14ac:dyDescent="0.25">
      <c r="B136" s="8"/>
      <c r="D136" s="5"/>
      <c r="E136" s="5"/>
      <c r="F136" s="7"/>
      <c r="G136" s="5"/>
    </row>
    <row r="137" spans="2:7" s="7" customFormat="1" x14ac:dyDescent="0.25">
      <c r="B137" s="8"/>
      <c r="C137" s="5"/>
      <c r="D137" s="5"/>
      <c r="E137" s="5"/>
      <c r="G137" s="5"/>
    </row>
    <row r="138" spans="2:7" s="7" customFormat="1" x14ac:dyDescent="0.25">
      <c r="B138" s="8"/>
      <c r="C138" s="5"/>
      <c r="D138" s="5"/>
      <c r="E138" s="5"/>
      <c r="G138" s="9"/>
    </row>
    <row r="139" spans="2:7" s="7" customFormat="1" x14ac:dyDescent="0.25">
      <c r="B139" s="8"/>
      <c r="C139" s="5"/>
      <c r="D139" s="5"/>
      <c r="E139" s="5"/>
      <c r="G139" s="5"/>
    </row>
    <row r="140" spans="2:7" s="7" customFormat="1" x14ac:dyDescent="0.25">
      <c r="B140" s="8"/>
      <c r="C140" s="5"/>
      <c r="D140" s="5"/>
      <c r="E140" s="5"/>
      <c r="G140" s="5"/>
    </row>
    <row r="141" spans="2:7" s="7" customFormat="1" x14ac:dyDescent="0.25">
      <c r="B141" s="8"/>
      <c r="C141" s="5"/>
      <c r="D141" s="5"/>
      <c r="E141" s="5"/>
      <c r="G141" s="5"/>
    </row>
    <row r="142" spans="2:7" s="7" customFormat="1" x14ac:dyDescent="0.25">
      <c r="B142" s="8"/>
      <c r="C142" s="5"/>
      <c r="D142" s="5"/>
      <c r="E142" s="5"/>
      <c r="G142" s="5"/>
    </row>
    <row r="143" spans="2:7" s="7" customFormat="1" x14ac:dyDescent="0.25">
      <c r="B143" s="8"/>
      <c r="C143" s="5"/>
      <c r="D143" s="5"/>
      <c r="E143" s="5"/>
      <c r="G143" s="5"/>
    </row>
    <row r="144" spans="2:7" x14ac:dyDescent="0.25">
      <c r="B144" s="8"/>
      <c r="C144" s="10"/>
      <c r="D144" s="5"/>
      <c r="E144" s="5"/>
      <c r="F144" s="7"/>
      <c r="G144" s="5"/>
    </row>
    <row r="145" spans="2:7" s="7" customFormat="1" x14ac:dyDescent="0.25">
      <c r="B145" s="8"/>
      <c r="C145" s="10"/>
      <c r="D145" s="5"/>
      <c r="E145" s="5"/>
      <c r="G145" s="5"/>
    </row>
    <row r="146" spans="2:7" s="7" customFormat="1" x14ac:dyDescent="0.25">
      <c r="B146" s="8"/>
      <c r="C146" s="10"/>
      <c r="D146" s="5"/>
      <c r="E146" s="5"/>
      <c r="G146" s="5"/>
    </row>
    <row r="147" spans="2:7" x14ac:dyDescent="0.25">
      <c r="B147" s="8"/>
      <c r="D147" s="5"/>
      <c r="E147" s="5"/>
      <c r="F147" s="7"/>
      <c r="G147" s="5"/>
    </row>
    <row r="148" spans="2:7" s="7" customFormat="1" x14ac:dyDescent="0.25">
      <c r="B148" s="8"/>
      <c r="C148" s="5"/>
      <c r="D148" s="5"/>
      <c r="E148" s="5"/>
      <c r="G148" s="5"/>
    </row>
    <row r="149" spans="2:7" x14ac:dyDescent="0.25">
      <c r="B149" s="8"/>
      <c r="D149" s="5"/>
      <c r="E149" s="5"/>
      <c r="F149" s="7"/>
      <c r="G149" s="5"/>
    </row>
    <row r="150" spans="2:7" x14ac:dyDescent="0.25">
      <c r="B150" s="8"/>
      <c r="D150" s="5"/>
      <c r="E150" s="5"/>
      <c r="F150" s="7"/>
      <c r="G150" s="5"/>
    </row>
    <row r="151" spans="2:7" x14ac:dyDescent="0.25">
      <c r="B151" s="8"/>
      <c r="D151" s="5"/>
      <c r="E151" s="5"/>
      <c r="F151" s="7"/>
      <c r="G151" s="5"/>
    </row>
    <row r="152" spans="2:7" s="7" customFormat="1" x14ac:dyDescent="0.25">
      <c r="B152" s="8"/>
      <c r="C152" s="5"/>
      <c r="D152" s="5"/>
      <c r="E152" s="5"/>
      <c r="G152" s="5"/>
    </row>
    <row r="153" spans="2:7" s="7" customFormat="1" x14ac:dyDescent="0.25">
      <c r="B153" s="8"/>
      <c r="C153" s="5"/>
      <c r="D153" s="5"/>
      <c r="E153" s="5"/>
      <c r="G153" s="5"/>
    </row>
    <row r="154" spans="2:7" x14ac:dyDescent="0.25">
      <c r="B154" s="8"/>
      <c r="D154" s="5"/>
      <c r="E154" s="5"/>
      <c r="F154" s="7"/>
      <c r="G154" s="5"/>
    </row>
    <row r="155" spans="2:7" x14ac:dyDescent="0.25">
      <c r="B155" s="8"/>
      <c r="D155" s="5"/>
      <c r="E155" s="5"/>
      <c r="F155" s="7"/>
      <c r="G155" s="5"/>
    </row>
    <row r="156" spans="2:7" s="7" customFormat="1" x14ac:dyDescent="0.25">
      <c r="B156" s="8"/>
      <c r="C156" s="5"/>
      <c r="D156" s="5"/>
      <c r="E156" s="5"/>
      <c r="G156" s="5"/>
    </row>
    <row r="157" spans="2:7" s="7" customFormat="1" x14ac:dyDescent="0.25">
      <c r="B157" s="8"/>
      <c r="C157" s="5"/>
      <c r="D157" s="5"/>
      <c r="E157" s="5"/>
      <c r="G157" s="5"/>
    </row>
    <row r="158" spans="2:7" s="7" customFormat="1" x14ac:dyDescent="0.25">
      <c r="B158" s="8"/>
      <c r="C158" s="5"/>
      <c r="D158" s="5"/>
      <c r="E158" s="5"/>
      <c r="G158" s="5"/>
    </row>
    <row r="159" spans="2:7" s="7" customFormat="1" x14ac:dyDescent="0.25">
      <c r="B159" s="8"/>
      <c r="C159" s="5"/>
      <c r="D159" s="5"/>
      <c r="E159" s="5"/>
      <c r="G159" s="5"/>
    </row>
    <row r="160" spans="2:7" s="7" customFormat="1" x14ac:dyDescent="0.25">
      <c r="B160" s="8"/>
      <c r="C160" s="5"/>
      <c r="D160" s="5"/>
      <c r="E160" s="5"/>
      <c r="G160" s="5"/>
    </row>
    <row r="161" spans="2:6" x14ac:dyDescent="0.25">
      <c r="B161" s="2"/>
      <c r="F161" s="7"/>
    </row>
    <row r="162" spans="2:6" x14ac:dyDescent="0.25">
      <c r="B162" s="2"/>
      <c r="F162" s="7"/>
    </row>
    <row r="163" spans="2:6" x14ac:dyDescent="0.25">
      <c r="B163" s="2"/>
      <c r="F163" s="7"/>
    </row>
    <row r="164" spans="2:6" x14ac:dyDescent="0.25">
      <c r="B164" s="2"/>
      <c r="F164" s="7"/>
    </row>
    <row r="165" spans="2:6" x14ac:dyDescent="0.25">
      <c r="B165" s="2"/>
      <c r="F165" s="7"/>
    </row>
    <row r="166" spans="2:6" x14ac:dyDescent="0.25">
      <c r="B166" s="2"/>
      <c r="F166" s="7"/>
    </row>
    <row r="167" spans="2:6" x14ac:dyDescent="0.25">
      <c r="B167" s="2"/>
      <c r="F167" s="7"/>
    </row>
    <row r="168" spans="2:6" x14ac:dyDescent="0.25">
      <c r="B168" s="2"/>
      <c r="F168" s="7"/>
    </row>
    <row r="169" spans="2:6" x14ac:dyDescent="0.25">
      <c r="B169" s="2"/>
      <c r="F169" s="7"/>
    </row>
    <row r="170" spans="2:6" x14ac:dyDescent="0.25">
      <c r="B170" s="2"/>
      <c r="F170" s="7"/>
    </row>
    <row r="171" spans="2:6" x14ac:dyDescent="0.25">
      <c r="B171" s="2"/>
      <c r="F171" s="7"/>
    </row>
    <row r="172" spans="2:6" x14ac:dyDescent="0.25">
      <c r="B172" s="2"/>
      <c r="F172" s="7"/>
    </row>
    <row r="173" spans="2:6" x14ac:dyDescent="0.25">
      <c r="B173" s="2"/>
      <c r="F173" s="7"/>
    </row>
    <row r="174" spans="2:6" x14ac:dyDescent="0.25">
      <c r="B174" s="2"/>
      <c r="F174" s="7"/>
    </row>
    <row r="175" spans="2:6" x14ac:dyDescent="0.25">
      <c r="B175" s="2"/>
      <c r="F175" s="7"/>
    </row>
    <row r="176" spans="2:6" s="7" customFormat="1" x14ac:dyDescent="0.25">
      <c r="B176" s="2"/>
      <c r="C176" s="5"/>
    </row>
    <row r="177" spans="2:6" x14ac:dyDescent="0.25">
      <c r="B177" s="2"/>
      <c r="F177" s="7"/>
    </row>
    <row r="178" spans="2:6" x14ac:dyDescent="0.25">
      <c r="B178" s="2"/>
      <c r="F178" s="7"/>
    </row>
    <row r="179" spans="2:6" s="7" customFormat="1" x14ac:dyDescent="0.25">
      <c r="B179" s="2"/>
      <c r="C179" s="5"/>
    </row>
    <row r="180" spans="2:6" s="7" customFormat="1" x14ac:dyDescent="0.25">
      <c r="B180" s="2"/>
      <c r="C180" s="5"/>
    </row>
    <row r="181" spans="2:6" x14ac:dyDescent="0.25">
      <c r="B181" s="2"/>
      <c r="D181" s="5"/>
      <c r="E181" s="5"/>
      <c r="F181" s="7"/>
    </row>
    <row r="182" spans="2:6" x14ac:dyDescent="0.25">
      <c r="B182" s="2"/>
      <c r="F182" s="7"/>
    </row>
    <row r="183" spans="2:6" x14ac:dyDescent="0.25">
      <c r="B183" s="2"/>
      <c r="F183" s="7"/>
    </row>
    <row r="184" spans="2:6" x14ac:dyDescent="0.25">
      <c r="B184" s="2"/>
      <c r="F184" s="7"/>
    </row>
    <row r="185" spans="2:6" x14ac:dyDescent="0.25">
      <c r="B185" s="2"/>
      <c r="F185" s="7"/>
    </row>
    <row r="186" spans="2:6" x14ac:dyDescent="0.25">
      <c r="B186" s="2"/>
      <c r="F186" s="7"/>
    </row>
    <row r="187" spans="2:6" x14ac:dyDescent="0.25">
      <c r="B187" s="2"/>
      <c r="F187" s="7"/>
    </row>
    <row r="188" spans="2:6" x14ac:dyDescent="0.25">
      <c r="B188" s="2"/>
      <c r="F188" s="7"/>
    </row>
    <row r="189" spans="2:6" x14ac:dyDescent="0.25">
      <c r="B189" s="2"/>
      <c r="F189" s="7"/>
    </row>
    <row r="190" spans="2:6" x14ac:dyDescent="0.25">
      <c r="B190" s="2"/>
      <c r="F190" s="7"/>
    </row>
    <row r="191" spans="2:6" x14ac:dyDescent="0.25">
      <c r="B191" s="2"/>
      <c r="F191" s="7"/>
    </row>
    <row r="192" spans="2:6" x14ac:dyDescent="0.25">
      <c r="B192" s="2"/>
      <c r="F192" s="7"/>
    </row>
    <row r="193" spans="2:5" s="7" customFormat="1" x14ac:dyDescent="0.25">
      <c r="B193" s="2"/>
      <c r="C193" s="5"/>
      <c r="D193" s="5"/>
      <c r="E193" s="5"/>
    </row>
  </sheetData>
  <autoFilter ref="B1:G193">
    <sortState ref="B2:L87">
      <sortCondition ref="E1:E87"/>
    </sortState>
  </autoFilter>
  <sortState ref="F25:F36">
    <sortCondition ref="F25"/>
  </sortState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Stats!$A$2:$A$10</xm:f>
          </x14:formula1>
          <xm:sqref>D118:D193 D2:D109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1"/>
  <sheetViews>
    <sheetView workbookViewId="0">
      <selection activeCell="A2" sqref="A2:XFD5"/>
    </sheetView>
  </sheetViews>
  <sheetFormatPr defaultColWidth="9.140625" defaultRowHeight="15" x14ac:dyDescent="0.25"/>
  <cols>
    <col min="1" max="1" width="9" style="7" customWidth="1"/>
    <col min="2" max="2" width="8.5703125" style="7" bestFit="1" customWidth="1"/>
    <col min="3" max="3" width="11.5703125" style="7" bestFit="1" customWidth="1"/>
    <col min="4" max="4" width="10.7109375" style="5" bestFit="1" customWidth="1"/>
    <col min="5" max="5" width="6.5703125" style="7" bestFit="1" customWidth="1"/>
    <col min="6" max="6" width="25.28515625" style="5" customWidth="1"/>
    <col min="7" max="7" width="31.42578125" style="7" bestFit="1" customWidth="1"/>
    <col min="8" max="8" width="48.140625" style="7" bestFit="1" customWidth="1"/>
    <col min="9" max="16384" width="9.140625" style="7"/>
  </cols>
  <sheetData>
    <row r="1" spans="1:9" x14ac:dyDescent="0.25">
      <c r="A1" s="7" t="s">
        <v>36</v>
      </c>
      <c r="B1" s="2" t="s">
        <v>16</v>
      </c>
      <c r="C1" s="6" t="s">
        <v>1</v>
      </c>
      <c r="D1" s="1" t="s">
        <v>35</v>
      </c>
      <c r="E1" s="1" t="s">
        <v>3</v>
      </c>
      <c r="F1" s="1" t="s">
        <v>8</v>
      </c>
      <c r="G1" s="6" t="s">
        <v>2</v>
      </c>
      <c r="H1" s="6" t="s">
        <v>37</v>
      </c>
      <c r="I1" s="1" t="s">
        <v>7</v>
      </c>
    </row>
    <row r="2" spans="1:9" x14ac:dyDescent="0.25">
      <c r="B2" s="8"/>
      <c r="C2" s="5"/>
      <c r="F2" s="7"/>
    </row>
    <row r="3" spans="1:9" x14ac:dyDescent="0.25">
      <c r="B3" s="8"/>
      <c r="C3" s="5"/>
      <c r="F3" s="7"/>
    </row>
    <row r="4" spans="1:9" x14ac:dyDescent="0.25">
      <c r="B4" s="8"/>
      <c r="C4" s="5"/>
      <c r="F4" s="7"/>
    </row>
    <row r="5" spans="1:9" x14ac:dyDescent="0.25">
      <c r="B5" s="8"/>
      <c r="C5" s="5"/>
      <c r="F5" s="7"/>
    </row>
    <row r="6" spans="1:9" x14ac:dyDescent="0.25">
      <c r="B6" s="8"/>
      <c r="C6" s="5"/>
      <c r="F6" s="7"/>
    </row>
    <row r="7" spans="1:9" x14ac:dyDescent="0.25">
      <c r="B7" s="8"/>
      <c r="C7" s="5"/>
      <c r="F7" s="7"/>
    </row>
    <row r="8" spans="1:9" x14ac:dyDescent="0.25">
      <c r="B8" s="8"/>
      <c r="C8" s="5"/>
    </row>
    <row r="9" spans="1:9" x14ac:dyDescent="0.25">
      <c r="B9" s="8"/>
      <c r="C9" s="5"/>
      <c r="F9"/>
    </row>
    <row r="10" spans="1:9" x14ac:dyDescent="0.25">
      <c r="B10" s="8"/>
      <c r="C10" s="5"/>
      <c r="F10" s="7"/>
    </row>
    <row r="11" spans="1:9" x14ac:dyDescent="0.25">
      <c r="B11" s="8"/>
      <c r="C11" s="5"/>
      <c r="F11" s="7"/>
    </row>
    <row r="12" spans="1:9" x14ac:dyDescent="0.25">
      <c r="B12" s="8"/>
      <c r="C12" s="5"/>
      <c r="F12" s="7"/>
    </row>
    <row r="13" spans="1:9" x14ac:dyDescent="0.25">
      <c r="B13" s="8"/>
      <c r="C13" s="5"/>
      <c r="F13" s="7"/>
    </row>
    <row r="14" spans="1:9" x14ac:dyDescent="0.25">
      <c r="B14" s="8"/>
      <c r="C14" s="5"/>
      <c r="F14" s="7"/>
    </row>
    <row r="15" spans="1:9" x14ac:dyDescent="0.25">
      <c r="B15" s="8"/>
      <c r="C15" s="5"/>
      <c r="F15" s="7"/>
    </row>
    <row r="16" spans="1:9" x14ac:dyDescent="0.25">
      <c r="B16" s="8"/>
      <c r="C16" s="5"/>
      <c r="F16" s="7"/>
    </row>
    <row r="17" spans="1:6" x14ac:dyDescent="0.25">
      <c r="B17" s="8"/>
      <c r="C17" s="5"/>
      <c r="F17" s="7"/>
    </row>
    <row r="18" spans="1:6" x14ac:dyDescent="0.25">
      <c r="B18" s="8"/>
      <c r="C18" s="5"/>
      <c r="F18" s="7"/>
    </row>
    <row r="19" spans="1:6" x14ac:dyDescent="0.25">
      <c r="B19" s="8"/>
      <c r="C19" s="5"/>
      <c r="F19" s="7"/>
    </row>
    <row r="20" spans="1:6" x14ac:dyDescent="0.25">
      <c r="B20" s="8"/>
      <c r="C20" s="5"/>
      <c r="F20" s="7"/>
    </row>
    <row r="21" spans="1:6" x14ac:dyDescent="0.25">
      <c r="B21" s="8"/>
      <c r="C21" s="5"/>
      <c r="F21" s="7"/>
    </row>
    <row r="22" spans="1:6" x14ac:dyDescent="0.25">
      <c r="B22" s="8"/>
      <c r="C22" s="5"/>
      <c r="F22" s="7"/>
    </row>
    <row r="23" spans="1:6" x14ac:dyDescent="0.25">
      <c r="B23" s="8"/>
      <c r="C23" s="5"/>
      <c r="F23" s="7"/>
    </row>
    <row r="24" spans="1:6" x14ac:dyDescent="0.25">
      <c r="B24" s="8"/>
      <c r="C24" s="5"/>
      <c r="F24" s="7"/>
    </row>
    <row r="25" spans="1:6" x14ac:dyDescent="0.25">
      <c r="B25" s="8"/>
      <c r="C25" s="5"/>
      <c r="F25" s="7"/>
    </row>
    <row r="26" spans="1:6" x14ac:dyDescent="0.25">
      <c r="B26" s="8"/>
      <c r="C26" s="5"/>
      <c r="F26" s="7"/>
    </row>
    <row r="27" spans="1:6" x14ac:dyDescent="0.25">
      <c r="B27" s="8"/>
      <c r="C27" s="10"/>
    </row>
    <row r="28" spans="1:6" x14ac:dyDescent="0.25">
      <c r="B28" s="8"/>
      <c r="C28" s="5"/>
    </row>
    <row r="29" spans="1:6" x14ac:dyDescent="0.25">
      <c r="A29" s="2"/>
      <c r="B29" s="5"/>
      <c r="D29" s="7"/>
      <c r="E29" s="5"/>
      <c r="F29" s="1"/>
    </row>
    <row r="30" spans="1:6" x14ac:dyDescent="0.25">
      <c r="A30" s="2"/>
      <c r="B30" s="5"/>
      <c r="D30" s="7"/>
      <c r="E30" s="5"/>
      <c r="F30" s="1"/>
    </row>
    <row r="31" spans="1:6" x14ac:dyDescent="0.25">
      <c r="A31" s="2"/>
      <c r="B31" s="5"/>
      <c r="D31" s="7"/>
      <c r="E31" s="5"/>
      <c r="F31" s="1"/>
    </row>
    <row r="32" spans="1:6" x14ac:dyDescent="0.25">
      <c r="A32" s="2"/>
      <c r="B32" s="5"/>
      <c r="D32" s="7"/>
      <c r="E32" s="5"/>
      <c r="F32" s="1"/>
    </row>
    <row r="33" spans="1:6" x14ac:dyDescent="0.25">
      <c r="A33" s="2"/>
      <c r="B33" s="5"/>
      <c r="D33" s="7"/>
      <c r="E33" s="5"/>
      <c r="F33" s="1"/>
    </row>
    <row r="34" spans="1:6" x14ac:dyDescent="0.25">
      <c r="A34" s="2"/>
      <c r="B34" s="5"/>
      <c r="D34" s="7"/>
      <c r="E34" s="5"/>
      <c r="F34" s="1"/>
    </row>
    <row r="35" spans="1:6" x14ac:dyDescent="0.25">
      <c r="A35" s="2"/>
      <c r="B35" s="5"/>
      <c r="D35" s="7"/>
      <c r="E35" s="5"/>
      <c r="F35" s="1"/>
    </row>
    <row r="36" spans="1:6" x14ac:dyDescent="0.25">
      <c r="A36" s="2"/>
      <c r="B36" s="5"/>
      <c r="D36" s="7"/>
      <c r="E36" s="5"/>
      <c r="F36" s="1"/>
    </row>
    <row r="37" spans="1:6" x14ac:dyDescent="0.25">
      <c r="A37" s="2"/>
      <c r="B37" s="5"/>
      <c r="D37" s="7"/>
      <c r="E37" s="5"/>
      <c r="F37" s="1"/>
    </row>
    <row r="38" spans="1:6" x14ac:dyDescent="0.25">
      <c r="A38" s="2"/>
      <c r="B38" s="5"/>
      <c r="D38" s="7"/>
      <c r="E38" s="5"/>
      <c r="F38" s="1"/>
    </row>
    <row r="39" spans="1:6" x14ac:dyDescent="0.25">
      <c r="A39" s="2"/>
      <c r="B39" s="5"/>
      <c r="D39" s="7"/>
      <c r="E39" s="5"/>
      <c r="F39" s="1"/>
    </row>
    <row r="40" spans="1:6" x14ac:dyDescent="0.25">
      <c r="A40" s="2"/>
      <c r="B40" s="5"/>
      <c r="D40" s="7"/>
      <c r="E40" s="5"/>
      <c r="F40" s="1"/>
    </row>
    <row r="41" spans="1:6" x14ac:dyDescent="0.25">
      <c r="A41" s="2"/>
      <c r="B41" s="5"/>
      <c r="D41" s="7"/>
      <c r="E41" s="5"/>
      <c r="F41" s="1"/>
    </row>
    <row r="42" spans="1:6" x14ac:dyDescent="0.25">
      <c r="A42" s="2"/>
      <c r="B42" s="5"/>
      <c r="D42" s="7"/>
      <c r="E42" s="5"/>
      <c r="F42" s="1"/>
    </row>
    <row r="43" spans="1:6" x14ac:dyDescent="0.25">
      <c r="A43" s="2"/>
      <c r="B43" s="5"/>
      <c r="D43" s="7"/>
      <c r="E43" s="5"/>
      <c r="F43" s="1"/>
    </row>
    <row r="44" spans="1:6" x14ac:dyDescent="0.25">
      <c r="A44" s="2"/>
      <c r="B44" s="5"/>
      <c r="D44" s="7"/>
      <c r="E44" s="5"/>
      <c r="F44" s="1"/>
    </row>
    <row r="45" spans="1:6" x14ac:dyDescent="0.25">
      <c r="A45" s="2"/>
      <c r="B45" s="5"/>
      <c r="D45" s="7"/>
      <c r="E45" s="5"/>
      <c r="F45" s="1"/>
    </row>
    <row r="46" spans="1:6" x14ac:dyDescent="0.25">
      <c r="A46" s="2"/>
      <c r="B46" s="5"/>
      <c r="D46" s="7"/>
      <c r="E46" s="5"/>
      <c r="F46" s="1"/>
    </row>
    <row r="47" spans="1:6" x14ac:dyDescent="0.25">
      <c r="A47" s="2"/>
      <c r="B47" s="5"/>
      <c r="D47" s="7"/>
      <c r="E47" s="5"/>
      <c r="F47" s="1"/>
    </row>
    <row r="48" spans="1:6" x14ac:dyDescent="0.25">
      <c r="A48" s="2"/>
      <c r="B48" s="5"/>
      <c r="D48" s="7"/>
      <c r="E48" s="5"/>
      <c r="F48" s="1"/>
    </row>
    <row r="49" spans="1:6" x14ac:dyDescent="0.25">
      <c r="A49" s="2"/>
      <c r="B49" s="5"/>
      <c r="D49" s="7"/>
      <c r="E49" s="5"/>
      <c r="F49" s="1"/>
    </row>
    <row r="50" spans="1:6" x14ac:dyDescent="0.25">
      <c r="A50" s="2"/>
      <c r="B50" s="5"/>
      <c r="D50" s="7"/>
      <c r="E50" s="5"/>
      <c r="F50" s="1"/>
    </row>
    <row r="51" spans="1:6" ht="13.5" customHeight="1" x14ac:dyDescent="0.25"/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Stats!$A$2:$A$10</xm:f>
          </x14:formula1>
          <xm:sqref>C29:C50 D2:D28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2" sqref="B2"/>
    </sheetView>
  </sheetViews>
  <sheetFormatPr defaultRowHeight="15" x14ac:dyDescent="0.25"/>
  <cols>
    <col min="1" max="1" width="29.7109375" bestFit="1" customWidth="1"/>
    <col min="2" max="2" width="83.85546875" style="7" bestFit="1" customWidth="1"/>
    <col min="3" max="3" width="15.85546875" bestFit="1" customWidth="1"/>
    <col min="4" max="4" width="10.140625" bestFit="1" customWidth="1"/>
    <col min="5" max="5" width="22.85546875" bestFit="1" customWidth="1"/>
    <col min="6" max="6" width="7.42578125" bestFit="1" customWidth="1"/>
    <col min="7" max="7" width="7.42578125" style="7" bestFit="1" customWidth="1"/>
  </cols>
  <sheetData>
    <row r="1" spans="1:7" s="7" customFormat="1" x14ac:dyDescent="0.25">
      <c r="A1" s="7" t="s">
        <v>22</v>
      </c>
      <c r="B1" s="7" t="s">
        <v>0</v>
      </c>
      <c r="C1" s="7" t="s">
        <v>23</v>
      </c>
      <c r="D1" s="7" t="s">
        <v>24</v>
      </c>
      <c r="E1" s="7" t="s">
        <v>25</v>
      </c>
      <c r="F1" s="7" t="s">
        <v>16</v>
      </c>
      <c r="G1" s="7" t="s">
        <v>27</v>
      </c>
    </row>
    <row r="2" spans="1:7" s="7" customFormat="1" x14ac:dyDescent="0.25">
      <c r="A2" s="7" t="s">
        <v>46</v>
      </c>
      <c r="B2" s="7" t="s">
        <v>77</v>
      </c>
      <c r="C2" s="7" t="s">
        <v>64</v>
      </c>
      <c r="D2" s="7" t="s">
        <v>66</v>
      </c>
      <c r="E2" s="7" t="s">
        <v>65</v>
      </c>
      <c r="F2" s="7" t="s">
        <v>68</v>
      </c>
      <c r="G2" s="7" t="b">
        <v>1</v>
      </c>
    </row>
    <row r="3" spans="1:7" s="7" customFormat="1" x14ac:dyDescent="0.25">
      <c r="A3" s="7" t="s">
        <v>47</v>
      </c>
      <c r="B3" s="7" t="s">
        <v>63</v>
      </c>
      <c r="C3" s="7" t="s">
        <v>64</v>
      </c>
      <c r="E3" s="7" t="s">
        <v>67</v>
      </c>
      <c r="F3" s="7" t="s">
        <v>26</v>
      </c>
      <c r="G3" s="7" t="b">
        <v>0</v>
      </c>
    </row>
    <row r="4" spans="1:7" s="7" customFormat="1" x14ac:dyDescent="0.25">
      <c r="A4" s="5" t="s">
        <v>62</v>
      </c>
      <c r="B4" s="7" t="s">
        <v>50</v>
      </c>
      <c r="C4" s="7" t="s">
        <v>64</v>
      </c>
      <c r="E4" s="7" t="s">
        <v>67</v>
      </c>
      <c r="F4" s="7" t="s">
        <v>26</v>
      </c>
      <c r="G4" s="7" t="b">
        <v>0</v>
      </c>
    </row>
    <row r="5" spans="1:7" s="7" customFormat="1" x14ac:dyDescent="0.25">
      <c r="A5" s="5"/>
    </row>
    <row r="6" spans="1:7" x14ac:dyDescent="0.25">
      <c r="A6" s="5"/>
      <c r="C6" s="7"/>
      <c r="D6" s="7"/>
      <c r="E6" s="7"/>
      <c r="F6" s="7"/>
    </row>
    <row r="7" spans="1:7" s="7" customFormat="1" x14ac:dyDescent="0.25">
      <c r="A7" s="5"/>
    </row>
    <row r="8" spans="1:7" s="7" customFormat="1" x14ac:dyDescent="0.25">
      <c r="A8" s="5"/>
    </row>
    <row r="9" spans="1:7" s="7" customFormat="1" x14ac:dyDescent="0.25">
      <c r="A9" s="5"/>
    </row>
    <row r="10" spans="1:7" s="7" customFormat="1" x14ac:dyDescent="0.25">
      <c r="A10" s="11"/>
    </row>
    <row r="11" spans="1:7" x14ac:dyDescent="0.25">
      <c r="A11" s="5"/>
      <c r="C11" s="7"/>
      <c r="D11" s="7"/>
      <c r="E11" s="7"/>
      <c r="F11" s="7"/>
    </row>
    <row r="12" spans="1:7" x14ac:dyDescent="0.25">
      <c r="A12" s="5"/>
      <c r="C12" s="7"/>
      <c r="D12" s="7"/>
      <c r="E12" s="7"/>
      <c r="F12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70" zoomScaleNormal="70" workbookViewId="0">
      <pane ySplit="1" topLeftCell="A2" activePane="bottomLeft" state="frozen"/>
      <selection pane="bottomLeft" activeCell="L17" sqref="L17"/>
    </sheetView>
  </sheetViews>
  <sheetFormatPr defaultRowHeight="15" x14ac:dyDescent="0.25"/>
  <cols>
    <col min="1" max="1" width="3.85546875" style="7" bestFit="1" customWidth="1"/>
    <col min="2" max="2" width="36.7109375" bestFit="1" customWidth="1"/>
    <col min="3" max="3" width="92" bestFit="1" customWidth="1"/>
    <col min="4" max="4" width="11.7109375" style="7" customWidth="1"/>
    <col min="5" max="9" width="11.7109375" customWidth="1"/>
  </cols>
  <sheetData>
    <row r="1" spans="1:9" x14ac:dyDescent="0.25">
      <c r="A1" s="7" t="s">
        <v>36</v>
      </c>
      <c r="B1" t="s">
        <v>1</v>
      </c>
      <c r="C1" t="s">
        <v>2</v>
      </c>
      <c r="D1" s="7" t="s">
        <v>31</v>
      </c>
      <c r="E1" t="s">
        <v>19</v>
      </c>
      <c r="F1" t="s">
        <v>30</v>
      </c>
      <c r="G1" t="s">
        <v>28</v>
      </c>
      <c r="H1" t="s">
        <v>29</v>
      </c>
      <c r="I1" t="s">
        <v>32</v>
      </c>
    </row>
    <row r="2" spans="1:9" s="7" customFormat="1" x14ac:dyDescent="0.25">
      <c r="A2" s="7">
        <f>Achievements!A2</f>
        <v>1</v>
      </c>
      <c r="B2" s="7" t="str">
        <f>Achievements!C2</f>
        <v>Warp Speed</v>
      </c>
      <c r="C2" s="7" t="str">
        <f>Achievements!F2</f>
        <v>Warp from the first system</v>
      </c>
      <c r="D2" s="7" t="s">
        <v>20</v>
      </c>
      <c r="E2" s="7" t="s">
        <v>20</v>
      </c>
      <c r="F2" s="7" t="s">
        <v>20</v>
      </c>
      <c r="G2" s="7" t="s">
        <v>20</v>
      </c>
      <c r="H2" s="7" t="s">
        <v>20</v>
      </c>
      <c r="I2" s="7" t="str">
        <f t="shared" ref="I2:I4" si="0">IF(COUNTIF(D2:H2,"X")=5,"YES","NO")</f>
        <v>YES</v>
      </c>
    </row>
    <row r="3" spans="1:9" s="7" customFormat="1" x14ac:dyDescent="0.25">
      <c r="A3" s="7">
        <f>Achievements!A3</f>
        <v>2</v>
      </c>
      <c r="B3" s="7" t="str">
        <f>Achievements!C3</f>
        <v>Faster Than Light</v>
      </c>
      <c r="C3" s="7" t="str">
        <f>Achievements!F3</f>
        <v>Warp from the second system</v>
      </c>
      <c r="D3" s="7" t="s">
        <v>20</v>
      </c>
      <c r="E3" s="7" t="s">
        <v>20</v>
      </c>
      <c r="F3" s="7" t="s">
        <v>20</v>
      </c>
      <c r="G3" s="7" t="s">
        <v>20</v>
      </c>
      <c r="H3" s="7" t="s">
        <v>20</v>
      </c>
      <c r="I3" s="7" t="str">
        <f t="shared" si="0"/>
        <v>YES</v>
      </c>
    </row>
    <row r="4" spans="1:9" s="7" customFormat="1" x14ac:dyDescent="0.25">
      <c r="A4" s="7">
        <f>Achievements!A4</f>
        <v>3</v>
      </c>
      <c r="B4" s="7" t="str">
        <f>Achievements!C4</f>
        <v>Half Way Home</v>
      </c>
      <c r="C4" s="7" t="str">
        <f>Achievements!F4</f>
        <v>Warp from the third system</v>
      </c>
      <c r="D4" s="7" t="s">
        <v>20</v>
      </c>
      <c r="E4" s="7" t="s">
        <v>20</v>
      </c>
      <c r="F4" s="7" t="s">
        <v>20</v>
      </c>
      <c r="G4" s="7" t="s">
        <v>20</v>
      </c>
      <c r="H4" s="7" t="s">
        <v>20</v>
      </c>
      <c r="I4" s="7" t="str">
        <f t="shared" si="0"/>
        <v>YES</v>
      </c>
    </row>
    <row r="5" spans="1:9" s="7" customFormat="1" x14ac:dyDescent="0.25">
      <c r="A5" s="7">
        <f>Achievements!A5</f>
        <v>4</v>
      </c>
      <c r="B5" s="7" t="str">
        <f>Achievements!C5</f>
        <v>Space Odyssey</v>
      </c>
      <c r="C5" s="7" t="str">
        <f>Achievements!F5</f>
        <v>Warp from the fourth system</v>
      </c>
      <c r="D5" s="7" t="s">
        <v>20</v>
      </c>
      <c r="E5" s="7" t="s">
        <v>20</v>
      </c>
      <c r="F5" s="7" t="s">
        <v>20</v>
      </c>
      <c r="G5" s="7" t="s">
        <v>20</v>
      </c>
      <c r="H5" s="7" t="s">
        <v>20</v>
      </c>
      <c r="I5" s="7" t="str">
        <f t="shared" ref="I5:I15" si="1">IF(COUNTIF(D5:H5,"X")=5,"YES","NO")</f>
        <v>YES</v>
      </c>
    </row>
    <row r="6" spans="1:9" s="7" customFormat="1" x14ac:dyDescent="0.25">
      <c r="A6" s="7">
        <f>Achievements!A6</f>
        <v>5</v>
      </c>
      <c r="B6" s="7" t="str">
        <f>Achievements!C6</f>
        <v>Extraterrestrial Expedition</v>
      </c>
      <c r="C6" s="7" t="str">
        <f>Achievements!F6</f>
        <v>Warp from the fifth system</v>
      </c>
      <c r="D6" s="7" t="s">
        <v>20</v>
      </c>
      <c r="E6" s="7" t="s">
        <v>20</v>
      </c>
      <c r="F6" s="7" t="s">
        <v>20</v>
      </c>
      <c r="G6" s="7" t="s">
        <v>20</v>
      </c>
      <c r="H6" s="7" t="s">
        <v>20</v>
      </c>
      <c r="I6" s="7" t="str">
        <f t="shared" si="1"/>
        <v>YES</v>
      </c>
    </row>
    <row r="7" spans="1:9" s="7" customFormat="1" x14ac:dyDescent="0.25">
      <c r="A7" s="7">
        <f>Achievements!A7</f>
        <v>6</v>
      </c>
      <c r="B7" s="7" t="str">
        <f>Achievements!C7</f>
        <v>Cure the Phage</v>
      </c>
      <c r="C7" s="7" t="str">
        <f>Achievements!F7</f>
        <v>Beat the game</v>
      </c>
      <c r="D7" s="7" t="s">
        <v>20</v>
      </c>
      <c r="E7" s="7" t="s">
        <v>20</v>
      </c>
      <c r="F7" s="7" t="s">
        <v>20</v>
      </c>
      <c r="G7" s="7" t="s">
        <v>20</v>
      </c>
      <c r="H7" s="7" t="s">
        <v>20</v>
      </c>
      <c r="I7" s="7" t="str">
        <f t="shared" si="1"/>
        <v>YES</v>
      </c>
    </row>
    <row r="8" spans="1:9" x14ac:dyDescent="0.25">
      <c r="A8" s="7">
        <f>Achievements!A8</f>
        <v>7</v>
      </c>
      <c r="B8" s="7" t="str">
        <f>Achievements!C8</f>
        <v>Two Minutes to Midnight</v>
      </c>
      <c r="C8" s="7" t="str">
        <f>Achievements!F8</f>
        <v>Beat the game with 2:00 or more left on the countdown</v>
      </c>
      <c r="D8" s="7" t="s">
        <v>20</v>
      </c>
      <c r="E8" s="7" t="s">
        <v>20</v>
      </c>
      <c r="F8" s="7" t="s">
        <v>20</v>
      </c>
      <c r="G8" s="7" t="s">
        <v>20</v>
      </c>
      <c r="H8" s="7" t="s">
        <v>20</v>
      </c>
      <c r="I8" s="7" t="str">
        <f t="shared" si="1"/>
        <v>YES</v>
      </c>
    </row>
    <row r="9" spans="1:9" x14ac:dyDescent="0.25">
      <c r="A9" s="7">
        <f>Achievements!A9</f>
        <v>8</v>
      </c>
      <c r="B9" s="7" t="str">
        <f>Achievements!C9</f>
        <v>Expendable Crew</v>
      </c>
      <c r="C9" s="7" t="str">
        <f>Achievements!F9</f>
        <v>Beat the game without reviving the crew</v>
      </c>
      <c r="D9" s="7" t="s">
        <v>20</v>
      </c>
      <c r="E9" s="7" t="s">
        <v>20</v>
      </c>
      <c r="F9" s="7" t="s">
        <v>20</v>
      </c>
      <c r="G9" s="7" t="s">
        <v>20</v>
      </c>
      <c r="H9" s="7" t="s">
        <v>20</v>
      </c>
      <c r="I9" s="7" t="str">
        <f t="shared" si="1"/>
        <v>YES</v>
      </c>
    </row>
    <row r="10" spans="1:9" x14ac:dyDescent="0.25">
      <c r="A10" s="7">
        <f>Achievements!A10</f>
        <v>9</v>
      </c>
      <c r="B10" s="7" t="str">
        <f>Achievements!C10</f>
        <v>Star Fighter</v>
      </c>
      <c r="C10" s="7" t="str">
        <f>Achievements!F10</f>
        <v>Win 5 combat encounters</v>
      </c>
      <c r="D10" s="7" t="s">
        <v>20</v>
      </c>
      <c r="E10" s="7" t="s">
        <v>20</v>
      </c>
      <c r="F10" s="7" t="s">
        <v>20</v>
      </c>
      <c r="G10" s="7" t="s">
        <v>20</v>
      </c>
      <c r="H10" s="7" t="s">
        <v>20</v>
      </c>
      <c r="I10" s="7" t="str">
        <f t="shared" si="1"/>
        <v>YES</v>
      </c>
    </row>
    <row r="11" spans="1:9" ht="15.75" customHeight="1" x14ac:dyDescent="0.25">
      <c r="A11" s="7">
        <f>Achievements!A11</f>
        <v>10</v>
      </c>
      <c r="B11" s="7" t="str">
        <f>Achievements!C11</f>
        <v>Star Warrior</v>
      </c>
      <c r="C11" s="7" t="str">
        <f>Achievements!F11</f>
        <v>Win 10 combat encounters</v>
      </c>
      <c r="D11" s="7" t="s">
        <v>20</v>
      </c>
      <c r="E11" s="7" t="s">
        <v>20</v>
      </c>
      <c r="F11" s="7" t="s">
        <v>20</v>
      </c>
      <c r="G11" s="7" t="s">
        <v>20</v>
      </c>
      <c r="H11" s="7" t="s">
        <v>20</v>
      </c>
      <c r="I11" s="7" t="str">
        <f t="shared" si="1"/>
        <v>YES</v>
      </c>
    </row>
    <row r="12" spans="1:9" s="7" customFormat="1" ht="15.75" customHeight="1" x14ac:dyDescent="0.25">
      <c r="A12" s="7">
        <f>Achievements!A12</f>
        <v>11</v>
      </c>
      <c r="B12" s="7" t="str">
        <f>Achievements!C12</f>
        <v>Star Conqueror</v>
      </c>
      <c r="C12" s="7" t="str">
        <f>Achievements!F12</f>
        <v>Win 20 combat encounters</v>
      </c>
      <c r="D12" s="7" t="s">
        <v>20</v>
      </c>
      <c r="E12" s="7" t="s">
        <v>20</v>
      </c>
      <c r="F12" s="7" t="s">
        <v>20</v>
      </c>
      <c r="G12" s="7" t="s">
        <v>20</v>
      </c>
      <c r="H12" s="7" t="s">
        <v>20</v>
      </c>
      <c r="I12" s="7" t="str">
        <f t="shared" si="1"/>
        <v>YES</v>
      </c>
    </row>
    <row r="13" spans="1:9" s="7" customFormat="1" ht="15.75" customHeight="1" x14ac:dyDescent="0.25">
      <c r="A13" s="7">
        <f>Achievements!A13</f>
        <v>12</v>
      </c>
      <c r="B13" s="7" t="str">
        <f>Achievements!C13</f>
        <v>Planetary Defense</v>
      </c>
      <c r="C13" s="7" t="str">
        <f>Achievements!F13</f>
        <v>Win combat with a planet that has 13 or more defense</v>
      </c>
      <c r="D13" s="7" t="s">
        <v>20</v>
      </c>
      <c r="E13" s="7" t="s">
        <v>20</v>
      </c>
      <c r="F13" s="7" t="s">
        <v>20</v>
      </c>
      <c r="G13" s="7" t="s">
        <v>20</v>
      </c>
      <c r="H13" s="7" t="s">
        <v>20</v>
      </c>
      <c r="I13" s="7" t="str">
        <f t="shared" si="1"/>
        <v>YES</v>
      </c>
    </row>
    <row r="14" spans="1:9" x14ac:dyDescent="0.25">
      <c r="A14" s="7">
        <f>Achievements!A14</f>
        <v>13</v>
      </c>
      <c r="B14" s="7" t="str">
        <f>Achievements!C14</f>
        <v>Crystalline Entity</v>
      </c>
      <c r="C14" s="7" t="str">
        <f>Achievements!F14</f>
        <v>Collect 6 or more crystals at once</v>
      </c>
      <c r="D14" s="7" t="s">
        <v>20</v>
      </c>
      <c r="E14" s="7" t="s">
        <v>20</v>
      </c>
      <c r="F14" s="7" t="s">
        <v>20</v>
      </c>
      <c r="G14" s="7" t="s">
        <v>20</v>
      </c>
      <c r="H14" s="7" t="s">
        <v>20</v>
      </c>
      <c r="I14" s="7" t="str">
        <f t="shared" si="1"/>
        <v>YES</v>
      </c>
    </row>
    <row r="15" spans="1:9" x14ac:dyDescent="0.25">
      <c r="A15" s="7">
        <f>Achievements!A15</f>
        <v>14</v>
      </c>
      <c r="B15" s="7" t="str">
        <f>Achievements!C15</f>
        <v>Space Diplomacy</v>
      </c>
      <c r="C15" s="7" t="str">
        <f>Achievements!F15</f>
        <v>Make contact every planet in a sector without running away</v>
      </c>
      <c r="D15" s="7" t="s">
        <v>20</v>
      </c>
      <c r="E15" s="7" t="s">
        <v>20</v>
      </c>
      <c r="F15" s="7" t="s">
        <v>20</v>
      </c>
      <c r="G15" s="7" t="s">
        <v>20</v>
      </c>
      <c r="H15" s="7" t="s">
        <v>20</v>
      </c>
      <c r="I15" s="7" t="str">
        <f t="shared" si="1"/>
        <v>YES</v>
      </c>
    </row>
    <row r="16" spans="1:9" x14ac:dyDescent="0.25">
      <c r="B16" s="7"/>
      <c r="C16" s="7"/>
      <c r="D16" s="7" t="str">
        <f>COUNTIF(D2:D15,"X")&amp;" /14"</f>
        <v>14 /14</v>
      </c>
      <c r="E16" s="7" t="str">
        <f t="shared" ref="E16:I16" si="2">COUNTIF(E2:E15,"X")&amp;" /14"</f>
        <v>14 /14</v>
      </c>
      <c r="F16" s="7" t="str">
        <f t="shared" si="2"/>
        <v>14 /14</v>
      </c>
      <c r="G16" s="7" t="str">
        <f t="shared" si="2"/>
        <v>14 /14</v>
      </c>
      <c r="H16" s="7" t="str">
        <f>COUNTIF(H2:H15,"YES")&amp;" /14"</f>
        <v>0 /14</v>
      </c>
      <c r="I16" s="7" t="str">
        <f t="shared" si="2"/>
        <v>0 /14</v>
      </c>
    </row>
    <row r="17" spans="2:3" x14ac:dyDescent="0.25">
      <c r="B17" s="7"/>
      <c r="C17" s="7"/>
    </row>
    <row r="18" spans="2:3" x14ac:dyDescent="0.25">
      <c r="B18" s="7"/>
    </row>
    <row r="19" spans="2:3" x14ac:dyDescent="0.25">
      <c r="B19" s="7"/>
    </row>
    <row r="20" spans="2:3" x14ac:dyDescent="0.25">
      <c r="B20" s="7"/>
    </row>
    <row r="21" spans="2:3" x14ac:dyDescent="0.25">
      <c r="B21" s="7"/>
    </row>
  </sheetData>
  <autoFilter ref="A1:I1">
    <sortState ref="A2:I62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76"/>
  <sheetViews>
    <sheetView workbookViewId="0">
      <selection activeCell="A16" sqref="A3:A16"/>
    </sheetView>
  </sheetViews>
  <sheetFormatPr defaultRowHeight="15" x14ac:dyDescent="0.25"/>
  <cols>
    <col min="1" max="1" width="129.42578125" customWidth="1"/>
  </cols>
  <sheetData>
    <row r="1" spans="1:1" x14ac:dyDescent="0.25">
      <c r="A1" t="s">
        <v>21</v>
      </c>
    </row>
    <row r="2" spans="1:1" x14ac:dyDescent="0.25">
      <c r="A2" t="s">
        <v>18</v>
      </c>
    </row>
    <row r="3" spans="1:1" s="7" customFormat="1" x14ac:dyDescent="0.25">
      <c r="A3" s="7" t="str">
        <f ca="1">"achievement("&amp;CHAR(34)&amp;INDIRECT("Achievements!C"&amp;(ROW()-1))&amp;CHAR(34)&amp;","&amp;CHAR(34)&amp;INDIRECT("Achievements!F"&amp;(ROW()-1))&amp;CHAR(34)&amp;", "&amp;INDIRECT("Achievements!E"&amp;(ROW()-1))&amp;", trigger)"</f>
        <v>achievement("Warp Speed","Warp from the first system", 1, trigger)</v>
      </c>
    </row>
    <row r="4" spans="1:1" s="7" customFormat="1" x14ac:dyDescent="0.25">
      <c r="A4" s="7" t="str">
        <f t="shared" ref="A4:A24" ca="1" si="0">"achievement("&amp;CHAR(34)&amp;INDIRECT("Achievements!C"&amp;(ROW()-1))&amp;CHAR(34)&amp;","&amp;CHAR(34)&amp;INDIRECT("Achievements!F"&amp;(ROW()-1))&amp;CHAR(34)&amp;", "&amp;INDIRECT("Achievements!E"&amp;(ROW()-1))&amp;", trigger)"</f>
        <v>achievement("Faster Than Light","Warp from the second system", 2, trigger)</v>
      </c>
    </row>
    <row r="5" spans="1:1" s="7" customFormat="1" x14ac:dyDescent="0.25">
      <c r="A5" s="7" t="str">
        <f t="shared" ca="1" si="0"/>
        <v>achievement("Half Way Home","Warp from the third system", 3, trigger)</v>
      </c>
    </row>
    <row r="6" spans="1:1" s="7" customFormat="1" x14ac:dyDescent="0.25">
      <c r="A6" s="7" t="str">
        <f t="shared" ca="1" si="0"/>
        <v>achievement("Space Odyssey","Warp from the fourth system", 4, trigger)</v>
      </c>
    </row>
    <row r="7" spans="1:1" s="7" customFormat="1" x14ac:dyDescent="0.25">
      <c r="A7" s="7" t="str">
        <f t="shared" ca="1" si="0"/>
        <v>achievement("Extraterrestrial Expedition","Warp from the fifth system", 5, trigger)</v>
      </c>
    </row>
    <row r="8" spans="1:1" s="7" customFormat="1" x14ac:dyDescent="0.25">
      <c r="A8" s="7" t="str">
        <f t="shared" ca="1" si="0"/>
        <v>achievement("Cure the Phage","Beat the game", 5, trigger)</v>
      </c>
    </row>
    <row r="9" spans="1:1" s="7" customFormat="1" x14ac:dyDescent="0.25">
      <c r="A9" s="7" t="str">
        <f t="shared" ca="1" si="0"/>
        <v>achievement("Two Minutes to Midnight","Beat the game with 2:00 or more left on the countdown", 5, trigger)</v>
      </c>
    </row>
    <row r="10" spans="1:1" s="7" customFormat="1" x14ac:dyDescent="0.25">
      <c r="A10" s="7" t="str">
        <f t="shared" ca="1" si="0"/>
        <v>achievement("Expendable Crew","Beat the game without reviving the crew", 10, trigger)</v>
      </c>
    </row>
    <row r="11" spans="1:1" s="7" customFormat="1" x14ac:dyDescent="0.25">
      <c r="A11" s="7" t="str">
        <f t="shared" ca="1" si="0"/>
        <v>achievement("Star Fighter","Win 5 combat encounters", 2, trigger)</v>
      </c>
    </row>
    <row r="12" spans="1:1" s="7" customFormat="1" x14ac:dyDescent="0.25">
      <c r="A12" s="7" t="str">
        <f t="shared" ca="1" si="0"/>
        <v>achievement("Star Warrior","Win 10 combat encounters", 3, trigger)</v>
      </c>
    </row>
    <row r="13" spans="1:1" s="7" customFormat="1" x14ac:dyDescent="0.25">
      <c r="A13" s="7" t="str">
        <f t="shared" ca="1" si="0"/>
        <v>achievement("Star Conqueror","Win 20 combat encounters", 5, trigger)</v>
      </c>
    </row>
    <row r="14" spans="1:1" s="7" customFormat="1" x14ac:dyDescent="0.25">
      <c r="A14" s="7" t="str">
        <f t="shared" ca="1" si="0"/>
        <v>achievement("Planetary Defense","Win combat with a planet that has 13 or more defense", 5, trigger)</v>
      </c>
    </row>
    <row r="15" spans="1:1" s="7" customFormat="1" x14ac:dyDescent="0.25">
      <c r="A15" s="7" t="str">
        <f t="shared" ca="1" si="0"/>
        <v>achievement("Crystalline Entity","Collect 6 or more crystals at once", 5, trigger)</v>
      </c>
    </row>
    <row r="16" spans="1:1" s="7" customFormat="1" x14ac:dyDescent="0.25">
      <c r="A16" s="7" t="str">
        <f t="shared" ca="1" si="0"/>
        <v>achievement("Space Diplomacy","Make contact every planet in a sector without running away", 5, trigger)</v>
      </c>
    </row>
    <row r="17" spans="1:1" s="7" customFormat="1" x14ac:dyDescent="0.25">
      <c r="A17" s="7" t="str">
        <f t="shared" ca="1" si="0"/>
        <v>achievement("","", , trigger)</v>
      </c>
    </row>
    <row r="18" spans="1:1" s="7" customFormat="1" x14ac:dyDescent="0.25">
      <c r="A18" s="7" t="str">
        <f ca="1">"achievement("&amp;CHAR(34)&amp;INDIRECT("Achievements!C"&amp;(ROW()-1))&amp;CHAR(34)&amp;","&amp;CHAR(34)&amp;INDIRECT("Achievements!F"&amp;(ROW()-1))&amp;CHAR(34)&amp;", "&amp;INDIRECT("Achievements!E"&amp;(ROW()-1))&amp;", trigger)"</f>
        <v>achievement("","", , trigger)</v>
      </c>
    </row>
    <row r="19" spans="1:1" s="7" customFormat="1" x14ac:dyDescent="0.25">
      <c r="A19" s="7" t="str">
        <f t="shared" ca="1" si="0"/>
        <v>achievement("","", , trigger)</v>
      </c>
    </row>
    <row r="20" spans="1:1" s="7" customFormat="1" x14ac:dyDescent="0.25">
      <c r="A20" s="7" t="str">
        <f t="shared" ca="1" si="0"/>
        <v>achievement("","", , trigger)</v>
      </c>
    </row>
    <row r="21" spans="1:1" s="7" customFormat="1" x14ac:dyDescent="0.25">
      <c r="A21" s="7" t="str">
        <f t="shared" ca="1" si="0"/>
        <v>achievement("","", , trigger)</v>
      </c>
    </row>
    <row r="22" spans="1:1" s="7" customFormat="1" x14ac:dyDescent="0.25">
      <c r="A22" s="7" t="str">
        <f t="shared" ca="1" si="0"/>
        <v>achievement("","", , trigger)</v>
      </c>
    </row>
    <row r="23" spans="1:1" s="7" customFormat="1" x14ac:dyDescent="0.25">
      <c r="A23" s="7" t="str">
        <f t="shared" ca="1" si="0"/>
        <v>achievement("","", , trigger)</v>
      </c>
    </row>
    <row r="24" spans="1:1" s="7" customFormat="1" x14ac:dyDescent="0.25">
      <c r="A24" s="7" t="str">
        <f t="shared" ca="1" si="0"/>
        <v>achievement("","", , trigger)</v>
      </c>
    </row>
    <row r="25" spans="1:1" s="7" customFormat="1" x14ac:dyDescent="0.25">
      <c r="A25" s="7" t="str">
        <f t="shared" ref="A25:A67" ca="1" si="1">"achievement("&amp;CHAR(34)&amp;INDIRECT("Achievements!C"&amp;(ROW()-1))&amp;CHAR(34)&amp;","&amp;CHAR(34)&amp;INDIRECT("Achievements!H"&amp;(ROW()-1))&amp;CHAR(34)&amp;", "&amp;INDIRECT("Achievements!E"&amp;(ROW()-1))&amp;", trigger)"</f>
        <v>achievement("","", , trigger)</v>
      </c>
    </row>
    <row r="26" spans="1:1" s="7" customFormat="1" x14ac:dyDescent="0.25">
      <c r="A26" s="7" t="str">
        <f t="shared" ca="1" si="1"/>
        <v>achievement("","", , trigger)</v>
      </c>
    </row>
    <row r="27" spans="1:1" s="7" customFormat="1" x14ac:dyDescent="0.25">
      <c r="A27" s="7" t="str">
        <f t="shared" ca="1" si="1"/>
        <v>achievement("","", , trigger)</v>
      </c>
    </row>
    <row r="28" spans="1:1" s="7" customFormat="1" x14ac:dyDescent="0.25">
      <c r="A28" s="7" t="str">
        <f t="shared" ca="1" si="1"/>
        <v>achievement("","", , trigger)</v>
      </c>
    </row>
    <row r="29" spans="1:1" s="7" customFormat="1" x14ac:dyDescent="0.25">
      <c r="A29" s="7" t="str">
        <f t="shared" ca="1" si="1"/>
        <v>achievement("","", , trigger)</v>
      </c>
    </row>
    <row r="30" spans="1:1" s="7" customFormat="1" x14ac:dyDescent="0.25">
      <c r="A30" s="7" t="str">
        <f t="shared" ca="1" si="1"/>
        <v>achievement("","", , trigger)</v>
      </c>
    </row>
    <row r="31" spans="1:1" s="7" customFormat="1" x14ac:dyDescent="0.25">
      <c r="A31" s="7" t="str">
        <f t="shared" ca="1" si="1"/>
        <v>achievement("","", , trigger)</v>
      </c>
    </row>
    <row r="32" spans="1:1" s="7" customFormat="1" x14ac:dyDescent="0.25">
      <c r="A32" s="7" t="str">
        <f t="shared" ca="1" si="1"/>
        <v>achievement("","", , trigger)</v>
      </c>
    </row>
    <row r="33" spans="1:1" s="7" customFormat="1" x14ac:dyDescent="0.25">
      <c r="A33" s="7" t="str">
        <f t="shared" ca="1" si="1"/>
        <v>achievement("","", , trigger)</v>
      </c>
    </row>
    <row r="34" spans="1:1" s="7" customFormat="1" x14ac:dyDescent="0.25">
      <c r="A34" s="7" t="str">
        <f t="shared" ca="1" si="1"/>
        <v>achievement("","", , trigger)</v>
      </c>
    </row>
    <row r="35" spans="1:1" s="7" customFormat="1" x14ac:dyDescent="0.25">
      <c r="A35" s="7" t="str">
        <f t="shared" ca="1" si="1"/>
        <v>achievement("","", , trigger)</v>
      </c>
    </row>
    <row r="36" spans="1:1" s="7" customFormat="1" x14ac:dyDescent="0.25">
      <c r="A36" s="7" t="str">
        <f t="shared" ca="1" si="1"/>
        <v>achievement("","", , trigger)</v>
      </c>
    </row>
    <row r="37" spans="1:1" s="7" customFormat="1" x14ac:dyDescent="0.25">
      <c r="A37" s="7" t="str">
        <f t="shared" ca="1" si="1"/>
        <v>achievement("","", , trigger)</v>
      </c>
    </row>
    <row r="38" spans="1:1" s="7" customFormat="1" x14ac:dyDescent="0.25">
      <c r="A38" s="7" t="str">
        <f t="shared" ca="1" si="1"/>
        <v>achievement("","", , trigger)</v>
      </c>
    </row>
    <row r="39" spans="1:1" s="7" customFormat="1" x14ac:dyDescent="0.25">
      <c r="A39" s="7" t="str">
        <f t="shared" ca="1" si="1"/>
        <v>achievement("","", , trigger)</v>
      </c>
    </row>
    <row r="40" spans="1:1" x14ac:dyDescent="0.25">
      <c r="A40" s="7" t="str">
        <f t="shared" ca="1" si="1"/>
        <v>achievement("","", , trigger)</v>
      </c>
    </row>
    <row r="41" spans="1:1" x14ac:dyDescent="0.25">
      <c r="A41" s="7" t="str">
        <f t="shared" ca="1" si="1"/>
        <v>achievement("","", , trigger)</v>
      </c>
    </row>
    <row r="42" spans="1:1" x14ac:dyDescent="0.25">
      <c r="A42" s="7" t="str">
        <f t="shared" ca="1" si="1"/>
        <v>achievement("","", , trigger)</v>
      </c>
    </row>
    <row r="43" spans="1:1" x14ac:dyDescent="0.25">
      <c r="A43" s="7" t="str">
        <f t="shared" ca="1" si="1"/>
        <v>achievement("","", , trigger)</v>
      </c>
    </row>
    <row r="44" spans="1:1" x14ac:dyDescent="0.25">
      <c r="A44" s="7" t="str">
        <f t="shared" ca="1" si="1"/>
        <v>achievement("","", , trigger)</v>
      </c>
    </row>
    <row r="45" spans="1:1" x14ac:dyDescent="0.25">
      <c r="A45" s="7" t="str">
        <f t="shared" ca="1" si="1"/>
        <v>achievement("","", , trigger)</v>
      </c>
    </row>
    <row r="46" spans="1:1" x14ac:dyDescent="0.25">
      <c r="A46" s="7" t="str">
        <f t="shared" ca="1" si="1"/>
        <v>achievement("","", , trigger)</v>
      </c>
    </row>
    <row r="47" spans="1:1" x14ac:dyDescent="0.25">
      <c r="A47" s="7" t="str">
        <f t="shared" ca="1" si="1"/>
        <v>achievement("","", , trigger)</v>
      </c>
    </row>
    <row r="48" spans="1:1" x14ac:dyDescent="0.25">
      <c r="A48" s="7" t="str">
        <f t="shared" ca="1" si="1"/>
        <v>achievement("","", , trigger)</v>
      </c>
    </row>
    <row r="49" spans="1:1" x14ac:dyDescent="0.25">
      <c r="A49" s="7" t="str">
        <f t="shared" ca="1" si="1"/>
        <v>achievement("","", , trigger)</v>
      </c>
    </row>
    <row r="50" spans="1:1" x14ac:dyDescent="0.25">
      <c r="A50" s="7" t="str">
        <f t="shared" ca="1" si="1"/>
        <v>achievement("","", , trigger)</v>
      </c>
    </row>
    <row r="51" spans="1:1" x14ac:dyDescent="0.25">
      <c r="A51" s="7" t="str">
        <f t="shared" ca="1" si="1"/>
        <v>achievement("","", , trigger)</v>
      </c>
    </row>
    <row r="52" spans="1:1" x14ac:dyDescent="0.25">
      <c r="A52" s="7" t="str">
        <f t="shared" ca="1" si="1"/>
        <v>achievement("","", , trigger)</v>
      </c>
    </row>
    <row r="53" spans="1:1" x14ac:dyDescent="0.25">
      <c r="A53" s="7" t="str">
        <f t="shared" ca="1" si="1"/>
        <v>achievement("","", , trigger)</v>
      </c>
    </row>
    <row r="54" spans="1:1" x14ac:dyDescent="0.25">
      <c r="A54" s="7" t="str">
        <f t="shared" ca="1" si="1"/>
        <v>achievement("","", , trigger)</v>
      </c>
    </row>
    <row r="55" spans="1:1" x14ac:dyDescent="0.25">
      <c r="A55" s="7" t="str">
        <f t="shared" ca="1" si="1"/>
        <v>achievement("","", , trigger)</v>
      </c>
    </row>
    <row r="56" spans="1:1" x14ac:dyDescent="0.25">
      <c r="A56" s="7" t="str">
        <f t="shared" ca="1" si="1"/>
        <v>achievement("","", , trigger)</v>
      </c>
    </row>
    <row r="57" spans="1:1" s="7" customFormat="1" x14ac:dyDescent="0.25">
      <c r="A57" s="7" t="str">
        <f t="shared" ca="1" si="1"/>
        <v>achievement("","", , trigger)</v>
      </c>
    </row>
    <row r="58" spans="1:1" ht="14.25" customHeight="1" x14ac:dyDescent="0.25">
      <c r="A58" s="7" t="str">
        <f t="shared" ca="1" si="1"/>
        <v>achievement("","", , trigger)</v>
      </c>
    </row>
    <row r="59" spans="1:1" x14ac:dyDescent="0.25">
      <c r="A59" s="7" t="str">
        <f t="shared" ca="1" si="1"/>
        <v>achievement("","", , trigger)</v>
      </c>
    </row>
    <row r="60" spans="1:1" x14ac:dyDescent="0.25">
      <c r="A60" s="7" t="str">
        <f t="shared" ca="1" si="1"/>
        <v>achievement("","", , trigger)</v>
      </c>
    </row>
    <row r="61" spans="1:1" x14ac:dyDescent="0.25">
      <c r="A61" s="7" t="str">
        <f t="shared" ca="1" si="1"/>
        <v>achievement("","", 60, trigger)</v>
      </c>
    </row>
    <row r="62" spans="1:1" x14ac:dyDescent="0.25">
      <c r="A62" s="7" t="str">
        <f t="shared" ca="1" si="1"/>
        <v>achievement("","", , trigger)</v>
      </c>
    </row>
    <row r="63" spans="1:1" x14ac:dyDescent="0.25">
      <c r="A63" s="7" t="str">
        <f t="shared" ca="1" si="1"/>
        <v>achievement("","", , trigger)</v>
      </c>
    </row>
    <row r="64" spans="1:1" x14ac:dyDescent="0.25">
      <c r="A64" s="7" t="str">
        <f t="shared" ca="1" si="1"/>
        <v>achievement("","", , trigger)</v>
      </c>
    </row>
    <row r="65" spans="1:1" x14ac:dyDescent="0.25">
      <c r="A65" s="7" t="str">
        <f t="shared" ca="1" si="1"/>
        <v>achievement("","", , trigger)</v>
      </c>
    </row>
    <row r="66" spans="1:1" x14ac:dyDescent="0.25">
      <c r="A66" s="7" t="str">
        <f t="shared" ca="1" si="1"/>
        <v>achievement("","", , trigger)</v>
      </c>
    </row>
    <row r="67" spans="1:1" x14ac:dyDescent="0.25">
      <c r="A67" s="7" t="str">
        <f t="shared" ca="1" si="1"/>
        <v>achievement("","", , trigger)</v>
      </c>
    </row>
    <row r="68" spans="1:1" x14ac:dyDescent="0.25">
      <c r="A68" s="7" t="str">
        <f t="shared" ref="A68:A76" ca="1" si="2">"achievement("&amp;CHAR(34)&amp;INDIRECT("Achievements!C"&amp;(ROW()-1))&amp;CHAR(34)&amp;","&amp;CHAR(34)&amp;INDIRECT("Achievements!H"&amp;(ROW()-1))&amp;CHAR(34)&amp;", "&amp;INDIRECT("Achievements!E"&amp;(ROW()-1))&amp;", trigger)"</f>
        <v>achievement("","", , trigger)</v>
      </c>
    </row>
    <row r="69" spans="1:1" x14ac:dyDescent="0.25">
      <c r="A69" s="7" t="str">
        <f t="shared" ca="1" si="2"/>
        <v>achievement("","", , trigger)</v>
      </c>
    </row>
    <row r="70" spans="1:1" x14ac:dyDescent="0.25">
      <c r="A70" s="7" t="str">
        <f t="shared" ca="1" si="2"/>
        <v>achievement("","", , trigger)</v>
      </c>
    </row>
    <row r="71" spans="1:1" x14ac:dyDescent="0.25">
      <c r="A71" s="7" t="str">
        <f t="shared" ca="1" si="2"/>
        <v>achievement("","", , trigger)</v>
      </c>
    </row>
    <row r="72" spans="1:1" x14ac:dyDescent="0.25">
      <c r="A72" s="7" t="str">
        <f t="shared" ca="1" si="2"/>
        <v>achievement("","", , trigger)</v>
      </c>
    </row>
    <row r="73" spans="1:1" x14ac:dyDescent="0.25">
      <c r="A73" s="7" t="str">
        <f t="shared" ca="1" si="2"/>
        <v>achievement("","", , trigger)</v>
      </c>
    </row>
    <row r="74" spans="1:1" x14ac:dyDescent="0.25">
      <c r="A74" s="7" t="str">
        <f t="shared" ca="1" si="2"/>
        <v>achievement("","", , trigger)</v>
      </c>
    </row>
    <row r="75" spans="1:1" x14ac:dyDescent="0.25">
      <c r="A75" s="7" t="str">
        <f t="shared" ca="1" si="2"/>
        <v>achievement("","", , trigger)</v>
      </c>
    </row>
    <row r="76" spans="1:1" x14ac:dyDescent="0.25">
      <c r="A76" s="7" t="str">
        <f t="shared" ca="1" si="2"/>
        <v>achievement("","", , trigger)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11"/>
  <sheetViews>
    <sheetView workbookViewId="0">
      <selection activeCell="E5" sqref="E5"/>
    </sheetView>
  </sheetViews>
  <sheetFormatPr defaultRowHeight="15" x14ac:dyDescent="0.25"/>
  <cols>
    <col min="1" max="1" width="11" bestFit="1" customWidth="1"/>
    <col min="5" max="5" width="10.42578125" bestFit="1" customWidth="1"/>
  </cols>
  <sheetData>
    <row r="1" spans="1:10" x14ac:dyDescent="0.25">
      <c r="A1" s="8" t="s">
        <v>35</v>
      </c>
      <c r="B1" s="1" t="s">
        <v>3</v>
      </c>
      <c r="C1" s="1" t="s">
        <v>6</v>
      </c>
      <c r="E1" s="1" t="s">
        <v>4</v>
      </c>
      <c r="F1" s="1" t="s">
        <v>6</v>
      </c>
      <c r="G1" s="1" t="s">
        <v>3</v>
      </c>
      <c r="J1" s="1"/>
    </row>
    <row r="2" spans="1:10" x14ac:dyDescent="0.25">
      <c r="A2" s="1" t="s">
        <v>15</v>
      </c>
      <c r="B2" s="1">
        <v>0</v>
      </c>
      <c r="C2">
        <f>COUNTIF(Achievements!D:D,A2)</f>
        <v>0</v>
      </c>
      <c r="E2" s="8" t="s">
        <v>33</v>
      </c>
      <c r="F2" s="4">
        <f>COUNTIF(Achievements!B:B,E2)</f>
        <v>6</v>
      </c>
      <c r="G2" s="7">
        <f>SUMIF(Achievements!B:B,E2,Achievements!E:E)</f>
        <v>20</v>
      </c>
      <c r="J2" s="1"/>
    </row>
    <row r="3" spans="1:10" x14ac:dyDescent="0.25">
      <c r="A3" t="s">
        <v>9</v>
      </c>
      <c r="B3">
        <v>1</v>
      </c>
      <c r="C3">
        <f>COUNTIF(Achievements!D:D,A3)</f>
        <v>1</v>
      </c>
      <c r="E3" s="8" t="s">
        <v>51</v>
      </c>
      <c r="F3" s="4">
        <f>COUNTIF(Achievements!B:B,E3)</f>
        <v>3</v>
      </c>
      <c r="G3" s="7">
        <f>SUMIF(Achievements!B:B,E3,Achievements!E:E)</f>
        <v>10</v>
      </c>
      <c r="J3" s="1"/>
    </row>
    <row r="4" spans="1:10" x14ac:dyDescent="0.25">
      <c r="A4" t="s">
        <v>17</v>
      </c>
      <c r="B4">
        <v>2</v>
      </c>
      <c r="C4">
        <f>COUNTIF(Achievements!D:D,A4)</f>
        <v>2</v>
      </c>
      <c r="E4" s="8" t="s">
        <v>35</v>
      </c>
      <c r="F4" s="4">
        <f>COUNTIF(Achievements!B:B,E4)</f>
        <v>5</v>
      </c>
      <c r="G4" s="7">
        <f>SUMIF(Achievements!B:B,E4,Achievements!E:E)</f>
        <v>30</v>
      </c>
    </row>
    <row r="5" spans="1:10" x14ac:dyDescent="0.25">
      <c r="A5" t="s">
        <v>10</v>
      </c>
      <c r="B5">
        <v>3</v>
      </c>
      <c r="C5">
        <f>COUNTIF(Achievements!D:D,A5)</f>
        <v>2</v>
      </c>
      <c r="E5" s="8" t="s">
        <v>38</v>
      </c>
      <c r="F5" s="4">
        <f>COUNTIF(Achievements!B:B,E5)</f>
        <v>0</v>
      </c>
      <c r="G5" s="7">
        <f>SUMIF(Achievements!B:B,E5,Achievements!E:E)</f>
        <v>0</v>
      </c>
    </row>
    <row r="6" spans="1:10" x14ac:dyDescent="0.25">
      <c r="A6" t="s">
        <v>11</v>
      </c>
      <c r="B6">
        <v>4</v>
      </c>
      <c r="C6">
        <f>COUNTIF(Achievements!D:D,A6)</f>
        <v>1</v>
      </c>
      <c r="E6" s="2" t="s">
        <v>5</v>
      </c>
      <c r="F6" s="3">
        <f>SUM(F2:F5)</f>
        <v>14</v>
      </c>
      <c r="G6" s="3">
        <f>SUM(G2:G5)</f>
        <v>60</v>
      </c>
    </row>
    <row r="7" spans="1:10" x14ac:dyDescent="0.25">
      <c r="A7" t="s">
        <v>12</v>
      </c>
      <c r="B7">
        <v>5</v>
      </c>
      <c r="C7">
        <f>COUNTIF(Achievements!D:D,A7)</f>
        <v>7</v>
      </c>
    </row>
    <row r="8" spans="1:10" x14ac:dyDescent="0.25">
      <c r="A8" t="s">
        <v>13</v>
      </c>
      <c r="B8">
        <v>10</v>
      </c>
      <c r="C8">
        <f>COUNTIF(Achievements!D:D,A8)</f>
        <v>1</v>
      </c>
    </row>
    <row r="9" spans="1:10" x14ac:dyDescent="0.25">
      <c r="A9" s="7" t="s">
        <v>14</v>
      </c>
      <c r="B9" s="7">
        <v>25</v>
      </c>
      <c r="C9" s="7">
        <f>COUNTIF(Achievements!D:D,A9)</f>
        <v>0</v>
      </c>
    </row>
    <row r="10" spans="1:10" x14ac:dyDescent="0.25">
      <c r="A10" t="s">
        <v>34</v>
      </c>
      <c r="B10">
        <v>50</v>
      </c>
      <c r="C10">
        <f>COUNTIF(Achievements!D:D,A10)</f>
        <v>0</v>
      </c>
    </row>
    <row r="11" spans="1:10" x14ac:dyDescent="0.25">
      <c r="A11" s="2" t="s">
        <v>5</v>
      </c>
      <c r="B11" s="3"/>
      <c r="C11" s="3">
        <f>SUM(C2:C10)</f>
        <v>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V22"/>
  <sheetViews>
    <sheetView workbookViewId="0"/>
  </sheetViews>
  <sheetFormatPr defaultRowHeight="15" x14ac:dyDescent="0.25"/>
  <cols>
    <col min="1" max="1" width="3" bestFit="1" customWidth="1"/>
    <col min="2" max="21" width="6" bestFit="1" customWidth="1"/>
  </cols>
  <sheetData>
    <row r="1" spans="1:22" x14ac:dyDescent="0.25">
      <c r="A1" t="s">
        <v>20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 s="7">
        <v>9</v>
      </c>
      <c r="L1" s="7">
        <v>10</v>
      </c>
      <c r="M1" s="7">
        <v>11</v>
      </c>
      <c r="N1">
        <v>12</v>
      </c>
      <c r="O1" s="7">
        <v>13</v>
      </c>
      <c r="P1" s="7">
        <v>14</v>
      </c>
      <c r="Q1" s="7">
        <v>15</v>
      </c>
      <c r="R1" s="7">
        <v>16</v>
      </c>
      <c r="S1" s="7">
        <v>17</v>
      </c>
      <c r="T1" s="7">
        <v>18</v>
      </c>
      <c r="U1" s="7">
        <v>19</v>
      </c>
      <c r="V1" s="7"/>
    </row>
    <row r="2" spans="1:22" x14ac:dyDescent="0.25">
      <c r="A2">
        <v>0</v>
      </c>
      <c r="B2">
        <v>38912</v>
      </c>
      <c r="C2" s="7">
        <f>B2+1</f>
        <v>38913</v>
      </c>
      <c r="D2" s="7">
        <f t="shared" ref="D2:U5" si="0">C2+1</f>
        <v>38914</v>
      </c>
      <c r="E2" s="7">
        <f t="shared" si="0"/>
        <v>38915</v>
      </c>
      <c r="F2" s="7">
        <f t="shared" si="0"/>
        <v>38916</v>
      </c>
      <c r="G2" s="7">
        <f t="shared" si="0"/>
        <v>38917</v>
      </c>
      <c r="H2" s="7">
        <f t="shared" si="0"/>
        <v>38918</v>
      </c>
      <c r="I2" s="7">
        <f t="shared" si="0"/>
        <v>38919</v>
      </c>
      <c r="J2" s="7">
        <f t="shared" si="0"/>
        <v>38920</v>
      </c>
      <c r="K2" s="7">
        <f t="shared" si="0"/>
        <v>38921</v>
      </c>
      <c r="L2" s="7">
        <f t="shared" si="0"/>
        <v>38922</v>
      </c>
      <c r="M2" s="7">
        <f t="shared" si="0"/>
        <v>38923</v>
      </c>
      <c r="N2" s="7">
        <f t="shared" si="0"/>
        <v>38924</v>
      </c>
      <c r="O2" s="7">
        <f t="shared" si="0"/>
        <v>38925</v>
      </c>
      <c r="P2" s="7">
        <f t="shared" si="0"/>
        <v>38926</v>
      </c>
      <c r="Q2" s="7">
        <f t="shared" si="0"/>
        <v>38927</v>
      </c>
      <c r="R2" s="7">
        <f t="shared" si="0"/>
        <v>38928</v>
      </c>
      <c r="S2" s="7">
        <f t="shared" si="0"/>
        <v>38929</v>
      </c>
      <c r="T2" s="7">
        <f t="shared" si="0"/>
        <v>38930</v>
      </c>
      <c r="U2" s="7">
        <f t="shared" si="0"/>
        <v>38931</v>
      </c>
      <c r="V2" s="7"/>
    </row>
    <row r="3" spans="1:22" x14ac:dyDescent="0.25">
      <c r="A3">
        <v>1</v>
      </c>
      <c r="B3" s="7">
        <f>B2+32</f>
        <v>38944</v>
      </c>
      <c r="C3" s="7">
        <f t="shared" ref="C3:R5" si="1">B3+1</f>
        <v>38945</v>
      </c>
      <c r="D3" s="7">
        <f t="shared" si="1"/>
        <v>38946</v>
      </c>
      <c r="E3" s="7">
        <f t="shared" si="1"/>
        <v>38947</v>
      </c>
      <c r="F3" s="7">
        <f t="shared" si="1"/>
        <v>38948</v>
      </c>
      <c r="G3" s="7">
        <f t="shared" si="1"/>
        <v>38949</v>
      </c>
      <c r="H3" s="7">
        <f t="shared" si="1"/>
        <v>38950</v>
      </c>
      <c r="I3" s="7">
        <f t="shared" si="1"/>
        <v>38951</v>
      </c>
      <c r="J3" s="7">
        <f t="shared" si="1"/>
        <v>38952</v>
      </c>
      <c r="K3" s="7">
        <f t="shared" si="1"/>
        <v>38953</v>
      </c>
      <c r="L3" s="7">
        <f t="shared" si="1"/>
        <v>38954</v>
      </c>
      <c r="M3" s="7">
        <f t="shared" si="1"/>
        <v>38955</v>
      </c>
      <c r="N3" s="7">
        <f t="shared" si="1"/>
        <v>38956</v>
      </c>
      <c r="O3" s="7">
        <f t="shared" si="1"/>
        <v>38957</v>
      </c>
      <c r="P3" s="7">
        <f t="shared" si="1"/>
        <v>38958</v>
      </c>
      <c r="Q3" s="7">
        <f t="shared" si="1"/>
        <v>38959</v>
      </c>
      <c r="R3" s="7">
        <f t="shared" si="1"/>
        <v>38960</v>
      </c>
      <c r="S3" s="7">
        <f t="shared" si="0"/>
        <v>38961</v>
      </c>
      <c r="T3" s="7">
        <f t="shared" si="0"/>
        <v>38962</v>
      </c>
      <c r="U3" s="7">
        <f t="shared" si="0"/>
        <v>38963</v>
      </c>
    </row>
    <row r="4" spans="1:22" x14ac:dyDescent="0.25">
      <c r="A4">
        <v>2</v>
      </c>
      <c r="B4" s="7">
        <f>B3+32</f>
        <v>38976</v>
      </c>
      <c r="C4" s="7">
        <f t="shared" si="1"/>
        <v>38977</v>
      </c>
      <c r="D4" s="7">
        <f t="shared" si="0"/>
        <v>38978</v>
      </c>
      <c r="E4" s="7">
        <f t="shared" si="0"/>
        <v>38979</v>
      </c>
      <c r="F4" s="7">
        <f t="shared" si="0"/>
        <v>38980</v>
      </c>
      <c r="G4" s="7">
        <f t="shared" si="0"/>
        <v>38981</v>
      </c>
      <c r="H4" s="7">
        <f t="shared" si="0"/>
        <v>38982</v>
      </c>
      <c r="I4" s="7">
        <f t="shared" si="0"/>
        <v>38983</v>
      </c>
      <c r="J4" s="7">
        <f t="shared" si="0"/>
        <v>38984</v>
      </c>
      <c r="K4" s="7">
        <f t="shared" si="0"/>
        <v>38985</v>
      </c>
      <c r="L4" s="7">
        <f t="shared" si="0"/>
        <v>38986</v>
      </c>
      <c r="M4" s="7">
        <f t="shared" si="0"/>
        <v>38987</v>
      </c>
      <c r="N4" s="7">
        <f t="shared" si="0"/>
        <v>38988</v>
      </c>
      <c r="O4" s="7">
        <f t="shared" si="0"/>
        <v>38989</v>
      </c>
      <c r="P4" s="7">
        <f t="shared" si="0"/>
        <v>38990</v>
      </c>
      <c r="Q4" s="7">
        <f t="shared" si="0"/>
        <v>38991</v>
      </c>
      <c r="R4" s="7">
        <f t="shared" si="0"/>
        <v>38992</v>
      </c>
      <c r="S4" s="7">
        <f t="shared" si="0"/>
        <v>38993</v>
      </c>
      <c r="T4" s="7">
        <f t="shared" si="0"/>
        <v>38994</v>
      </c>
      <c r="U4" s="7">
        <f t="shared" si="0"/>
        <v>38995</v>
      </c>
    </row>
    <row r="5" spans="1:22" x14ac:dyDescent="0.25">
      <c r="A5">
        <v>3</v>
      </c>
      <c r="B5" s="7">
        <f t="shared" ref="B5:B21" si="2">B4+32</f>
        <v>39008</v>
      </c>
      <c r="C5" s="7">
        <f t="shared" si="1"/>
        <v>39009</v>
      </c>
      <c r="D5" s="7">
        <f t="shared" si="0"/>
        <v>39010</v>
      </c>
      <c r="E5" s="7">
        <f t="shared" si="0"/>
        <v>39011</v>
      </c>
      <c r="F5" s="7">
        <f t="shared" si="0"/>
        <v>39012</v>
      </c>
      <c r="G5" s="7">
        <f t="shared" si="0"/>
        <v>39013</v>
      </c>
      <c r="H5" s="7">
        <f t="shared" si="0"/>
        <v>39014</v>
      </c>
      <c r="I5" s="7">
        <f t="shared" si="0"/>
        <v>39015</v>
      </c>
      <c r="J5" s="7">
        <f t="shared" si="0"/>
        <v>39016</v>
      </c>
      <c r="K5" s="7">
        <f t="shared" si="0"/>
        <v>39017</v>
      </c>
      <c r="L5" s="7">
        <f t="shared" si="0"/>
        <v>39018</v>
      </c>
      <c r="M5" s="7">
        <f t="shared" si="0"/>
        <v>39019</v>
      </c>
      <c r="N5" s="7">
        <f t="shared" si="0"/>
        <v>39020</v>
      </c>
      <c r="O5" s="7">
        <f t="shared" si="0"/>
        <v>39021</v>
      </c>
      <c r="P5" s="7">
        <f t="shared" si="0"/>
        <v>39022</v>
      </c>
      <c r="Q5" s="7">
        <f t="shared" si="0"/>
        <v>39023</v>
      </c>
      <c r="R5" s="7">
        <f t="shared" si="0"/>
        <v>39024</v>
      </c>
      <c r="S5" s="7">
        <f t="shared" si="0"/>
        <v>39025</v>
      </c>
      <c r="T5" s="7">
        <f t="shared" si="0"/>
        <v>39026</v>
      </c>
      <c r="U5" s="7">
        <f t="shared" si="0"/>
        <v>39027</v>
      </c>
    </row>
    <row r="6" spans="1:22" x14ac:dyDescent="0.25">
      <c r="A6">
        <v>4</v>
      </c>
      <c r="B6" s="7">
        <f t="shared" si="2"/>
        <v>39040</v>
      </c>
      <c r="C6" s="7">
        <f t="shared" ref="C6:U6" si="3">B6+1</f>
        <v>39041</v>
      </c>
      <c r="D6" s="7">
        <f t="shared" si="3"/>
        <v>39042</v>
      </c>
      <c r="E6" s="7">
        <f t="shared" si="3"/>
        <v>39043</v>
      </c>
      <c r="F6" s="7">
        <f t="shared" si="3"/>
        <v>39044</v>
      </c>
      <c r="G6" s="7">
        <f t="shared" si="3"/>
        <v>39045</v>
      </c>
      <c r="H6" s="7">
        <f t="shared" si="3"/>
        <v>39046</v>
      </c>
      <c r="I6" s="7">
        <f t="shared" si="3"/>
        <v>39047</v>
      </c>
      <c r="J6" s="7">
        <f t="shared" si="3"/>
        <v>39048</v>
      </c>
      <c r="K6" s="7">
        <f t="shared" si="3"/>
        <v>39049</v>
      </c>
      <c r="L6" s="7">
        <f t="shared" si="3"/>
        <v>39050</v>
      </c>
      <c r="M6" s="7">
        <f t="shared" si="3"/>
        <v>39051</v>
      </c>
      <c r="N6" s="7">
        <f t="shared" si="3"/>
        <v>39052</v>
      </c>
      <c r="O6" s="7">
        <f t="shared" si="3"/>
        <v>39053</v>
      </c>
      <c r="P6" s="7">
        <f t="shared" si="3"/>
        <v>39054</v>
      </c>
      <c r="Q6" s="7">
        <f t="shared" si="3"/>
        <v>39055</v>
      </c>
      <c r="R6" s="7">
        <f t="shared" si="3"/>
        <v>39056</v>
      </c>
      <c r="S6" s="7">
        <f t="shared" si="3"/>
        <v>39057</v>
      </c>
      <c r="T6" s="7">
        <f t="shared" si="3"/>
        <v>39058</v>
      </c>
      <c r="U6" s="7">
        <f t="shared" si="3"/>
        <v>39059</v>
      </c>
    </row>
    <row r="7" spans="1:22" x14ac:dyDescent="0.25">
      <c r="A7">
        <v>5</v>
      </c>
      <c r="B7" s="7">
        <f t="shared" si="2"/>
        <v>39072</v>
      </c>
      <c r="C7" s="7">
        <f t="shared" ref="C7:U7" si="4">B7+1</f>
        <v>39073</v>
      </c>
      <c r="D7" s="7">
        <f t="shared" si="4"/>
        <v>39074</v>
      </c>
      <c r="E7" s="7">
        <f t="shared" si="4"/>
        <v>39075</v>
      </c>
      <c r="F7" s="7">
        <f t="shared" si="4"/>
        <v>39076</v>
      </c>
      <c r="G7" s="7">
        <f t="shared" si="4"/>
        <v>39077</v>
      </c>
      <c r="H7" s="7">
        <f t="shared" si="4"/>
        <v>39078</v>
      </c>
      <c r="I7" s="7">
        <f t="shared" si="4"/>
        <v>39079</v>
      </c>
      <c r="J7" s="7">
        <f t="shared" si="4"/>
        <v>39080</v>
      </c>
      <c r="K7" s="7">
        <f t="shared" si="4"/>
        <v>39081</v>
      </c>
      <c r="L7" s="7">
        <f t="shared" si="4"/>
        <v>39082</v>
      </c>
      <c r="M7" s="7">
        <f t="shared" si="4"/>
        <v>39083</v>
      </c>
      <c r="N7" s="7">
        <f t="shared" si="4"/>
        <v>39084</v>
      </c>
      <c r="O7" s="7">
        <f t="shared" si="4"/>
        <v>39085</v>
      </c>
      <c r="P7" s="7">
        <f t="shared" si="4"/>
        <v>39086</v>
      </c>
      <c r="Q7" s="7">
        <f t="shared" si="4"/>
        <v>39087</v>
      </c>
      <c r="R7" s="7">
        <f t="shared" si="4"/>
        <v>39088</v>
      </c>
      <c r="S7" s="7">
        <f t="shared" si="4"/>
        <v>39089</v>
      </c>
      <c r="T7" s="7">
        <f t="shared" si="4"/>
        <v>39090</v>
      </c>
      <c r="U7" s="7">
        <f t="shared" si="4"/>
        <v>39091</v>
      </c>
    </row>
    <row r="8" spans="1:22" x14ac:dyDescent="0.25">
      <c r="A8" s="7">
        <v>6</v>
      </c>
      <c r="B8" s="7">
        <f t="shared" si="2"/>
        <v>39104</v>
      </c>
      <c r="C8" s="7">
        <f t="shared" ref="C8:U8" si="5">B8+1</f>
        <v>39105</v>
      </c>
      <c r="D8" s="7">
        <f t="shared" si="5"/>
        <v>39106</v>
      </c>
      <c r="E8" s="7">
        <f t="shared" si="5"/>
        <v>39107</v>
      </c>
      <c r="F8" s="7">
        <f t="shared" si="5"/>
        <v>39108</v>
      </c>
      <c r="G8" s="7">
        <f t="shared" si="5"/>
        <v>39109</v>
      </c>
      <c r="H8" s="7">
        <f t="shared" si="5"/>
        <v>39110</v>
      </c>
      <c r="I8" s="7">
        <f t="shared" si="5"/>
        <v>39111</v>
      </c>
      <c r="J8" s="7">
        <f t="shared" si="5"/>
        <v>39112</v>
      </c>
      <c r="K8" s="7">
        <f t="shared" si="5"/>
        <v>39113</v>
      </c>
      <c r="L8" s="7">
        <f t="shared" si="5"/>
        <v>39114</v>
      </c>
      <c r="M8" s="7">
        <f t="shared" si="5"/>
        <v>39115</v>
      </c>
      <c r="N8" s="7">
        <f t="shared" si="5"/>
        <v>39116</v>
      </c>
      <c r="O8" s="7">
        <f t="shared" si="5"/>
        <v>39117</v>
      </c>
      <c r="P8" s="7">
        <f t="shared" si="5"/>
        <v>39118</v>
      </c>
      <c r="Q8" s="7">
        <f t="shared" si="5"/>
        <v>39119</v>
      </c>
      <c r="R8" s="7">
        <f t="shared" si="5"/>
        <v>39120</v>
      </c>
      <c r="S8" s="7">
        <f t="shared" si="5"/>
        <v>39121</v>
      </c>
      <c r="T8" s="7">
        <f t="shared" si="5"/>
        <v>39122</v>
      </c>
      <c r="U8" s="7">
        <f t="shared" si="5"/>
        <v>39123</v>
      </c>
    </row>
    <row r="9" spans="1:22" x14ac:dyDescent="0.25">
      <c r="A9" s="7">
        <v>7</v>
      </c>
      <c r="B9" s="7">
        <f t="shared" si="2"/>
        <v>39136</v>
      </c>
      <c r="C9" s="7">
        <f t="shared" ref="C9:U9" si="6">B9+1</f>
        <v>39137</v>
      </c>
      <c r="D9" s="7">
        <f t="shared" si="6"/>
        <v>39138</v>
      </c>
      <c r="E9" s="7">
        <f t="shared" si="6"/>
        <v>39139</v>
      </c>
      <c r="F9" s="7">
        <f t="shared" si="6"/>
        <v>39140</v>
      </c>
      <c r="G9" s="7">
        <f t="shared" si="6"/>
        <v>39141</v>
      </c>
      <c r="H9" s="7">
        <f t="shared" si="6"/>
        <v>39142</v>
      </c>
      <c r="I9" s="7">
        <f t="shared" si="6"/>
        <v>39143</v>
      </c>
      <c r="J9" s="7">
        <f t="shared" si="6"/>
        <v>39144</v>
      </c>
      <c r="K9" s="7">
        <f t="shared" si="6"/>
        <v>39145</v>
      </c>
      <c r="L9" s="7">
        <f t="shared" si="6"/>
        <v>39146</v>
      </c>
      <c r="M9" s="7">
        <f t="shared" si="6"/>
        <v>39147</v>
      </c>
      <c r="N9" s="7">
        <f t="shared" si="6"/>
        <v>39148</v>
      </c>
      <c r="O9" s="7">
        <f t="shared" si="6"/>
        <v>39149</v>
      </c>
      <c r="P9" s="7">
        <f t="shared" si="6"/>
        <v>39150</v>
      </c>
      <c r="Q9" s="7">
        <f t="shared" si="6"/>
        <v>39151</v>
      </c>
      <c r="R9" s="7">
        <f t="shared" si="6"/>
        <v>39152</v>
      </c>
      <c r="S9" s="7">
        <f t="shared" si="6"/>
        <v>39153</v>
      </c>
      <c r="T9" s="7">
        <f t="shared" si="6"/>
        <v>39154</v>
      </c>
      <c r="U9" s="7">
        <f t="shared" si="6"/>
        <v>39155</v>
      </c>
    </row>
    <row r="10" spans="1:22" x14ac:dyDescent="0.25">
      <c r="A10" s="7">
        <v>8</v>
      </c>
      <c r="B10" s="7">
        <f t="shared" si="2"/>
        <v>39168</v>
      </c>
      <c r="C10" s="7">
        <f t="shared" ref="C10:U10" si="7">B10+1</f>
        <v>39169</v>
      </c>
      <c r="D10" s="7">
        <f t="shared" si="7"/>
        <v>39170</v>
      </c>
      <c r="E10" s="7">
        <f t="shared" si="7"/>
        <v>39171</v>
      </c>
      <c r="F10" s="7">
        <f t="shared" si="7"/>
        <v>39172</v>
      </c>
      <c r="G10" s="7">
        <f t="shared" si="7"/>
        <v>39173</v>
      </c>
      <c r="H10" s="7">
        <f t="shared" si="7"/>
        <v>39174</v>
      </c>
      <c r="I10" s="7">
        <f t="shared" si="7"/>
        <v>39175</v>
      </c>
      <c r="J10" s="7">
        <f t="shared" si="7"/>
        <v>39176</v>
      </c>
      <c r="K10" s="7">
        <f t="shared" si="7"/>
        <v>39177</v>
      </c>
      <c r="L10" s="7">
        <f t="shared" si="7"/>
        <v>39178</v>
      </c>
      <c r="M10" s="7">
        <f t="shared" si="7"/>
        <v>39179</v>
      </c>
      <c r="N10" s="7">
        <f t="shared" si="7"/>
        <v>39180</v>
      </c>
      <c r="O10" s="7">
        <f t="shared" si="7"/>
        <v>39181</v>
      </c>
      <c r="P10" s="7">
        <f t="shared" si="7"/>
        <v>39182</v>
      </c>
      <c r="Q10" s="7">
        <f t="shared" si="7"/>
        <v>39183</v>
      </c>
      <c r="R10" s="7">
        <f t="shared" si="7"/>
        <v>39184</v>
      </c>
      <c r="S10" s="7">
        <f t="shared" si="7"/>
        <v>39185</v>
      </c>
      <c r="T10" s="7">
        <f t="shared" si="7"/>
        <v>39186</v>
      </c>
      <c r="U10" s="7">
        <f t="shared" si="7"/>
        <v>39187</v>
      </c>
    </row>
    <row r="11" spans="1:22" x14ac:dyDescent="0.25">
      <c r="A11" s="7">
        <v>9</v>
      </c>
      <c r="B11" s="7">
        <f t="shared" si="2"/>
        <v>39200</v>
      </c>
      <c r="C11" s="7">
        <f t="shared" ref="C11:U11" si="8">B11+1</f>
        <v>39201</v>
      </c>
      <c r="D11" s="7">
        <f t="shared" si="8"/>
        <v>39202</v>
      </c>
      <c r="E11" s="7">
        <f t="shared" si="8"/>
        <v>39203</v>
      </c>
      <c r="F11" s="7">
        <f t="shared" si="8"/>
        <v>39204</v>
      </c>
      <c r="G11" s="7">
        <f t="shared" si="8"/>
        <v>39205</v>
      </c>
      <c r="H11" s="7">
        <f t="shared" si="8"/>
        <v>39206</v>
      </c>
      <c r="I11" s="7">
        <f t="shared" si="8"/>
        <v>39207</v>
      </c>
      <c r="J11" s="7">
        <f t="shared" si="8"/>
        <v>39208</v>
      </c>
      <c r="K11" s="7">
        <f t="shared" si="8"/>
        <v>39209</v>
      </c>
      <c r="L11" s="7">
        <f t="shared" si="8"/>
        <v>39210</v>
      </c>
      <c r="M11" s="7">
        <f t="shared" si="8"/>
        <v>39211</v>
      </c>
      <c r="N11" s="7">
        <f t="shared" si="8"/>
        <v>39212</v>
      </c>
      <c r="O11" s="7">
        <f t="shared" si="8"/>
        <v>39213</v>
      </c>
      <c r="P11" s="7">
        <f t="shared" si="8"/>
        <v>39214</v>
      </c>
      <c r="Q11" s="7">
        <f t="shared" si="8"/>
        <v>39215</v>
      </c>
      <c r="R11" s="7">
        <f t="shared" si="8"/>
        <v>39216</v>
      </c>
      <c r="S11" s="7">
        <f t="shared" si="8"/>
        <v>39217</v>
      </c>
      <c r="T11" s="7">
        <f t="shared" si="8"/>
        <v>39218</v>
      </c>
      <c r="U11" s="7">
        <f t="shared" si="8"/>
        <v>39219</v>
      </c>
    </row>
    <row r="12" spans="1:22" x14ac:dyDescent="0.25">
      <c r="A12" s="7">
        <v>10</v>
      </c>
      <c r="B12" s="7">
        <f t="shared" si="2"/>
        <v>39232</v>
      </c>
      <c r="C12" s="7">
        <f t="shared" ref="C12:U12" si="9">B12+1</f>
        <v>39233</v>
      </c>
      <c r="D12" s="7">
        <f t="shared" si="9"/>
        <v>39234</v>
      </c>
      <c r="E12" s="7">
        <f t="shared" si="9"/>
        <v>39235</v>
      </c>
      <c r="F12" s="7">
        <f t="shared" si="9"/>
        <v>39236</v>
      </c>
      <c r="G12" s="7">
        <f t="shared" si="9"/>
        <v>39237</v>
      </c>
      <c r="H12" s="7">
        <f t="shared" si="9"/>
        <v>39238</v>
      </c>
      <c r="I12" s="7">
        <f t="shared" si="9"/>
        <v>39239</v>
      </c>
      <c r="J12" s="7">
        <f t="shared" si="9"/>
        <v>39240</v>
      </c>
      <c r="K12" s="7">
        <f t="shared" si="9"/>
        <v>39241</v>
      </c>
      <c r="L12" s="7">
        <f t="shared" si="9"/>
        <v>39242</v>
      </c>
      <c r="M12" s="7">
        <f t="shared" si="9"/>
        <v>39243</v>
      </c>
      <c r="N12" s="7">
        <f t="shared" si="9"/>
        <v>39244</v>
      </c>
      <c r="O12" s="7">
        <f t="shared" si="9"/>
        <v>39245</v>
      </c>
      <c r="P12" s="7">
        <f t="shared" si="9"/>
        <v>39246</v>
      </c>
      <c r="Q12" s="7">
        <f t="shared" si="9"/>
        <v>39247</v>
      </c>
      <c r="R12" s="7">
        <f t="shared" si="9"/>
        <v>39248</v>
      </c>
      <c r="S12" s="7">
        <f t="shared" si="9"/>
        <v>39249</v>
      </c>
      <c r="T12" s="7">
        <f t="shared" si="9"/>
        <v>39250</v>
      </c>
      <c r="U12" s="7">
        <f t="shared" si="9"/>
        <v>39251</v>
      </c>
    </row>
    <row r="13" spans="1:22" x14ac:dyDescent="0.25">
      <c r="A13" s="7">
        <v>11</v>
      </c>
      <c r="B13" s="7">
        <f t="shared" si="2"/>
        <v>39264</v>
      </c>
      <c r="C13" s="7">
        <f t="shared" ref="C13:U13" si="10">B13+1</f>
        <v>39265</v>
      </c>
      <c r="D13" s="7">
        <f t="shared" si="10"/>
        <v>39266</v>
      </c>
      <c r="E13" s="7">
        <f t="shared" si="10"/>
        <v>39267</v>
      </c>
      <c r="F13" s="7">
        <f t="shared" si="10"/>
        <v>39268</v>
      </c>
      <c r="G13" s="7">
        <f t="shared" si="10"/>
        <v>39269</v>
      </c>
      <c r="H13" s="7">
        <f t="shared" si="10"/>
        <v>39270</v>
      </c>
      <c r="I13" s="7">
        <f t="shared" si="10"/>
        <v>39271</v>
      </c>
      <c r="J13" s="7">
        <f t="shared" si="10"/>
        <v>39272</v>
      </c>
      <c r="K13" s="7">
        <f t="shared" si="10"/>
        <v>39273</v>
      </c>
      <c r="L13" s="7">
        <f t="shared" si="10"/>
        <v>39274</v>
      </c>
      <c r="M13" s="7">
        <f t="shared" si="10"/>
        <v>39275</v>
      </c>
      <c r="N13" s="7">
        <f t="shared" si="10"/>
        <v>39276</v>
      </c>
      <c r="O13" s="7">
        <f t="shared" si="10"/>
        <v>39277</v>
      </c>
      <c r="P13" s="7">
        <f t="shared" si="10"/>
        <v>39278</v>
      </c>
      <c r="Q13" s="7">
        <f t="shared" si="10"/>
        <v>39279</v>
      </c>
      <c r="R13" s="7">
        <f t="shared" si="10"/>
        <v>39280</v>
      </c>
      <c r="S13" s="7">
        <f t="shared" si="10"/>
        <v>39281</v>
      </c>
      <c r="T13" s="7">
        <f t="shared" si="10"/>
        <v>39282</v>
      </c>
      <c r="U13" s="7">
        <f t="shared" si="10"/>
        <v>39283</v>
      </c>
    </row>
    <row r="14" spans="1:22" x14ac:dyDescent="0.25">
      <c r="A14" s="7">
        <v>12</v>
      </c>
      <c r="B14" s="7">
        <f t="shared" si="2"/>
        <v>39296</v>
      </c>
      <c r="C14" s="7">
        <f t="shared" ref="C14:U14" si="11">B14+1</f>
        <v>39297</v>
      </c>
      <c r="D14" s="7">
        <f t="shared" si="11"/>
        <v>39298</v>
      </c>
      <c r="E14" s="7">
        <f t="shared" si="11"/>
        <v>39299</v>
      </c>
      <c r="F14" s="7">
        <f t="shared" si="11"/>
        <v>39300</v>
      </c>
      <c r="G14" s="7">
        <f t="shared" si="11"/>
        <v>39301</v>
      </c>
      <c r="H14" s="7">
        <f t="shared" si="11"/>
        <v>39302</v>
      </c>
      <c r="I14" s="7">
        <f t="shared" si="11"/>
        <v>39303</v>
      </c>
      <c r="J14" s="7">
        <f t="shared" si="11"/>
        <v>39304</v>
      </c>
      <c r="K14" s="7">
        <f t="shared" si="11"/>
        <v>39305</v>
      </c>
      <c r="L14" s="7">
        <f t="shared" si="11"/>
        <v>39306</v>
      </c>
      <c r="M14" s="7">
        <f t="shared" si="11"/>
        <v>39307</v>
      </c>
      <c r="N14" s="7">
        <f t="shared" si="11"/>
        <v>39308</v>
      </c>
      <c r="O14" s="7">
        <f t="shared" si="11"/>
        <v>39309</v>
      </c>
      <c r="P14" s="7">
        <f t="shared" si="11"/>
        <v>39310</v>
      </c>
      <c r="Q14" s="7">
        <f t="shared" si="11"/>
        <v>39311</v>
      </c>
      <c r="R14" s="7">
        <f t="shared" si="11"/>
        <v>39312</v>
      </c>
      <c r="S14" s="7">
        <f t="shared" si="11"/>
        <v>39313</v>
      </c>
      <c r="T14" s="7">
        <f t="shared" si="11"/>
        <v>39314</v>
      </c>
      <c r="U14" s="7">
        <f t="shared" si="11"/>
        <v>39315</v>
      </c>
    </row>
    <row r="15" spans="1:22" x14ac:dyDescent="0.25">
      <c r="A15" s="7">
        <v>13</v>
      </c>
      <c r="B15" s="7">
        <f t="shared" si="2"/>
        <v>39328</v>
      </c>
      <c r="C15" s="7">
        <f t="shared" ref="C15:U15" si="12">B15+1</f>
        <v>39329</v>
      </c>
      <c r="D15" s="7">
        <f t="shared" si="12"/>
        <v>39330</v>
      </c>
      <c r="E15" s="7">
        <f t="shared" si="12"/>
        <v>39331</v>
      </c>
      <c r="F15" s="7">
        <f t="shared" si="12"/>
        <v>39332</v>
      </c>
      <c r="G15" s="7">
        <f t="shared" si="12"/>
        <v>39333</v>
      </c>
      <c r="H15" s="7">
        <f t="shared" si="12"/>
        <v>39334</v>
      </c>
      <c r="I15" s="7">
        <f t="shared" si="12"/>
        <v>39335</v>
      </c>
      <c r="J15" s="7">
        <f t="shared" si="12"/>
        <v>39336</v>
      </c>
      <c r="K15" s="7">
        <f t="shared" si="12"/>
        <v>39337</v>
      </c>
      <c r="L15" s="7">
        <f t="shared" si="12"/>
        <v>39338</v>
      </c>
      <c r="M15" s="7">
        <f t="shared" si="12"/>
        <v>39339</v>
      </c>
      <c r="N15" s="7">
        <f t="shared" si="12"/>
        <v>39340</v>
      </c>
      <c r="O15" s="7">
        <f t="shared" si="12"/>
        <v>39341</v>
      </c>
      <c r="P15" s="7">
        <f t="shared" si="12"/>
        <v>39342</v>
      </c>
      <c r="Q15" s="7">
        <f t="shared" si="12"/>
        <v>39343</v>
      </c>
      <c r="R15" s="7">
        <f t="shared" si="12"/>
        <v>39344</v>
      </c>
      <c r="S15" s="7">
        <f t="shared" si="12"/>
        <v>39345</v>
      </c>
      <c r="T15" s="7">
        <f t="shared" si="12"/>
        <v>39346</v>
      </c>
      <c r="U15" s="7">
        <f t="shared" si="12"/>
        <v>39347</v>
      </c>
    </row>
    <row r="16" spans="1:22" x14ac:dyDescent="0.25">
      <c r="A16" s="7">
        <v>14</v>
      </c>
      <c r="B16" s="7">
        <f t="shared" si="2"/>
        <v>39360</v>
      </c>
      <c r="C16" s="7">
        <f t="shared" ref="C16:U16" si="13">B16+1</f>
        <v>39361</v>
      </c>
      <c r="D16" s="7">
        <f t="shared" si="13"/>
        <v>39362</v>
      </c>
      <c r="E16" s="7">
        <f t="shared" si="13"/>
        <v>39363</v>
      </c>
      <c r="F16" s="7">
        <f t="shared" si="13"/>
        <v>39364</v>
      </c>
      <c r="G16" s="7">
        <f t="shared" si="13"/>
        <v>39365</v>
      </c>
      <c r="H16" s="7">
        <f t="shared" si="13"/>
        <v>39366</v>
      </c>
      <c r="I16" s="7">
        <f t="shared" si="13"/>
        <v>39367</v>
      </c>
      <c r="J16" s="7">
        <f t="shared" si="13"/>
        <v>39368</v>
      </c>
      <c r="K16" s="7">
        <f t="shared" si="13"/>
        <v>39369</v>
      </c>
      <c r="L16" s="7">
        <f t="shared" si="13"/>
        <v>39370</v>
      </c>
      <c r="M16" s="7">
        <f t="shared" si="13"/>
        <v>39371</v>
      </c>
      <c r="N16" s="7">
        <f t="shared" si="13"/>
        <v>39372</v>
      </c>
      <c r="O16" s="7">
        <f t="shared" si="13"/>
        <v>39373</v>
      </c>
      <c r="P16" s="7">
        <f t="shared" si="13"/>
        <v>39374</v>
      </c>
      <c r="Q16" s="7">
        <f t="shared" si="13"/>
        <v>39375</v>
      </c>
      <c r="R16" s="7">
        <f t="shared" si="13"/>
        <v>39376</v>
      </c>
      <c r="S16" s="7">
        <f t="shared" si="13"/>
        <v>39377</v>
      </c>
      <c r="T16" s="7">
        <f t="shared" si="13"/>
        <v>39378</v>
      </c>
      <c r="U16" s="7">
        <f t="shared" si="13"/>
        <v>39379</v>
      </c>
    </row>
    <row r="17" spans="1:21" x14ac:dyDescent="0.25">
      <c r="A17" s="7">
        <v>15</v>
      </c>
      <c r="B17" s="7">
        <f t="shared" si="2"/>
        <v>39392</v>
      </c>
      <c r="C17" s="7">
        <f t="shared" ref="C17:U17" si="14">B17+1</f>
        <v>39393</v>
      </c>
      <c r="D17" s="7">
        <f t="shared" si="14"/>
        <v>39394</v>
      </c>
      <c r="E17" s="7">
        <f t="shared" si="14"/>
        <v>39395</v>
      </c>
      <c r="F17" s="7">
        <f t="shared" si="14"/>
        <v>39396</v>
      </c>
      <c r="G17" s="7">
        <f t="shared" si="14"/>
        <v>39397</v>
      </c>
      <c r="H17" s="7">
        <f t="shared" si="14"/>
        <v>39398</v>
      </c>
      <c r="I17" s="7">
        <f t="shared" si="14"/>
        <v>39399</v>
      </c>
      <c r="J17" s="7">
        <f t="shared" si="14"/>
        <v>39400</v>
      </c>
      <c r="K17" s="7">
        <f t="shared" si="14"/>
        <v>39401</v>
      </c>
      <c r="L17" s="7">
        <f t="shared" si="14"/>
        <v>39402</v>
      </c>
      <c r="M17" s="7">
        <f t="shared" si="14"/>
        <v>39403</v>
      </c>
      <c r="N17" s="7">
        <f t="shared" si="14"/>
        <v>39404</v>
      </c>
      <c r="O17" s="7">
        <f t="shared" si="14"/>
        <v>39405</v>
      </c>
      <c r="P17" s="7">
        <f t="shared" si="14"/>
        <v>39406</v>
      </c>
      <c r="Q17" s="7">
        <f t="shared" si="14"/>
        <v>39407</v>
      </c>
      <c r="R17" s="7">
        <f t="shared" si="14"/>
        <v>39408</v>
      </c>
      <c r="S17" s="7">
        <f t="shared" si="14"/>
        <v>39409</v>
      </c>
      <c r="T17" s="7">
        <f t="shared" si="14"/>
        <v>39410</v>
      </c>
      <c r="U17" s="7">
        <f t="shared" si="14"/>
        <v>39411</v>
      </c>
    </row>
    <row r="18" spans="1:21" x14ac:dyDescent="0.25">
      <c r="A18" s="7">
        <v>16</v>
      </c>
      <c r="B18" s="7">
        <f t="shared" si="2"/>
        <v>39424</v>
      </c>
      <c r="C18" s="7">
        <f t="shared" ref="C18:U18" si="15">B18+1</f>
        <v>39425</v>
      </c>
      <c r="D18" s="7">
        <f t="shared" si="15"/>
        <v>39426</v>
      </c>
      <c r="E18" s="7">
        <f t="shared" si="15"/>
        <v>39427</v>
      </c>
      <c r="F18" s="7">
        <f t="shared" si="15"/>
        <v>39428</v>
      </c>
      <c r="G18" s="7">
        <f t="shared" si="15"/>
        <v>39429</v>
      </c>
      <c r="H18" s="7">
        <f t="shared" si="15"/>
        <v>39430</v>
      </c>
      <c r="I18" s="7">
        <f t="shared" si="15"/>
        <v>39431</v>
      </c>
      <c r="J18" s="7">
        <f t="shared" si="15"/>
        <v>39432</v>
      </c>
      <c r="K18" s="7">
        <f t="shared" si="15"/>
        <v>39433</v>
      </c>
      <c r="L18" s="7">
        <f t="shared" si="15"/>
        <v>39434</v>
      </c>
      <c r="M18" s="7">
        <f t="shared" si="15"/>
        <v>39435</v>
      </c>
      <c r="N18" s="7">
        <f t="shared" si="15"/>
        <v>39436</v>
      </c>
      <c r="O18" s="7">
        <f t="shared" si="15"/>
        <v>39437</v>
      </c>
      <c r="P18" s="7">
        <f t="shared" si="15"/>
        <v>39438</v>
      </c>
      <c r="Q18" s="7">
        <f t="shared" si="15"/>
        <v>39439</v>
      </c>
      <c r="R18" s="7">
        <f t="shared" si="15"/>
        <v>39440</v>
      </c>
      <c r="S18" s="7">
        <f t="shared" si="15"/>
        <v>39441</v>
      </c>
      <c r="T18" s="7">
        <f t="shared" si="15"/>
        <v>39442</v>
      </c>
      <c r="U18" s="7">
        <f t="shared" si="15"/>
        <v>39443</v>
      </c>
    </row>
    <row r="19" spans="1:21" x14ac:dyDescent="0.25">
      <c r="A19" s="7">
        <v>17</v>
      </c>
      <c r="B19" s="7">
        <f t="shared" si="2"/>
        <v>39456</v>
      </c>
      <c r="C19" s="7">
        <f t="shared" ref="C19:U19" si="16">B19+1</f>
        <v>39457</v>
      </c>
      <c r="D19" s="7">
        <f t="shared" si="16"/>
        <v>39458</v>
      </c>
      <c r="E19" s="7">
        <f t="shared" si="16"/>
        <v>39459</v>
      </c>
      <c r="F19" s="7">
        <f t="shared" si="16"/>
        <v>39460</v>
      </c>
      <c r="G19" s="7">
        <f t="shared" si="16"/>
        <v>39461</v>
      </c>
      <c r="H19" s="7">
        <f t="shared" si="16"/>
        <v>39462</v>
      </c>
      <c r="I19" s="7">
        <f t="shared" si="16"/>
        <v>39463</v>
      </c>
      <c r="J19" s="7">
        <f t="shared" si="16"/>
        <v>39464</v>
      </c>
      <c r="K19" s="7">
        <f t="shared" si="16"/>
        <v>39465</v>
      </c>
      <c r="L19" s="7">
        <f t="shared" si="16"/>
        <v>39466</v>
      </c>
      <c r="M19" s="7">
        <f t="shared" si="16"/>
        <v>39467</v>
      </c>
      <c r="N19" s="7">
        <f t="shared" si="16"/>
        <v>39468</v>
      </c>
      <c r="O19" s="7">
        <f t="shared" si="16"/>
        <v>39469</v>
      </c>
      <c r="P19" s="7">
        <f t="shared" si="16"/>
        <v>39470</v>
      </c>
      <c r="Q19" s="7">
        <f t="shared" si="16"/>
        <v>39471</v>
      </c>
      <c r="R19" s="7">
        <f t="shared" si="16"/>
        <v>39472</v>
      </c>
      <c r="S19" s="7">
        <f t="shared" si="16"/>
        <v>39473</v>
      </c>
      <c r="T19" s="7">
        <f t="shared" si="16"/>
        <v>39474</v>
      </c>
      <c r="U19" s="7">
        <f t="shared" si="16"/>
        <v>39475</v>
      </c>
    </row>
    <row r="20" spans="1:21" x14ac:dyDescent="0.25">
      <c r="A20" s="7">
        <v>18</v>
      </c>
      <c r="B20" s="7">
        <f t="shared" si="2"/>
        <v>39488</v>
      </c>
      <c r="C20" s="7">
        <f t="shared" ref="C20:U20" si="17">B20+1</f>
        <v>39489</v>
      </c>
      <c r="D20" s="7">
        <f t="shared" si="17"/>
        <v>39490</v>
      </c>
      <c r="E20" s="7">
        <f t="shared" si="17"/>
        <v>39491</v>
      </c>
      <c r="F20" s="7">
        <f t="shared" si="17"/>
        <v>39492</v>
      </c>
      <c r="G20" s="7">
        <f t="shared" si="17"/>
        <v>39493</v>
      </c>
      <c r="H20" s="7">
        <f t="shared" si="17"/>
        <v>39494</v>
      </c>
      <c r="I20" s="7">
        <f t="shared" si="17"/>
        <v>39495</v>
      </c>
      <c r="J20" s="7">
        <f t="shared" si="17"/>
        <v>39496</v>
      </c>
      <c r="K20" s="7">
        <f t="shared" si="17"/>
        <v>39497</v>
      </c>
      <c r="L20" s="7">
        <f t="shared" si="17"/>
        <v>39498</v>
      </c>
      <c r="M20" s="7">
        <f t="shared" si="17"/>
        <v>39499</v>
      </c>
      <c r="N20" s="7">
        <f t="shared" si="17"/>
        <v>39500</v>
      </c>
      <c r="O20" s="7">
        <f t="shared" si="17"/>
        <v>39501</v>
      </c>
      <c r="P20" s="7">
        <f t="shared" si="17"/>
        <v>39502</v>
      </c>
      <c r="Q20" s="7">
        <f t="shared" si="17"/>
        <v>39503</v>
      </c>
      <c r="R20" s="7">
        <f t="shared" si="17"/>
        <v>39504</v>
      </c>
      <c r="S20" s="7">
        <f t="shared" si="17"/>
        <v>39505</v>
      </c>
      <c r="T20" s="7">
        <f t="shared" si="17"/>
        <v>39506</v>
      </c>
      <c r="U20" s="7">
        <f t="shared" si="17"/>
        <v>39507</v>
      </c>
    </row>
    <row r="21" spans="1:21" x14ac:dyDescent="0.25">
      <c r="A21" s="7">
        <v>19</v>
      </c>
      <c r="B21" s="7">
        <f t="shared" si="2"/>
        <v>39520</v>
      </c>
      <c r="C21" s="7">
        <f t="shared" ref="C21:U21" si="18">B21+1</f>
        <v>39521</v>
      </c>
      <c r="D21" s="7">
        <f t="shared" si="18"/>
        <v>39522</v>
      </c>
      <c r="E21" s="7">
        <f t="shared" si="18"/>
        <v>39523</v>
      </c>
      <c r="F21" s="7">
        <f t="shared" si="18"/>
        <v>39524</v>
      </c>
      <c r="G21" s="7">
        <f t="shared" si="18"/>
        <v>39525</v>
      </c>
      <c r="H21" s="7">
        <f t="shared" si="18"/>
        <v>39526</v>
      </c>
      <c r="I21" s="7">
        <f t="shared" si="18"/>
        <v>39527</v>
      </c>
      <c r="J21" s="7">
        <f t="shared" si="18"/>
        <v>39528</v>
      </c>
      <c r="K21" s="7">
        <f t="shared" si="18"/>
        <v>39529</v>
      </c>
      <c r="L21" s="7">
        <f t="shared" si="18"/>
        <v>39530</v>
      </c>
      <c r="M21" s="7">
        <f t="shared" si="18"/>
        <v>39531</v>
      </c>
      <c r="N21" s="7">
        <f t="shared" si="18"/>
        <v>39532</v>
      </c>
      <c r="O21" s="7">
        <f t="shared" si="18"/>
        <v>39533</v>
      </c>
      <c r="P21" s="7">
        <f t="shared" si="18"/>
        <v>39534</v>
      </c>
      <c r="Q21" s="7">
        <f t="shared" si="18"/>
        <v>39535</v>
      </c>
      <c r="R21" s="7">
        <f t="shared" si="18"/>
        <v>39536</v>
      </c>
      <c r="S21" s="7">
        <f t="shared" si="18"/>
        <v>39537</v>
      </c>
      <c r="T21" s="7">
        <f t="shared" si="18"/>
        <v>39538</v>
      </c>
      <c r="U21" s="7">
        <f t="shared" si="18"/>
        <v>39539</v>
      </c>
    </row>
    <row r="22" spans="1:21" x14ac:dyDescent="0.25">
      <c r="A2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Achievements</vt:lpstr>
      <vt:lpstr>Extras</vt:lpstr>
      <vt:lpstr>Leaderboards</vt:lpstr>
      <vt:lpstr>Checklist</vt:lpstr>
      <vt:lpstr>Text</vt:lpstr>
      <vt:lpstr>Stats</vt:lpstr>
      <vt:lpstr>Game Dec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egreavette@hotmail.com</dc:creator>
  <cp:lastModifiedBy>Terra</cp:lastModifiedBy>
  <dcterms:created xsi:type="dcterms:W3CDTF">2021-05-03T04:03:16Z</dcterms:created>
  <dcterms:modified xsi:type="dcterms:W3CDTF">2024-02-23T14:26:38Z</dcterms:modified>
</cp:coreProperties>
</file>