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68" i="1" l="1"/>
  <c r="Q68" i="1"/>
  <c r="S71" i="1"/>
  <c r="Q71" i="1"/>
  <c r="Q70" i="1"/>
  <c r="R70" i="1"/>
  <c r="P70" i="1"/>
  <c r="O70" i="1" s="1"/>
  <c r="S70" i="1" s="1"/>
  <c r="T70" i="1"/>
  <c r="I71" i="1"/>
  <c r="I72" i="1"/>
  <c r="C72" i="1"/>
  <c r="B72" i="1"/>
  <c r="H71" i="1"/>
  <c r="G71" i="1"/>
  <c r="D71" i="1"/>
  <c r="F71" i="1"/>
  <c r="E71" i="1"/>
  <c r="C71" i="1"/>
  <c r="B71" i="1"/>
  <c r="H70" i="1"/>
  <c r="D70" i="1"/>
  <c r="F70" i="1"/>
  <c r="G70" i="1"/>
  <c r="E70" i="1"/>
  <c r="I70" i="1"/>
  <c r="O60" i="1"/>
  <c r="O59" i="1"/>
  <c r="F61" i="1"/>
  <c r="E61" i="1"/>
  <c r="D60" i="1"/>
  <c r="D59" i="1"/>
  <c r="M45" i="1"/>
  <c r="M46" i="1"/>
  <c r="F44" i="1"/>
  <c r="E44" i="1"/>
  <c r="B46" i="1"/>
  <c r="B45" i="1"/>
  <c r="N71" i="1" l="1"/>
  <c r="R71" i="1" s="1"/>
  <c r="M71" i="1"/>
  <c r="P71" i="1" s="1"/>
  <c r="P61" i="1"/>
  <c r="Q61" i="1" s="1"/>
  <c r="P44" i="1"/>
  <c r="Q44" i="1" s="1"/>
  <c r="O71" i="1" l="1"/>
  <c r="T71" i="1"/>
  <c r="N72" i="1" l="1"/>
  <c r="M72" i="1"/>
  <c r="T72" i="1" l="1"/>
</calcChain>
</file>

<file path=xl/sharedStrings.xml><?xml version="1.0" encoding="utf-8"?>
<sst xmlns="http://schemas.openxmlformats.org/spreadsheetml/2006/main" count="84" uniqueCount="49">
  <si>
    <t>1 график</t>
  </si>
  <si>
    <r>
      <t>2</t>
    </r>
    <r>
      <rPr>
        <i/>
        <sz val="14"/>
        <color rgb="FF000000"/>
        <rFont val="Calibri"/>
        <family val="2"/>
        <scheme val="minor"/>
      </rPr>
      <t xml:space="preserve">x </t>
    </r>
    <r>
      <rPr>
        <sz val="14"/>
        <color rgb="FF000000"/>
        <rFont val="Calibri"/>
        <family val="2"/>
        <scheme val="minor"/>
      </rPr>
      <t xml:space="preserve">+ </t>
    </r>
    <r>
      <rPr>
        <i/>
        <sz val="14"/>
        <color rgb="FF000000"/>
        <rFont val="Calibri"/>
        <family val="2"/>
        <scheme val="minor"/>
      </rPr>
      <t>lg x +</t>
    </r>
    <r>
      <rPr>
        <sz val="14"/>
        <color rgb="FF000000"/>
        <rFont val="Calibri"/>
        <family val="2"/>
        <scheme val="minor"/>
      </rPr>
      <t>0,5=0</t>
    </r>
  </si>
  <si>
    <t>f1(x)</t>
  </si>
  <si>
    <t>f2(x)</t>
  </si>
  <si>
    <r>
      <t>x^3</t>
    </r>
    <r>
      <rPr>
        <sz val="9"/>
        <color rgb="FF000000"/>
        <rFont val="Calibri"/>
        <family val="2"/>
        <scheme val="minor"/>
      </rPr>
      <t xml:space="preserve"> </t>
    </r>
    <r>
      <rPr>
        <sz val="14"/>
        <color rgb="FF000000"/>
        <rFont val="Calibri"/>
        <family val="2"/>
        <scheme val="minor"/>
      </rPr>
      <t>+ 0,2</t>
    </r>
    <r>
      <rPr>
        <i/>
        <sz val="14"/>
        <color rgb="FF000000"/>
        <rFont val="Calibri"/>
        <family val="2"/>
        <scheme val="minor"/>
      </rPr>
      <t>x^2</t>
    </r>
    <r>
      <rPr>
        <sz val="9"/>
        <color rgb="FF000000"/>
        <rFont val="Calibri"/>
        <family val="2"/>
        <scheme val="minor"/>
      </rPr>
      <t xml:space="preserve"> </t>
    </r>
    <r>
      <rPr>
        <sz val="14"/>
        <color rgb="FF000000"/>
        <rFont val="Calibri"/>
        <family val="2"/>
        <scheme val="minor"/>
      </rPr>
      <t>+ 0,5</t>
    </r>
    <r>
      <rPr>
        <i/>
        <sz val="14"/>
        <color rgb="FF000000"/>
        <rFont val="Calibri"/>
        <family val="2"/>
        <scheme val="minor"/>
      </rPr>
      <t xml:space="preserve">x </t>
    </r>
    <r>
      <rPr>
        <sz val="14"/>
        <color rgb="FF000000"/>
        <rFont val="Calibri"/>
        <family val="2"/>
        <scheme val="minor"/>
      </rPr>
      <t>+ 0,8 = 0</t>
    </r>
  </si>
  <si>
    <t>2 график</t>
  </si>
  <si>
    <t>ОДЗ:</t>
  </si>
  <si>
    <t>x&gt;0</t>
  </si>
  <si>
    <r>
      <rPr>
        <sz val="14"/>
        <color theme="1"/>
        <rFont val="Calibri"/>
        <family val="2"/>
        <charset val="204"/>
        <scheme val="minor"/>
      </rPr>
      <t>-∞&lt;=x&lt;=+∞</t>
    </r>
  </si>
  <si>
    <t>x=0,2</t>
  </si>
  <si>
    <t>Корни графически :</t>
  </si>
  <si>
    <t>x=-0,8</t>
  </si>
  <si>
    <t>Отрезки локализации:</t>
  </si>
  <si>
    <t>x</t>
  </si>
  <si>
    <t>0,01&lt;=x&lt;=0,5</t>
  </si>
  <si>
    <t>-1&lt;=x&lt;=-0,5</t>
  </si>
  <si>
    <t>Выполним проверку теоремы 1.:</t>
  </si>
  <si>
    <t>f1(0,01)*f1(0,5)=</t>
  </si>
  <si>
    <t>Выполним проверку теоремы 2:</t>
  </si>
  <si>
    <t>f1'(x)=</t>
  </si>
  <si>
    <t>f2'(x)=</t>
  </si>
  <si>
    <t>3x^2+0,4x+0,5</t>
  </si>
  <si>
    <t>2+1/(x*ln(10))</t>
  </si>
  <si>
    <t>ln(10)&gt;0</t>
  </si>
  <si>
    <t>f1'(x)&gt;0 для любых x&gt;0; Следовательно и для отрезка локализации . Условие выполнено</t>
  </si>
  <si>
    <t>5.</t>
  </si>
  <si>
    <t>f1''(x)=</t>
  </si>
  <si>
    <t>-LN(10)/  (  ( (LN(10)  )^2   )*x^2)</t>
  </si>
  <si>
    <t>f1(x)=</t>
  </si>
  <si>
    <t>x=</t>
  </si>
  <si>
    <t>f1(x) * f1''(x)=</t>
  </si>
  <si>
    <t>x0h=</t>
  </si>
  <si>
    <t>x0k=</t>
  </si>
  <si>
    <t>f2(0,01)*f2(0,5)=</t>
  </si>
  <si>
    <t xml:space="preserve">f2'(x)&gt;0 для любых x, т.к. Дискриминант  f'(x)&lt;0 и f'(0)=0,5. </t>
  </si>
  <si>
    <t>f2''(x)=</t>
  </si>
  <si>
    <t>f2(x)=</t>
  </si>
  <si>
    <t>f2(x) * f2''(x)=</t>
  </si>
  <si>
    <t>6x+0,8</t>
  </si>
  <si>
    <t>eps=</t>
  </si>
  <si>
    <t>i</t>
  </si>
  <si>
    <t>xk</t>
  </si>
  <si>
    <t>xh</t>
  </si>
  <si>
    <t>f(xk)</t>
  </si>
  <si>
    <t>t</t>
  </si>
  <si>
    <t>f(xh)</t>
  </si>
  <si>
    <t>f(t)</t>
  </si>
  <si>
    <t>Усл</t>
  </si>
  <si>
    <t>f'(xk)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</si>
</sst>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488707</xdr:colOff>
      <xdr:row>4</xdr:row>
      <xdr:rowOff>60081</xdr:rowOff>
    </xdr:from>
    <xdr:to>
      <xdr:col>7</xdr:col>
      <xdr:colOff>860183</xdr:colOff>
      <xdr:row>30</xdr:row>
      <xdr:rowOff>109437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707" y="964956"/>
          <a:ext cx="4972051" cy="5002356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133351</xdr:colOff>
      <xdr:row>4</xdr:row>
      <xdr:rowOff>47625</xdr:rowOff>
    </xdr:from>
    <xdr:to>
      <xdr:col>18</xdr:col>
      <xdr:colOff>286705</xdr:colOff>
      <xdr:row>30</xdr:row>
      <xdr:rowOff>66675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6" y="952500"/>
          <a:ext cx="5030154" cy="497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55" zoomScaleNormal="100" workbookViewId="0">
      <selection activeCell="F68" sqref="F68"/>
    </sheetView>
  </sheetViews>
  <sheetFormatPr defaultRowHeight="15" x14ac:dyDescent="0.25"/>
  <cols>
    <col min="2" max="2" width="9.5703125" customWidth="1"/>
    <col min="5" max="5" width="12.28515625" bestFit="1" customWidth="1"/>
    <col min="7" max="7" width="10.5703125" customWidth="1"/>
    <col min="8" max="8" width="13.7109375" customWidth="1"/>
  </cols>
  <sheetData>
    <row r="1" spans="1:16" ht="18.75" x14ac:dyDescent="0.3">
      <c r="A1" t="s">
        <v>2</v>
      </c>
      <c r="B1" s="1" t="s">
        <v>1</v>
      </c>
      <c r="F1" t="s">
        <v>19</v>
      </c>
      <c r="G1" t="s">
        <v>22</v>
      </c>
    </row>
    <row r="2" spans="1:16" ht="18.75" x14ac:dyDescent="0.3">
      <c r="A2" t="s">
        <v>3</v>
      </c>
      <c r="B2" s="2" t="s">
        <v>4</v>
      </c>
      <c r="F2" t="s">
        <v>20</v>
      </c>
      <c r="G2" t="s">
        <v>21</v>
      </c>
    </row>
    <row r="4" spans="1:16" ht="18.75" x14ac:dyDescent="0.3">
      <c r="B4" t="s">
        <v>0</v>
      </c>
      <c r="D4" t="s">
        <v>6</v>
      </c>
      <c r="E4" t="s">
        <v>7</v>
      </c>
      <c r="M4" t="s">
        <v>5</v>
      </c>
      <c r="O4" t="s">
        <v>6</v>
      </c>
      <c r="P4" s="3" t="s">
        <v>8</v>
      </c>
    </row>
    <row r="33" spans="1:17" x14ac:dyDescent="0.25">
      <c r="B33" t="s">
        <v>10</v>
      </c>
      <c r="M33" t="s">
        <v>10</v>
      </c>
    </row>
    <row r="34" spans="1:17" x14ac:dyDescent="0.25">
      <c r="B34" t="s">
        <v>9</v>
      </c>
      <c r="N34" t="s">
        <v>11</v>
      </c>
    </row>
    <row r="37" spans="1:17" x14ac:dyDescent="0.25">
      <c r="B37" t="s">
        <v>12</v>
      </c>
      <c r="M37" t="s">
        <v>12</v>
      </c>
    </row>
    <row r="38" spans="1:17" x14ac:dyDescent="0.25">
      <c r="B38" t="s">
        <v>14</v>
      </c>
      <c r="M38" s="3" t="s">
        <v>15</v>
      </c>
    </row>
    <row r="41" spans="1:17" ht="15" customHeight="1" x14ac:dyDescent="0.25">
      <c r="B41" s="6" t="s">
        <v>16</v>
      </c>
      <c r="C41" s="6"/>
      <c r="D41" s="6"/>
      <c r="E41" s="7"/>
      <c r="F41" s="7"/>
      <c r="G41" s="7"/>
      <c r="M41" s="6" t="s">
        <v>16</v>
      </c>
      <c r="N41" s="6"/>
      <c r="O41" s="6"/>
      <c r="P41" s="7"/>
      <c r="Q41" s="7"/>
    </row>
    <row r="42" spans="1:17" x14ac:dyDescent="0.25">
      <c r="B42" s="6"/>
      <c r="C42" s="6"/>
      <c r="D42" s="6"/>
      <c r="E42" s="7"/>
      <c r="F42" s="7"/>
      <c r="G42" s="7"/>
      <c r="M42" s="6"/>
      <c r="N42" s="6"/>
      <c r="O42" s="6"/>
      <c r="P42" s="7"/>
      <c r="Q42" s="7"/>
    </row>
    <row r="43" spans="1:17" x14ac:dyDescent="0.25">
      <c r="B43" s="6"/>
      <c r="C43" s="6"/>
      <c r="D43" s="6"/>
      <c r="E43" s="7"/>
      <c r="F43" s="7"/>
      <c r="G43" s="7"/>
      <c r="M43" s="6"/>
      <c r="N43" s="6"/>
      <c r="O43" s="6"/>
      <c r="P43" s="7"/>
      <c r="Q43" s="7"/>
    </row>
    <row r="44" spans="1:17" ht="30" customHeight="1" x14ac:dyDescent="0.25">
      <c r="A44" t="s">
        <v>13</v>
      </c>
      <c r="B44" s="7" t="s">
        <v>2</v>
      </c>
      <c r="C44" s="6" t="s">
        <v>17</v>
      </c>
      <c r="D44" s="6"/>
      <c r="E44" s="7">
        <f>B45*B46</f>
        <v>-1.7744756064173077</v>
      </c>
      <c r="F44" s="7" t="str">
        <f>IF(E44&lt;0,"&lt;0","&gt;0")</f>
        <v>&lt;0</v>
      </c>
      <c r="G44" s="7"/>
      <c r="L44" t="s">
        <v>13</v>
      </c>
      <c r="M44" s="7" t="s">
        <v>3</v>
      </c>
      <c r="N44" s="6" t="s">
        <v>33</v>
      </c>
      <c r="O44" s="6"/>
      <c r="P44" s="7">
        <f>M45*M46</f>
        <v>-0.23750000000000002</v>
      </c>
      <c r="Q44" s="7" t="str">
        <f>IF(P44&lt;0,"&lt;0","&gt;0")</f>
        <v>&lt;0</v>
      </c>
    </row>
    <row r="45" spans="1:17" x14ac:dyDescent="0.25">
      <c r="A45">
        <v>0.01</v>
      </c>
      <c r="B45" s="7">
        <f>2*A45+LOG10(A45)+0.5</f>
        <v>-1.48</v>
      </c>
      <c r="C45" s="7"/>
      <c r="D45" s="7"/>
      <c r="E45" s="7"/>
      <c r="F45" s="7"/>
      <c r="G45" s="7"/>
      <c r="L45">
        <v>-1</v>
      </c>
      <c r="M45" s="7">
        <f>L45^3+(L45^2)/5+L45/2+0.8</f>
        <v>-0.5</v>
      </c>
      <c r="N45" s="7"/>
      <c r="O45" s="7"/>
      <c r="P45" s="7"/>
      <c r="Q45" s="7"/>
    </row>
    <row r="46" spans="1:17" x14ac:dyDescent="0.25">
      <c r="A46">
        <v>0.5</v>
      </c>
      <c r="B46" s="7">
        <f>2*A46+LOG10(A46)+0.5</f>
        <v>1.1989700043360187</v>
      </c>
      <c r="C46" s="7"/>
      <c r="D46" s="7"/>
      <c r="E46" s="7"/>
      <c r="F46" s="7"/>
      <c r="G46" s="7"/>
      <c r="L46">
        <v>-0.5</v>
      </c>
      <c r="M46" s="7">
        <f>L46^3+(L46^2)/5+L46/2+0.8</f>
        <v>0.47500000000000003</v>
      </c>
      <c r="N46" s="7"/>
      <c r="O46" s="7"/>
      <c r="P46" s="7"/>
      <c r="Q46" s="7"/>
    </row>
    <row r="49" spans="1:17" x14ac:dyDescent="0.25">
      <c r="B49" s="4" t="s">
        <v>18</v>
      </c>
      <c r="C49" s="4"/>
      <c r="D49" s="4"/>
      <c r="E49" s="4"/>
      <c r="M49" s="4" t="s">
        <v>18</v>
      </c>
      <c r="N49" s="4"/>
      <c r="O49" s="4"/>
      <c r="P49" s="4"/>
    </row>
    <row r="50" spans="1:17" x14ac:dyDescent="0.25">
      <c r="B50" t="s">
        <v>19</v>
      </c>
      <c r="C50" t="s">
        <v>22</v>
      </c>
      <c r="M50" t="s">
        <v>20</v>
      </c>
      <c r="N50" t="s">
        <v>21</v>
      </c>
    </row>
    <row r="51" spans="1:17" x14ac:dyDescent="0.25">
      <c r="B51" t="s">
        <v>23</v>
      </c>
      <c r="C51" s="5" t="s">
        <v>24</v>
      </c>
      <c r="D51" s="5"/>
      <c r="E51" s="5"/>
      <c r="F51" s="5"/>
      <c r="N51" s="5" t="s">
        <v>34</v>
      </c>
      <c r="O51" s="5"/>
      <c r="P51" s="5"/>
      <c r="Q51" s="5"/>
    </row>
    <row r="52" spans="1:17" ht="15" customHeight="1" x14ac:dyDescent="0.25">
      <c r="B52" t="s">
        <v>7</v>
      </c>
      <c r="C52" s="5"/>
      <c r="D52" s="5"/>
      <c r="E52" s="5"/>
      <c r="F52" s="5"/>
      <c r="N52" s="5"/>
      <c r="O52" s="5"/>
      <c r="P52" s="5"/>
      <c r="Q52" s="5"/>
    </row>
    <row r="53" spans="1:17" x14ac:dyDescent="0.25">
      <c r="C53" s="5"/>
      <c r="D53" s="5"/>
      <c r="E53" s="5"/>
      <c r="F53" s="5"/>
      <c r="N53" s="5"/>
      <c r="O53" s="5"/>
      <c r="P53" s="5"/>
      <c r="Q53" s="5"/>
    </row>
    <row r="54" spans="1:17" x14ac:dyDescent="0.25">
      <c r="C54" s="5"/>
      <c r="D54" s="5"/>
      <c r="E54" s="5"/>
      <c r="F54" s="5"/>
      <c r="N54" s="5"/>
      <c r="O54" s="5"/>
      <c r="P54" s="5"/>
      <c r="Q54" s="5"/>
    </row>
    <row r="57" spans="1:17" ht="18.75" x14ac:dyDescent="0.3">
      <c r="B57" t="s">
        <v>25</v>
      </c>
      <c r="C57" t="s">
        <v>2</v>
      </c>
      <c r="D57" s="1" t="s">
        <v>1</v>
      </c>
      <c r="M57" t="s">
        <v>25</v>
      </c>
      <c r="N57" t="s">
        <v>3</v>
      </c>
      <c r="O57" s="2" t="s">
        <v>4</v>
      </c>
    </row>
    <row r="58" spans="1:17" x14ac:dyDescent="0.25">
      <c r="C58" t="s">
        <v>26</v>
      </c>
      <c r="D58" s="3" t="s">
        <v>27</v>
      </c>
      <c r="N58" t="s">
        <v>35</v>
      </c>
      <c r="O58" s="3" t="s">
        <v>38</v>
      </c>
    </row>
    <row r="59" spans="1:17" x14ac:dyDescent="0.25">
      <c r="A59" t="s">
        <v>29</v>
      </c>
      <c r="B59">
        <v>0.01</v>
      </c>
      <c r="C59" t="s">
        <v>28</v>
      </c>
      <c r="D59">
        <f>2*B59+LOG10(B59)+0.5</f>
        <v>-1.48</v>
      </c>
      <c r="L59" t="s">
        <v>29</v>
      </c>
      <c r="M59">
        <v>0.01</v>
      </c>
      <c r="N59" t="s">
        <v>36</v>
      </c>
      <c r="O59">
        <f>M59^3+(M59^2)/5+M59/2+0.8</f>
        <v>0.8050210000000001</v>
      </c>
    </row>
    <row r="60" spans="1:17" x14ac:dyDescent="0.25">
      <c r="C60" t="s">
        <v>26</v>
      </c>
      <c r="D60">
        <f>-LN(10)/ ( (LN(10))^2)/ (B59^2)</f>
        <v>-4342.9448190325174</v>
      </c>
      <c r="N60" t="s">
        <v>35</v>
      </c>
      <c r="O60">
        <f>6*M59+0.8</f>
        <v>0.8600000000000001</v>
      </c>
    </row>
    <row r="61" spans="1:17" x14ac:dyDescent="0.25">
      <c r="C61" s="4" t="s">
        <v>30</v>
      </c>
      <c r="D61" s="4"/>
      <c r="E61">
        <f>D59*D60</f>
        <v>6427.5583321681261</v>
      </c>
      <c r="F61" t="str">
        <f>IF(E61&lt;0,"&lt;0","&gt;0")</f>
        <v>&gt;0</v>
      </c>
      <c r="N61" s="4" t="s">
        <v>37</v>
      </c>
      <c r="O61" s="4"/>
      <c r="P61">
        <f>O59*O60</f>
        <v>0.69231806000000018</v>
      </c>
      <c r="Q61" t="str">
        <f>IF(P61&lt;0,"&lt;0","&gt;0")</f>
        <v>&gt;0</v>
      </c>
    </row>
    <row r="64" spans="1:17" x14ac:dyDescent="0.25">
      <c r="B64" t="s">
        <v>31</v>
      </c>
      <c r="C64">
        <v>0.5</v>
      </c>
      <c r="M64" t="s">
        <v>31</v>
      </c>
      <c r="N64">
        <v>-0.5</v>
      </c>
    </row>
    <row r="65" spans="1:20" x14ac:dyDescent="0.25">
      <c r="B65" t="s">
        <v>32</v>
      </c>
      <c r="C65">
        <v>0.01</v>
      </c>
      <c r="M65" t="s">
        <v>32</v>
      </c>
      <c r="N65">
        <v>-1</v>
      </c>
    </row>
    <row r="68" spans="1:20" x14ac:dyDescent="0.25">
      <c r="A68" t="s">
        <v>39</v>
      </c>
      <c r="B68">
        <v>0.1</v>
      </c>
      <c r="E68" t="s">
        <v>29</v>
      </c>
      <c r="F68">
        <f>(B72+C72)/2</f>
        <v>0.13403191148290805</v>
      </c>
      <c r="L68" t="s">
        <v>39</v>
      </c>
      <c r="M68">
        <v>0.1</v>
      </c>
      <c r="P68" t="s">
        <v>29</v>
      </c>
      <c r="Q68">
        <f>(M72+N72)/2</f>
        <v>-0.82309140670979886</v>
      </c>
    </row>
    <row r="69" spans="1:20" x14ac:dyDescent="0.25">
      <c r="A69" t="s">
        <v>40</v>
      </c>
      <c r="B69" t="s">
        <v>41</v>
      </c>
      <c r="C69" t="s">
        <v>42</v>
      </c>
      <c r="D69" t="s">
        <v>44</v>
      </c>
      <c r="E69" t="s">
        <v>43</v>
      </c>
      <c r="F69" t="s">
        <v>48</v>
      </c>
      <c r="G69" t="s">
        <v>45</v>
      </c>
      <c r="H69" t="s">
        <v>46</v>
      </c>
      <c r="I69" t="s">
        <v>47</v>
      </c>
      <c r="L69" t="s">
        <v>40</v>
      </c>
      <c r="M69" t="s">
        <v>41</v>
      </c>
      <c r="N69" t="s">
        <v>42</v>
      </c>
      <c r="O69" t="s">
        <v>44</v>
      </c>
      <c r="P69" t="s">
        <v>43</v>
      </c>
      <c r="Q69" t="s">
        <v>48</v>
      </c>
      <c r="R69" t="s">
        <v>45</v>
      </c>
      <c r="S69" t="s">
        <v>46</v>
      </c>
      <c r="T69" t="s">
        <v>47</v>
      </c>
    </row>
    <row r="70" spans="1:20" x14ac:dyDescent="0.25">
      <c r="A70">
        <v>0</v>
      </c>
      <c r="B70">
        <v>0.01</v>
      </c>
      <c r="C70">
        <v>0.5</v>
      </c>
      <c r="D70">
        <f>B70-E70/F70</f>
        <v>4.2577987603978559E-2</v>
      </c>
      <c r="E70">
        <f>2*B70+LOG10(B70)+0.5</f>
        <v>-1.48</v>
      </c>
      <c r="F70">
        <f>2+1/(B70*LN(10))</f>
        <v>45.429448190325182</v>
      </c>
      <c r="G70">
        <f>2*C70+LOG10(C70)+0.5</f>
        <v>1.1989700043360187</v>
      </c>
      <c r="H70">
        <f>2*D70+LOG10(D70)+0.5</f>
        <v>-0.7856588935972264</v>
      </c>
      <c r="I70" t="b">
        <f>ABS(B70-C70)&lt;=$B$68</f>
        <v>0</v>
      </c>
      <c r="L70">
        <v>0</v>
      </c>
      <c r="M70">
        <v>0.01</v>
      </c>
      <c r="N70">
        <v>0.5</v>
      </c>
      <c r="O70">
        <f>M70-P70/Q70</f>
        <v>-0.99089643167972152</v>
      </c>
      <c r="P70">
        <f>M70^3+(M70^2)/5+M70/2+0.8</f>
        <v>0.8050210000000001</v>
      </c>
      <c r="Q70">
        <f>3*M70^2+0.4*M70+0.8</f>
        <v>0.80430000000000001</v>
      </c>
      <c r="R70">
        <f>N70^3+(N70^2)/5+N70/2+0.8</f>
        <v>1.2250000000000001</v>
      </c>
      <c r="S70">
        <f>O70^3+(O70^2)/5+O70/2+0.8</f>
        <v>-0.47201023362656458</v>
      </c>
      <c r="T70" t="b">
        <f>ABS(M70-N70)&lt;=$B$68</f>
        <v>0</v>
      </c>
    </row>
    <row r="71" spans="1:20" x14ac:dyDescent="0.25">
      <c r="A71">
        <v>1</v>
      </c>
      <c r="B71">
        <f>D70</f>
        <v>4.2577987603978559E-2</v>
      </c>
      <c r="C71">
        <f>C70-G70*(D70-C70)/(H70-G70)</f>
        <v>0.22365852741689979</v>
      </c>
      <c r="D71">
        <f>B71-E71/F71</f>
        <v>0.10697638051053546</v>
      </c>
      <c r="E71">
        <f>2*B71+LOG10(B71)+0.5</f>
        <v>-0.7856588935972264</v>
      </c>
      <c r="F71">
        <f>2+1/(B71*LN(10))</f>
        <v>12.199976709624261</v>
      </c>
      <c r="G71">
        <f>2*C71+LOG10(C71)+0.5</f>
        <v>0.2969025159809896</v>
      </c>
      <c r="H71">
        <f>2*D71+LOG10(D71)+0.5</f>
        <v>-0.25675933929630101</v>
      </c>
      <c r="I71" t="b">
        <f t="shared" ref="I71:I75" si="0">ABS(B71-C71)&lt;=$B$68</f>
        <v>0</v>
      </c>
      <c r="L71">
        <v>1</v>
      </c>
      <c r="M71">
        <f>O70</f>
        <v>-0.99089643167972152</v>
      </c>
      <c r="N71">
        <f>N70-R70*(O70-N70)/(S70-R70)</f>
        <v>-0.57621515334335682</v>
      </c>
      <c r="O71">
        <f>M71-P71/Q71</f>
        <v>-0.84996708738383941</v>
      </c>
      <c r="P71">
        <f t="shared" ref="P71:P74" si="1">M71^3+(M71^2)/5+M71/2+0.8</f>
        <v>-0.47201023362656458</v>
      </c>
      <c r="Q71">
        <f t="shared" ref="Q71:Q74" si="2">3*M71^2+0.4*M71+0.8</f>
        <v>3.349268642274926</v>
      </c>
      <c r="R71">
        <f t="shared" ref="R71:R75" si="3">N71^3+(N71^2)/5+N71/2+0.8</f>
        <v>0.3869799997691461</v>
      </c>
      <c r="S71">
        <f t="shared" ref="S71:S75" si="4">O71^3+(O71^2)/5+O71/2+0.8</f>
        <v>-9.454839843146523E-2</v>
      </c>
      <c r="T71" t="b">
        <f t="shared" ref="T71:T76" si="5">ABS(M71-N71)&lt;=$B$68</f>
        <v>0</v>
      </c>
    </row>
    <row r="72" spans="1:20" x14ac:dyDescent="0.25">
      <c r="A72">
        <v>2</v>
      </c>
      <c r="B72">
        <f>D71</f>
        <v>0.10697638051053546</v>
      </c>
      <c r="C72">
        <f>C71-G71*(D71-C71)/(H71-G71)</f>
        <v>0.16108744245528067</v>
      </c>
      <c r="I72" t="b">
        <f t="shared" si="0"/>
        <v>1</v>
      </c>
      <c r="L72">
        <v>2</v>
      </c>
      <c r="M72">
        <f>O71</f>
        <v>-0.84996708738383941</v>
      </c>
      <c r="N72">
        <f>N71-R71*(O71-N71)/(S71-R71)</f>
        <v>-0.7962157260357583</v>
      </c>
      <c r="T72" t="b">
        <f t="shared" si="5"/>
        <v>1</v>
      </c>
    </row>
  </sheetData>
  <mergeCells count="10">
    <mergeCell ref="M41:O43"/>
    <mergeCell ref="N44:O44"/>
    <mergeCell ref="M49:P49"/>
    <mergeCell ref="N51:Q54"/>
    <mergeCell ref="C61:D61"/>
    <mergeCell ref="N61:O61"/>
    <mergeCell ref="B41:D43"/>
    <mergeCell ref="C44:D44"/>
    <mergeCell ref="B49:E49"/>
    <mergeCell ref="C51:F5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2016-11-09T16:39:39Z</dcterms:modified>
</cp:coreProperties>
</file>