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e\Dropbox\Mein PC (DESKTOP-4TB10SM)\Documents\"/>
    </mc:Choice>
  </mc:AlternateContent>
  <xr:revisionPtr revIDLastSave="0" documentId="13_ncr:1_{60053F3E-AB00-4ABD-9EFD-77F98EA74D16}" xr6:coauthVersionLast="45" xr6:coauthVersionMax="45" xr10:uidLastSave="{00000000-0000-0000-0000-000000000000}"/>
  <bookViews>
    <workbookView xWindow="-98" yWindow="-98" windowWidth="20715" windowHeight="13276" xr2:uid="{706FBB5C-2B8E-4BF3-8DF0-FB6BA3E243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N8" i="1"/>
  <c r="N9" i="1"/>
  <c r="N10" i="1"/>
  <c r="N11" i="1"/>
  <c r="N12" i="1"/>
  <c r="N14" i="1"/>
  <c r="N15" i="1"/>
  <c r="N16" i="1"/>
  <c r="N17" i="1"/>
  <c r="N18" i="1"/>
  <c r="N19" i="1"/>
  <c r="N21" i="1"/>
  <c r="N22" i="1"/>
  <c r="N23" i="1"/>
  <c r="N24" i="1"/>
  <c r="N25" i="1"/>
  <c r="N26" i="1"/>
  <c r="N28" i="1"/>
  <c r="N29" i="1"/>
  <c r="N30" i="1"/>
  <c r="N31" i="1"/>
  <c r="N32" i="1"/>
  <c r="N33" i="1"/>
  <c r="N35" i="1"/>
  <c r="N36" i="1"/>
  <c r="N37" i="1"/>
  <c r="N38" i="1"/>
  <c r="N39" i="1"/>
  <c r="N40" i="1"/>
  <c r="N43" i="1"/>
  <c r="N44" i="1"/>
  <c r="N45" i="1"/>
  <c r="N46" i="1"/>
  <c r="N49" i="1"/>
  <c r="N50" i="1"/>
  <c r="N51" i="1"/>
  <c r="N52" i="1"/>
  <c r="N7" i="1"/>
  <c r="M52" i="1"/>
  <c r="M51" i="1"/>
  <c r="M50" i="1"/>
  <c r="M49" i="1"/>
  <c r="M46" i="1"/>
  <c r="M45" i="1"/>
  <c r="M44" i="1"/>
  <c r="M43" i="1"/>
  <c r="M42" i="1"/>
  <c r="N42" i="1" s="1"/>
  <c r="M40" i="1"/>
  <c r="M39" i="1"/>
  <c r="M38" i="1"/>
  <c r="M37" i="1"/>
  <c r="M36" i="1"/>
  <c r="M35" i="1"/>
  <c r="M33" i="1"/>
  <c r="M32" i="1"/>
  <c r="M31" i="1"/>
  <c r="M30" i="1"/>
  <c r="M29" i="1"/>
  <c r="M28" i="1"/>
  <c r="M26" i="1"/>
  <c r="M25" i="1"/>
  <c r="M24" i="1"/>
  <c r="M23" i="1"/>
  <c r="M22" i="1"/>
  <c r="M21" i="1"/>
  <c r="M19" i="1"/>
  <c r="M18" i="1"/>
  <c r="M17" i="1"/>
  <c r="M16" i="1"/>
  <c r="M15" i="1"/>
  <c r="M14" i="1"/>
  <c r="M12" i="1"/>
  <c r="M11" i="1"/>
  <c r="M10" i="1"/>
  <c r="M9" i="1"/>
  <c r="M8" i="1"/>
  <c r="M7" i="1"/>
  <c r="J190" i="1"/>
  <c r="J186" i="1"/>
  <c r="J182" i="1"/>
  <c r="J178" i="1"/>
  <c r="J174" i="1"/>
  <c r="J169" i="1"/>
  <c r="J165" i="1"/>
  <c r="J161" i="1"/>
  <c r="J157" i="1"/>
  <c r="J153" i="1"/>
  <c r="M48" i="1" s="1"/>
  <c r="N48" i="1" s="1"/>
  <c r="J148" i="1"/>
  <c r="J144" i="1"/>
  <c r="J140" i="1"/>
  <c r="J136" i="1"/>
  <c r="J132" i="1"/>
  <c r="J128" i="1"/>
  <c r="J123" i="1"/>
  <c r="J119" i="1"/>
  <c r="J115" i="1"/>
  <c r="J111" i="1"/>
  <c r="J107" i="1"/>
  <c r="J103" i="1"/>
  <c r="J98" i="1"/>
  <c r="J94" i="1"/>
  <c r="J90" i="1"/>
  <c r="J86" i="1"/>
  <c r="J82" i="1"/>
  <c r="J78" i="1"/>
  <c r="J73" i="1"/>
  <c r="J69" i="1"/>
  <c r="J65" i="1"/>
  <c r="J61" i="1"/>
  <c r="J57" i="1"/>
  <c r="J53" i="1"/>
  <c r="J48" i="1"/>
  <c r="J44" i="1"/>
  <c r="J40" i="1"/>
  <c r="J36" i="1"/>
  <c r="J32" i="1"/>
  <c r="J28" i="1"/>
  <c r="J23" i="1"/>
  <c r="J19" i="1"/>
  <c r="J15" i="1"/>
  <c r="J11" i="1"/>
  <c r="J7" i="1"/>
  <c r="J3" i="1"/>
  <c r="F191" i="1"/>
  <c r="F190" i="1"/>
  <c r="F189" i="1"/>
  <c r="F187" i="1"/>
  <c r="F186" i="1"/>
  <c r="F185" i="1"/>
  <c r="F183" i="1"/>
  <c r="F182" i="1"/>
  <c r="F181" i="1"/>
  <c r="F179" i="1"/>
  <c r="F178" i="1"/>
  <c r="F177" i="1"/>
  <c r="F175" i="1"/>
  <c r="F174" i="1"/>
  <c r="F173" i="1"/>
  <c r="F170" i="1"/>
  <c r="F169" i="1"/>
  <c r="F168" i="1"/>
  <c r="F166" i="1"/>
  <c r="F165" i="1"/>
  <c r="F164" i="1"/>
  <c r="F162" i="1"/>
  <c r="F161" i="1"/>
  <c r="F160" i="1"/>
  <c r="F158" i="1"/>
  <c r="F157" i="1"/>
  <c r="F156" i="1"/>
  <c r="F154" i="1"/>
  <c r="F153" i="1"/>
  <c r="F152" i="1"/>
  <c r="F149" i="1"/>
  <c r="F148" i="1"/>
  <c r="F147" i="1"/>
  <c r="F145" i="1"/>
  <c r="F144" i="1"/>
  <c r="F143" i="1"/>
  <c r="F141" i="1"/>
  <c r="F140" i="1"/>
  <c r="F139" i="1"/>
  <c r="F137" i="1"/>
  <c r="F136" i="1"/>
  <c r="F135" i="1"/>
  <c r="F133" i="1"/>
  <c r="F132" i="1"/>
  <c r="F131" i="1"/>
  <c r="F129" i="1"/>
  <c r="F128" i="1"/>
  <c r="F127" i="1"/>
  <c r="F124" i="1"/>
  <c r="F123" i="1"/>
  <c r="F122" i="1"/>
  <c r="F120" i="1"/>
  <c r="F119" i="1"/>
  <c r="F118" i="1"/>
  <c r="F116" i="1"/>
  <c r="F115" i="1"/>
  <c r="F114" i="1"/>
  <c r="F112" i="1"/>
  <c r="F111" i="1"/>
  <c r="F110" i="1"/>
  <c r="F108" i="1"/>
  <c r="F107" i="1"/>
  <c r="F106" i="1"/>
  <c r="F104" i="1"/>
  <c r="F103" i="1"/>
  <c r="F102" i="1"/>
  <c r="F99" i="1"/>
  <c r="F98" i="1"/>
  <c r="F97" i="1"/>
  <c r="F95" i="1"/>
  <c r="F94" i="1"/>
  <c r="F93" i="1"/>
  <c r="F91" i="1"/>
  <c r="F90" i="1"/>
  <c r="F89" i="1"/>
  <c r="F87" i="1"/>
  <c r="F86" i="1"/>
  <c r="F85" i="1"/>
  <c r="F83" i="1"/>
  <c r="F82" i="1"/>
  <c r="F81" i="1"/>
  <c r="F79" i="1"/>
  <c r="F78" i="1"/>
  <c r="F77" i="1"/>
  <c r="F74" i="1"/>
  <c r="F73" i="1"/>
  <c r="F72" i="1"/>
  <c r="F70" i="1"/>
  <c r="F69" i="1"/>
  <c r="F68" i="1"/>
  <c r="F66" i="1"/>
  <c r="F65" i="1"/>
  <c r="F64" i="1"/>
  <c r="F62" i="1"/>
  <c r="F61" i="1"/>
  <c r="F60" i="1"/>
  <c r="F58" i="1"/>
  <c r="F57" i="1"/>
  <c r="F56" i="1"/>
  <c r="F54" i="1"/>
  <c r="F53" i="1"/>
  <c r="F52" i="1"/>
  <c r="F49" i="1"/>
  <c r="F48" i="1"/>
  <c r="F47" i="1"/>
  <c r="F45" i="1"/>
  <c r="F44" i="1"/>
  <c r="F43" i="1"/>
  <c r="F41" i="1"/>
  <c r="F40" i="1"/>
  <c r="F39" i="1"/>
  <c r="F37" i="1"/>
  <c r="F36" i="1"/>
  <c r="F35" i="1"/>
  <c r="F33" i="1"/>
  <c r="F32" i="1"/>
  <c r="F31" i="1"/>
  <c r="F29" i="1"/>
  <c r="F28" i="1"/>
  <c r="F27" i="1"/>
  <c r="F24" i="1"/>
  <c r="F23" i="1"/>
  <c r="F22" i="1"/>
  <c r="F20" i="1"/>
  <c r="F19" i="1"/>
  <c r="F18" i="1"/>
  <c r="F16" i="1"/>
  <c r="F15" i="1"/>
  <c r="F14" i="1"/>
  <c r="F12" i="1"/>
  <c r="F11" i="1"/>
  <c r="F10" i="1"/>
  <c r="F8" i="1"/>
  <c r="F7" i="1"/>
  <c r="F6" i="1"/>
  <c r="F4" i="1"/>
  <c r="F3" i="1"/>
  <c r="F2" i="1"/>
  <c r="G191" i="1" l="1"/>
  <c r="G190" i="1"/>
  <c r="G189" i="1"/>
  <c r="G187" i="1"/>
  <c r="G186" i="1"/>
  <c r="G185" i="1"/>
  <c r="G183" i="1"/>
  <c r="G182" i="1"/>
  <c r="G181" i="1"/>
  <c r="G179" i="1"/>
  <c r="G178" i="1"/>
  <c r="G177" i="1"/>
  <c r="G175" i="1"/>
  <c r="G174" i="1"/>
  <c r="G173" i="1"/>
  <c r="G170" i="1"/>
  <c r="G169" i="1"/>
  <c r="G168" i="1"/>
  <c r="G166" i="1"/>
  <c r="G165" i="1"/>
  <c r="G164" i="1"/>
  <c r="G162" i="1"/>
  <c r="G161" i="1"/>
  <c r="G160" i="1"/>
  <c r="G158" i="1"/>
  <c r="G157" i="1"/>
  <c r="G156" i="1"/>
  <c r="G154" i="1"/>
  <c r="G153" i="1"/>
  <c r="G152" i="1"/>
  <c r="H182" i="1" l="1"/>
  <c r="H174" i="1"/>
  <c r="H169" i="1"/>
  <c r="H165" i="1"/>
  <c r="H161" i="1"/>
  <c r="H157" i="1"/>
  <c r="H178" i="1"/>
  <c r="H153" i="1"/>
  <c r="H186" i="1"/>
  <c r="H190" i="1"/>
  <c r="G27" i="1"/>
  <c r="G28" i="1"/>
  <c r="G29" i="1"/>
  <c r="G31" i="1"/>
  <c r="G32" i="1"/>
  <c r="G33" i="1"/>
  <c r="G35" i="1"/>
  <c r="G36" i="1"/>
  <c r="G37" i="1"/>
  <c r="G39" i="1"/>
  <c r="G40" i="1"/>
  <c r="G41" i="1"/>
  <c r="G43" i="1"/>
  <c r="G44" i="1"/>
  <c r="G45" i="1"/>
  <c r="G47" i="1"/>
  <c r="G48" i="1"/>
  <c r="G49" i="1"/>
  <c r="G52" i="1"/>
  <c r="G53" i="1"/>
  <c r="G54" i="1"/>
  <c r="G56" i="1"/>
  <c r="G57" i="1"/>
  <c r="G58" i="1"/>
  <c r="G60" i="1"/>
  <c r="G61" i="1"/>
  <c r="G62" i="1"/>
  <c r="G64" i="1"/>
  <c r="G65" i="1"/>
  <c r="G66" i="1"/>
  <c r="G68" i="1"/>
  <c r="G69" i="1"/>
  <c r="G70" i="1"/>
  <c r="G72" i="1"/>
  <c r="G73" i="1"/>
  <c r="G74" i="1"/>
  <c r="G77" i="1"/>
  <c r="G78" i="1"/>
  <c r="G79" i="1"/>
  <c r="G81" i="1"/>
  <c r="G82" i="1"/>
  <c r="G83" i="1"/>
  <c r="G85" i="1"/>
  <c r="G86" i="1"/>
  <c r="G87" i="1"/>
  <c r="G89" i="1"/>
  <c r="G90" i="1"/>
  <c r="G91" i="1"/>
  <c r="G93" i="1"/>
  <c r="G94" i="1"/>
  <c r="G95" i="1"/>
  <c r="G97" i="1"/>
  <c r="G98" i="1"/>
  <c r="G99" i="1"/>
  <c r="G102" i="1"/>
  <c r="G103" i="1"/>
  <c r="G104" i="1"/>
  <c r="G106" i="1"/>
  <c r="G107" i="1"/>
  <c r="G108" i="1"/>
  <c r="G110" i="1"/>
  <c r="G111" i="1"/>
  <c r="G112" i="1"/>
  <c r="G114" i="1"/>
  <c r="G115" i="1"/>
  <c r="G116" i="1"/>
  <c r="G118" i="1"/>
  <c r="G119" i="1"/>
  <c r="G120" i="1"/>
  <c r="G122" i="1"/>
  <c r="G123" i="1"/>
  <c r="G124" i="1"/>
  <c r="G127" i="1"/>
  <c r="G128" i="1"/>
  <c r="G129" i="1"/>
  <c r="G131" i="1"/>
  <c r="G132" i="1"/>
  <c r="G133" i="1"/>
  <c r="G135" i="1"/>
  <c r="G136" i="1"/>
  <c r="G137" i="1"/>
  <c r="G139" i="1"/>
  <c r="G140" i="1"/>
  <c r="G141" i="1"/>
  <c r="G143" i="1"/>
  <c r="G144" i="1"/>
  <c r="G145" i="1"/>
  <c r="G147" i="1"/>
  <c r="G148" i="1"/>
  <c r="G149" i="1"/>
  <c r="G3" i="1"/>
  <c r="G4" i="1"/>
  <c r="G6" i="1"/>
  <c r="G7" i="1"/>
  <c r="G8" i="1"/>
  <c r="G10" i="1"/>
  <c r="G11" i="1"/>
  <c r="G12" i="1"/>
  <c r="G14" i="1"/>
  <c r="G15" i="1"/>
  <c r="G16" i="1"/>
  <c r="G18" i="1"/>
  <c r="G19" i="1"/>
  <c r="G20" i="1"/>
  <c r="G22" i="1"/>
  <c r="G23" i="1"/>
  <c r="G24" i="1"/>
  <c r="G2" i="1"/>
  <c r="H136" i="1" l="1"/>
  <c r="H103" i="1"/>
  <c r="H86" i="1"/>
  <c r="H3" i="1"/>
  <c r="H69" i="1"/>
  <c r="H19" i="1"/>
  <c r="H11" i="1"/>
  <c r="H140" i="1"/>
  <c r="H132" i="1"/>
  <c r="H123" i="1"/>
  <c r="H115" i="1"/>
  <c r="H94" i="1"/>
  <c r="H90" i="1"/>
  <c r="H78" i="1"/>
  <c r="H73" i="1"/>
  <c r="H61" i="1"/>
  <c r="H57" i="1"/>
  <c r="H44" i="1"/>
  <c r="H40" i="1"/>
  <c r="H28" i="1"/>
  <c r="H23" i="1"/>
  <c r="H15" i="1"/>
  <c r="H7" i="1"/>
  <c r="H144" i="1"/>
  <c r="H119" i="1"/>
  <c r="H111" i="1"/>
  <c r="H98" i="1"/>
  <c r="H82" i="1"/>
  <c r="H65" i="1"/>
  <c r="H48" i="1"/>
  <c r="H32" i="1"/>
  <c r="H53" i="1"/>
  <c r="H36" i="1"/>
  <c r="H128" i="1"/>
  <c r="H148" i="1"/>
  <c r="H107" i="1"/>
</calcChain>
</file>

<file path=xl/sharedStrings.xml><?xml version="1.0" encoding="utf-8"?>
<sst xmlns="http://schemas.openxmlformats.org/spreadsheetml/2006/main" count="374" uniqueCount="65">
  <si>
    <t>Rep</t>
  </si>
  <si>
    <t>Col-0</t>
  </si>
  <si>
    <t>Vir-1</t>
  </si>
  <si>
    <t>Fip-37</t>
  </si>
  <si>
    <t>4b-1</t>
  </si>
  <si>
    <t>4b-2</t>
  </si>
  <si>
    <t>4b-4</t>
  </si>
  <si>
    <t>Genotype</t>
  </si>
  <si>
    <t>Fresh-weight</t>
  </si>
  <si>
    <t>Dry-weight</t>
  </si>
  <si>
    <t>Stress</t>
  </si>
  <si>
    <t>150-NaCl</t>
  </si>
  <si>
    <t>150-Mannitol</t>
  </si>
  <si>
    <t>200-Mannitol</t>
  </si>
  <si>
    <t>300-Mannitol</t>
  </si>
  <si>
    <t>heat</t>
  </si>
  <si>
    <t>controll</t>
  </si>
  <si>
    <t>highlight</t>
  </si>
  <si>
    <t>frost</t>
  </si>
  <si>
    <t xml:space="preserve">difference </t>
  </si>
  <si>
    <t>Summe</t>
  </si>
  <si>
    <t>4b-1_frost</t>
  </si>
  <si>
    <t>Col-0_frost</t>
  </si>
  <si>
    <t>Vir-1_frost</t>
  </si>
  <si>
    <t>Fip-37_frost</t>
  </si>
  <si>
    <t>4b-4_frost</t>
  </si>
  <si>
    <t>Col-0_controll</t>
  </si>
  <si>
    <t>vir-1_controll</t>
  </si>
  <si>
    <t>fip-37_controll</t>
  </si>
  <si>
    <t>trm4b-1_controll</t>
  </si>
  <si>
    <t>trm4b-2_controll</t>
  </si>
  <si>
    <t>Col-0_150-Mannitol</t>
  </si>
  <si>
    <t>vir-1_150-Mannitol</t>
  </si>
  <si>
    <t>fip-37_150-Mannitol</t>
  </si>
  <si>
    <t>trm4b-1_150-Mannitol</t>
  </si>
  <si>
    <t>trm4b-2_150-Mannitol</t>
  </si>
  <si>
    <t>Col-0_200-Mannitol</t>
  </si>
  <si>
    <t>vir-1_200-Mannitol</t>
  </si>
  <si>
    <t>fip-37_200-Mannitol</t>
  </si>
  <si>
    <t>trm4b-1_200-Mannitol</t>
  </si>
  <si>
    <t>trm4b-2_200-Mannitol</t>
  </si>
  <si>
    <t>Col-0_300-Mannitol</t>
  </si>
  <si>
    <t>vir-1_300-Mannitol</t>
  </si>
  <si>
    <t>fip-37_300-Mannitol</t>
  </si>
  <si>
    <t>trm4b-1_300-Mannitol</t>
  </si>
  <si>
    <t>trm4b-2_300-Mannitol</t>
  </si>
  <si>
    <t>Col-0_heat</t>
  </si>
  <si>
    <t>vir-1_heat</t>
  </si>
  <si>
    <t>fip-37_heat</t>
  </si>
  <si>
    <t>trm4b-1_heat</t>
  </si>
  <si>
    <t>trm4b-2_heat</t>
  </si>
  <si>
    <t>vir-1_frost</t>
  </si>
  <si>
    <t>fip-37_frost</t>
  </si>
  <si>
    <t>trm4b-1_frost</t>
  </si>
  <si>
    <t>trm4b-2_frost</t>
  </si>
  <si>
    <t>Col-0_highlight</t>
  </si>
  <si>
    <t>vir-1_highlight</t>
  </si>
  <si>
    <t>fip-37_highlight</t>
  </si>
  <si>
    <t>trm4b-1_highlight</t>
  </si>
  <si>
    <t>trm4b-2_highlight</t>
  </si>
  <si>
    <t>trm4b-4_300-Mannitol</t>
  </si>
  <si>
    <t>trm4b-4_heat</t>
  </si>
  <si>
    <t>trm4b-4_controll</t>
  </si>
  <si>
    <t>trm4b-4_150-Mannitol</t>
  </si>
  <si>
    <t>trm4b-4_200-Mannitol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</si>
</sst>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Border="1" applyAlignment="1"/>
    <xf numFmtId="164" fontId="0" fillId="0" borderId="0" xfId="0" applyNumberFormat="1" applyAlignment="1"/>
    <xf numFmtId="164" fontId="0" fillId="4" borderId="0" xfId="0" applyNumberFormat="1" applyFill="1" applyBorder="1" applyAlignment="1"/>
    <xf numFmtId="164" fontId="0" fillId="4" borderId="0" xfId="0" applyNumberFormat="1" applyFill="1" applyAlignment="1"/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4" borderId="10" xfId="0" applyNumberFormat="1" applyFill="1" applyBorder="1" applyAlignment="1"/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4" borderId="14" xfId="0" applyNumberFormat="1" applyFill="1" applyBorder="1" applyAlignment="1"/>
    <xf numFmtId="164" fontId="0" fillId="0" borderId="13" xfId="0" applyNumberFormat="1" applyBorder="1" applyAlignment="1"/>
    <xf numFmtId="164" fontId="0" fillId="4" borderId="13" xfId="0" applyNumberFormat="1" applyFill="1" applyBorder="1" applyAlignment="1"/>
    <xf numFmtId="164" fontId="0" fillId="2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/>
    <xf numFmtId="0" fontId="0" fillId="5" borderId="8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2" fontId="0" fillId="0" borderId="0" xfId="0" applyNumberFormat="1"/>
    <xf numFmtId="2" fontId="0" fillId="5" borderId="8" xfId="0" applyNumberFormat="1" applyFill="1" applyBorder="1" applyAlignment="1">
      <alignment horizontal="center"/>
    </xf>
    <xf numFmtId="2" fontId="0" fillId="6" borderId="0" xfId="0" applyNumberFormat="1" applyFill="1"/>
    <xf numFmtId="0" fontId="0" fillId="5" borderId="8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1BE-30D1-45B0-8684-6786DB27FC57}">
  <dimension ref="A1:Q193"/>
  <sheetViews>
    <sheetView tabSelected="1" topLeftCell="A28" workbookViewId="0">
      <selection activeCell="L39" sqref="L39"/>
    </sheetView>
  </sheetViews>
  <sheetFormatPr baseColWidth="10" defaultRowHeight="14.25" x14ac:dyDescent="0.45"/>
  <cols>
    <col min="1" max="1" width="11.19921875" customWidth="1"/>
    <col min="2" max="5" width="10.6640625" style="2"/>
    <col min="6" max="6" width="6.9296875" customWidth="1"/>
    <col min="7" max="8" width="10.6640625" style="2"/>
    <col min="9" max="9" width="16.6640625" customWidth="1"/>
    <col min="12" max="12" width="24.1328125" customWidth="1"/>
  </cols>
  <sheetData>
    <row r="1" spans="1:17" ht="14.65" thickBot="1" x14ac:dyDescent="0.5">
      <c r="A1" s="12" t="s">
        <v>7</v>
      </c>
      <c r="B1" s="24" t="s">
        <v>8</v>
      </c>
      <c r="C1" s="24"/>
      <c r="D1" s="24" t="s">
        <v>9</v>
      </c>
      <c r="E1" s="24"/>
      <c r="F1" s="12" t="s">
        <v>0</v>
      </c>
      <c r="G1" s="13" t="s">
        <v>19</v>
      </c>
      <c r="H1" s="13"/>
      <c r="I1" s="14" t="s">
        <v>10</v>
      </c>
      <c r="J1" s="14" t="s">
        <v>20</v>
      </c>
      <c r="N1">
        <v>1</v>
      </c>
    </row>
    <row r="2" spans="1:17" x14ac:dyDescent="0.45">
      <c r="A2" t="s">
        <v>1</v>
      </c>
      <c r="B2" s="33">
        <v>2.1983000000000001</v>
      </c>
      <c r="C2" s="34"/>
      <c r="D2" s="35">
        <v>1.4522999999999999</v>
      </c>
      <c r="E2" s="35"/>
      <c r="F2">
        <f>$N$1</f>
        <v>1</v>
      </c>
      <c r="G2" s="15">
        <f>$B2-$D2</f>
        <v>0.74600000000000022</v>
      </c>
      <c r="H2" s="16"/>
      <c r="I2" s="1" t="s">
        <v>11</v>
      </c>
      <c r="N2">
        <v>2</v>
      </c>
    </row>
    <row r="3" spans="1:17" x14ac:dyDescent="0.45">
      <c r="A3" t="s">
        <v>1</v>
      </c>
      <c r="B3" s="36">
        <v>1.9834000000000001</v>
      </c>
      <c r="C3" s="37"/>
      <c r="D3" s="38">
        <v>1.1241000000000001</v>
      </c>
      <c r="E3" s="38"/>
      <c r="F3">
        <f>$N$2</f>
        <v>2</v>
      </c>
      <c r="G3" s="17">
        <f t="shared" ref="G3:G66" si="0">$B3-$D3</f>
        <v>0.85929999999999995</v>
      </c>
      <c r="H3" s="18">
        <f>($G2 + $G3 + $G4 ) /3</f>
        <v>0.7833</v>
      </c>
      <c r="I3" s="1" t="s">
        <v>11</v>
      </c>
      <c r="J3">
        <f>(B2+B3+B4)/3</f>
        <v>2.0969666666666669</v>
      </c>
      <c r="K3">
        <f>(D2+D3+D4)/3</f>
        <v>1.3136666666666665</v>
      </c>
      <c r="N3">
        <v>3</v>
      </c>
    </row>
    <row r="4" spans="1:17" x14ac:dyDescent="0.45">
      <c r="A4" t="s">
        <v>1</v>
      </c>
      <c r="B4" s="39">
        <v>2.1092</v>
      </c>
      <c r="C4" s="40"/>
      <c r="D4" s="41">
        <v>1.3646</v>
      </c>
      <c r="E4" s="41"/>
      <c r="F4">
        <f>$N$3</f>
        <v>3</v>
      </c>
      <c r="G4" s="17">
        <f t="shared" si="0"/>
        <v>0.74459999999999993</v>
      </c>
      <c r="H4" s="19"/>
      <c r="I4" s="1" t="s">
        <v>11</v>
      </c>
    </row>
    <row r="5" spans="1:17" x14ac:dyDescent="0.45">
      <c r="B5" s="8"/>
      <c r="C5" s="8"/>
      <c r="D5" s="9"/>
      <c r="E5" s="9"/>
      <c r="G5" s="20"/>
      <c r="H5" s="19"/>
      <c r="I5" s="1"/>
      <c r="N5" s="29"/>
    </row>
    <row r="6" spans="1:17" x14ac:dyDescent="0.45">
      <c r="A6" t="s">
        <v>2</v>
      </c>
      <c r="B6" s="33">
        <v>0.2802</v>
      </c>
      <c r="C6" s="34"/>
      <c r="D6" s="35">
        <v>4.2099999999999999E-2</v>
      </c>
      <c r="E6" s="35"/>
      <c r="F6">
        <f>$N$1</f>
        <v>1</v>
      </c>
      <c r="G6" s="17">
        <f t="shared" si="0"/>
        <v>0.23810000000000001</v>
      </c>
      <c r="H6" s="19"/>
      <c r="I6" s="1" t="s">
        <v>11</v>
      </c>
      <c r="L6" s="26"/>
      <c r="M6" s="24" t="s">
        <v>8</v>
      </c>
      <c r="N6" s="30"/>
      <c r="O6" s="24" t="s">
        <v>9</v>
      </c>
      <c r="P6" s="24"/>
      <c r="Q6" s="26"/>
    </row>
    <row r="7" spans="1:17" x14ac:dyDescent="0.45">
      <c r="A7" t="s">
        <v>2</v>
      </c>
      <c r="B7" s="36">
        <v>0.26340000000000002</v>
      </c>
      <c r="C7" s="37"/>
      <c r="D7" s="38">
        <v>2.5000000000000001E-2</v>
      </c>
      <c r="E7" s="38"/>
      <c r="F7">
        <f>$N$2</f>
        <v>2</v>
      </c>
      <c r="G7" s="17">
        <f t="shared" si="0"/>
        <v>0.23840000000000003</v>
      </c>
      <c r="H7" s="18">
        <f>($G6 + $G7 + $G8 ) /3</f>
        <v>0.19533333333333336</v>
      </c>
      <c r="I7" s="1" t="s">
        <v>11</v>
      </c>
      <c r="J7">
        <f>(B6+B7+B8)/3</f>
        <v>0.22253333333333336</v>
      </c>
      <c r="L7" s="27" t="s">
        <v>26</v>
      </c>
      <c r="M7" s="25">
        <f>$J3</f>
        <v>2.0969666666666669</v>
      </c>
      <c r="N7" s="31">
        <f>M7/$M$7</f>
        <v>1</v>
      </c>
      <c r="O7" s="25"/>
      <c r="P7" s="25"/>
      <c r="Q7" s="28"/>
    </row>
    <row r="8" spans="1:17" x14ac:dyDescent="0.45">
      <c r="A8" t="s">
        <v>2</v>
      </c>
      <c r="B8" s="39">
        <v>0.124</v>
      </c>
      <c r="C8" s="40"/>
      <c r="D8" s="41">
        <v>1.4500000000000001E-2</v>
      </c>
      <c r="E8" s="41"/>
      <c r="F8">
        <f>$N$3</f>
        <v>3</v>
      </c>
      <c r="G8" s="17">
        <f t="shared" si="0"/>
        <v>0.1095</v>
      </c>
      <c r="H8" s="19"/>
      <c r="I8" s="1" t="s">
        <v>11</v>
      </c>
      <c r="L8" s="27" t="s">
        <v>27</v>
      </c>
      <c r="M8" s="25">
        <f>$J7</f>
        <v>0.22253333333333336</v>
      </c>
      <c r="N8" s="31">
        <f t="shared" ref="N8:N52" si="1">M8/$M$7</f>
        <v>0.1061215406380645</v>
      </c>
      <c r="O8" s="25"/>
      <c r="P8" s="25"/>
      <c r="Q8" s="28"/>
    </row>
    <row r="9" spans="1:17" x14ac:dyDescent="0.45">
      <c r="B9" s="8"/>
      <c r="C9" s="8"/>
      <c r="D9" s="9"/>
      <c r="E9" s="9"/>
      <c r="G9" s="20"/>
      <c r="H9" s="19"/>
      <c r="I9" s="1"/>
      <c r="L9" s="27" t="s">
        <v>28</v>
      </c>
      <c r="M9" s="25">
        <f>$J11</f>
        <v>0.38436666666666669</v>
      </c>
      <c r="N9" s="31">
        <f t="shared" si="1"/>
        <v>0.18329650765391278</v>
      </c>
      <c r="O9" s="25"/>
      <c r="P9" s="25"/>
      <c r="Q9" s="28"/>
    </row>
    <row r="10" spans="1:17" x14ac:dyDescent="0.45">
      <c r="A10" t="s">
        <v>3</v>
      </c>
      <c r="B10" s="33">
        <v>0.40179999999999999</v>
      </c>
      <c r="C10" s="34"/>
      <c r="D10" s="35">
        <v>3.2000000000000001E-2</v>
      </c>
      <c r="E10" s="35"/>
      <c r="F10">
        <f>$N$1</f>
        <v>1</v>
      </c>
      <c r="G10" s="17">
        <f t="shared" si="0"/>
        <v>0.36980000000000002</v>
      </c>
      <c r="H10" s="19"/>
      <c r="I10" s="1" t="s">
        <v>11</v>
      </c>
      <c r="L10" s="27" t="s">
        <v>29</v>
      </c>
      <c r="M10" s="25">
        <f>$J15</f>
        <v>1.4107333333333332</v>
      </c>
      <c r="N10" s="31">
        <f t="shared" si="1"/>
        <v>0.67274952709469216</v>
      </c>
      <c r="O10" s="25"/>
      <c r="P10" s="25"/>
      <c r="Q10" s="28"/>
    </row>
    <row r="11" spans="1:17" x14ac:dyDescent="0.45">
      <c r="A11" t="s">
        <v>3</v>
      </c>
      <c r="B11" s="36">
        <v>0.44500000000000001</v>
      </c>
      <c r="C11" s="37"/>
      <c r="D11" s="38">
        <v>4.07E-2</v>
      </c>
      <c r="E11" s="38"/>
      <c r="F11">
        <f>$N$2</f>
        <v>2</v>
      </c>
      <c r="G11" s="17">
        <f t="shared" si="0"/>
        <v>0.40429999999999999</v>
      </c>
      <c r="H11" s="18">
        <f>($G10 + $G11 + $G12 ) /3</f>
        <v>0.34549999999999997</v>
      </c>
      <c r="I11" s="1" t="s">
        <v>11</v>
      </c>
      <c r="J11">
        <f>(B10+B11+B12)/3</f>
        <v>0.38436666666666669</v>
      </c>
      <c r="L11" s="27" t="s">
        <v>30</v>
      </c>
      <c r="M11" s="25">
        <f>$J19</f>
        <v>1.5055000000000003</v>
      </c>
      <c r="N11" s="31">
        <f t="shared" si="1"/>
        <v>0.71794178893322103</v>
      </c>
      <c r="O11" s="25"/>
      <c r="P11" s="25"/>
      <c r="Q11" s="28"/>
    </row>
    <row r="12" spans="1:17" x14ac:dyDescent="0.45">
      <c r="A12" t="s">
        <v>3</v>
      </c>
      <c r="B12" s="39">
        <v>0.30630000000000002</v>
      </c>
      <c r="C12" s="40"/>
      <c r="D12" s="41">
        <v>4.3900000000000002E-2</v>
      </c>
      <c r="E12" s="41"/>
      <c r="F12">
        <f>$N$3</f>
        <v>3</v>
      </c>
      <c r="G12" s="17">
        <f t="shared" si="0"/>
        <v>0.26240000000000002</v>
      </c>
      <c r="H12" s="19"/>
      <c r="I12" s="1" t="s">
        <v>11</v>
      </c>
      <c r="L12" s="27" t="s">
        <v>62</v>
      </c>
      <c r="M12" s="25">
        <f>J23</f>
        <v>1.7323666666666666</v>
      </c>
      <c r="N12" s="31">
        <f t="shared" si="1"/>
        <v>0.82612980654596313</v>
      </c>
      <c r="O12" s="25"/>
      <c r="P12" s="25"/>
      <c r="Q12" s="28"/>
    </row>
    <row r="13" spans="1:17" x14ac:dyDescent="0.45">
      <c r="B13" s="8"/>
      <c r="C13" s="8"/>
      <c r="D13" s="9"/>
      <c r="E13" s="9"/>
      <c r="G13" s="20"/>
      <c r="H13" s="19"/>
      <c r="I13" s="1"/>
      <c r="L13" s="27"/>
      <c r="M13" s="25"/>
      <c r="N13" s="31"/>
      <c r="O13" s="25"/>
      <c r="P13" s="25"/>
      <c r="Q13" s="28"/>
    </row>
    <row r="14" spans="1:17" x14ac:dyDescent="0.45">
      <c r="A14" t="s">
        <v>4</v>
      </c>
      <c r="B14" s="33">
        <v>1.2454000000000001</v>
      </c>
      <c r="C14" s="34"/>
      <c r="D14" s="35">
        <v>0.63770000000000004</v>
      </c>
      <c r="E14" s="35"/>
      <c r="F14">
        <f>$N$1</f>
        <v>1</v>
      </c>
      <c r="G14" s="17">
        <f t="shared" si="0"/>
        <v>0.60770000000000002</v>
      </c>
      <c r="H14" s="19"/>
      <c r="I14" s="1" t="s">
        <v>11</v>
      </c>
      <c r="L14" s="27" t="s">
        <v>31</v>
      </c>
      <c r="M14" s="25">
        <f>J28</f>
        <v>1.5021333333333333</v>
      </c>
      <c r="N14" s="31">
        <f t="shared" si="1"/>
        <v>0.7163362952836636</v>
      </c>
      <c r="O14" s="25"/>
      <c r="P14" s="25"/>
      <c r="Q14" s="28"/>
    </row>
    <row r="15" spans="1:17" x14ac:dyDescent="0.45">
      <c r="A15" t="s">
        <v>4</v>
      </c>
      <c r="B15" s="36">
        <v>1.4791000000000001</v>
      </c>
      <c r="C15" s="37"/>
      <c r="D15" s="38">
        <v>0.36670000000000003</v>
      </c>
      <c r="E15" s="38"/>
      <c r="F15">
        <f>$N$2</f>
        <v>2</v>
      </c>
      <c r="G15" s="17">
        <f t="shared" si="0"/>
        <v>1.1124000000000001</v>
      </c>
      <c r="H15" s="18">
        <f>($G14 + $G15 + $G16 ) /3</f>
        <v>0.80226666666666668</v>
      </c>
      <c r="I15" s="1" t="s">
        <v>11</v>
      </c>
      <c r="J15">
        <f>(B14+B15+B16)/3</f>
        <v>1.4107333333333332</v>
      </c>
      <c r="L15" s="27" t="s">
        <v>32</v>
      </c>
      <c r="M15" s="25">
        <f>J32</f>
        <v>8.6533333333333337E-2</v>
      </c>
      <c r="N15" s="31">
        <f t="shared" si="1"/>
        <v>4.126595558664102E-2</v>
      </c>
      <c r="O15" s="25"/>
      <c r="P15" s="25"/>
      <c r="Q15" s="28"/>
    </row>
    <row r="16" spans="1:17" x14ac:dyDescent="0.45">
      <c r="A16" t="s">
        <v>4</v>
      </c>
      <c r="B16" s="39">
        <v>1.5077</v>
      </c>
      <c r="C16" s="40"/>
      <c r="D16" s="41">
        <v>0.82099999999999995</v>
      </c>
      <c r="E16" s="41"/>
      <c r="F16">
        <f>$N$3</f>
        <v>3</v>
      </c>
      <c r="G16" s="17">
        <f t="shared" si="0"/>
        <v>0.68670000000000009</v>
      </c>
      <c r="H16" s="19"/>
      <c r="I16" s="1" t="s">
        <v>11</v>
      </c>
      <c r="L16" s="27" t="s">
        <v>33</v>
      </c>
      <c r="M16" s="25">
        <f>J36</f>
        <v>0.23716666666666666</v>
      </c>
      <c r="N16" s="31">
        <f t="shared" si="1"/>
        <v>0.11309987442178383</v>
      </c>
      <c r="O16" s="25"/>
      <c r="P16" s="25"/>
      <c r="Q16" s="28"/>
    </row>
    <row r="17" spans="1:17" x14ac:dyDescent="0.45">
      <c r="B17" s="8"/>
      <c r="C17" s="8"/>
      <c r="D17" s="9"/>
      <c r="E17" s="9"/>
      <c r="G17" s="20"/>
      <c r="H17" s="19"/>
      <c r="I17" s="1"/>
      <c r="L17" s="27" t="s">
        <v>34</v>
      </c>
      <c r="M17" s="25">
        <f>J40</f>
        <v>1.4837666666666667</v>
      </c>
      <c r="N17" s="31">
        <f t="shared" si="1"/>
        <v>0.70757761210637582</v>
      </c>
      <c r="O17" s="25"/>
      <c r="P17" s="25"/>
      <c r="Q17" s="28"/>
    </row>
    <row r="18" spans="1:17" x14ac:dyDescent="0.45">
      <c r="A18" t="s">
        <v>5</v>
      </c>
      <c r="B18" s="33">
        <v>1.508</v>
      </c>
      <c r="C18" s="34"/>
      <c r="D18" s="35">
        <v>0.73699999999999999</v>
      </c>
      <c r="E18" s="35"/>
      <c r="F18">
        <f>$N$1</f>
        <v>1</v>
      </c>
      <c r="G18" s="17">
        <f t="shared" si="0"/>
        <v>0.77100000000000002</v>
      </c>
      <c r="H18" s="19"/>
      <c r="I18" s="1" t="s">
        <v>11</v>
      </c>
      <c r="L18" s="27" t="s">
        <v>35</v>
      </c>
      <c r="M18" s="25">
        <f>J44</f>
        <v>1.2339333333333335</v>
      </c>
      <c r="N18" s="31">
        <f t="shared" si="1"/>
        <v>0.5884372665278419</v>
      </c>
      <c r="O18" s="25"/>
      <c r="P18" s="25"/>
      <c r="Q18" s="28"/>
    </row>
    <row r="19" spans="1:17" x14ac:dyDescent="0.45">
      <c r="A19" t="s">
        <v>5</v>
      </c>
      <c r="B19" s="36">
        <v>1.3418000000000001</v>
      </c>
      <c r="C19" s="37"/>
      <c r="D19" s="38">
        <v>0.43419999999999997</v>
      </c>
      <c r="E19" s="38"/>
      <c r="F19">
        <f>$N$2</f>
        <v>2</v>
      </c>
      <c r="G19" s="17">
        <f t="shared" si="0"/>
        <v>0.90760000000000018</v>
      </c>
      <c r="H19" s="18">
        <f>($G18 + $G19 + $G20 ) /3</f>
        <v>0.96560000000000012</v>
      </c>
      <c r="I19" s="1" t="s">
        <v>11</v>
      </c>
      <c r="J19">
        <f>(B18+B19+B20)/3</f>
        <v>1.5055000000000003</v>
      </c>
      <c r="L19" s="27" t="s">
        <v>63</v>
      </c>
      <c r="M19" s="25">
        <f>J48</f>
        <v>1.1235999999999999</v>
      </c>
      <c r="N19" s="31">
        <f t="shared" si="1"/>
        <v>0.53582158355720155</v>
      </c>
      <c r="O19" s="25"/>
      <c r="P19" s="25"/>
      <c r="Q19" s="28"/>
    </row>
    <row r="20" spans="1:17" x14ac:dyDescent="0.45">
      <c r="A20" t="s">
        <v>5</v>
      </c>
      <c r="B20" s="39">
        <v>1.6667000000000001</v>
      </c>
      <c r="C20" s="40"/>
      <c r="D20" s="41">
        <v>0.44850000000000001</v>
      </c>
      <c r="E20" s="41"/>
      <c r="F20">
        <f>$N$3</f>
        <v>3</v>
      </c>
      <c r="G20" s="17">
        <f t="shared" si="0"/>
        <v>1.2181999999999999</v>
      </c>
      <c r="H20" s="19"/>
      <c r="I20" s="1" t="s">
        <v>11</v>
      </c>
      <c r="L20" s="27"/>
      <c r="M20" s="25"/>
      <c r="N20" s="31"/>
      <c r="O20" s="25"/>
      <c r="P20" s="25"/>
      <c r="Q20" s="28"/>
    </row>
    <row r="21" spans="1:17" x14ac:dyDescent="0.45">
      <c r="B21" s="8"/>
      <c r="C21" s="8"/>
      <c r="D21" s="9"/>
      <c r="E21" s="9"/>
      <c r="G21" s="20"/>
      <c r="H21" s="19"/>
      <c r="I21" s="1"/>
      <c r="L21" s="27" t="s">
        <v>36</v>
      </c>
      <c r="M21" s="25">
        <f>J53</f>
        <v>1.0645</v>
      </c>
      <c r="N21" s="31">
        <f t="shared" si="1"/>
        <v>0.50763801681794329</v>
      </c>
      <c r="O21" s="25"/>
      <c r="P21" s="25"/>
      <c r="Q21" s="28"/>
    </row>
    <row r="22" spans="1:17" x14ac:dyDescent="0.45">
      <c r="A22" t="s">
        <v>6</v>
      </c>
      <c r="B22" s="33">
        <v>1.7547999999999999</v>
      </c>
      <c r="C22" s="34"/>
      <c r="D22" s="35">
        <v>0.59630000000000005</v>
      </c>
      <c r="E22" s="35"/>
      <c r="F22">
        <f>$N$1</f>
        <v>1</v>
      </c>
      <c r="G22" s="17">
        <f t="shared" si="0"/>
        <v>1.1584999999999999</v>
      </c>
      <c r="H22" s="19"/>
      <c r="I22" s="1" t="s">
        <v>11</v>
      </c>
      <c r="L22" s="27" t="s">
        <v>37</v>
      </c>
      <c r="M22" s="25">
        <f>J57</f>
        <v>6.8566666666666665E-2</v>
      </c>
      <c r="N22" s="31">
        <f t="shared" si="1"/>
        <v>3.2698024130092672E-2</v>
      </c>
      <c r="O22" s="25"/>
      <c r="P22" s="25"/>
      <c r="Q22" s="28"/>
    </row>
    <row r="23" spans="1:17" x14ac:dyDescent="0.45">
      <c r="A23" t="s">
        <v>6</v>
      </c>
      <c r="B23" s="36">
        <v>1.5978000000000001</v>
      </c>
      <c r="C23" s="37"/>
      <c r="D23" s="38">
        <v>0.63790000000000002</v>
      </c>
      <c r="E23" s="38"/>
      <c r="F23">
        <f>$N$2</f>
        <v>2</v>
      </c>
      <c r="G23" s="17">
        <f t="shared" si="0"/>
        <v>0.95990000000000009</v>
      </c>
      <c r="H23" s="18">
        <f>($G22 + $G23 + $G24 ) /3</f>
        <v>1.1303666666666665</v>
      </c>
      <c r="I23" s="1" t="s">
        <v>11</v>
      </c>
      <c r="J23">
        <f>(B22+B23+B24)/3</f>
        <v>1.7323666666666666</v>
      </c>
      <c r="L23" s="27" t="s">
        <v>38</v>
      </c>
      <c r="M23" s="25">
        <f>J61</f>
        <v>0.2026</v>
      </c>
      <c r="N23" s="31">
        <f t="shared" si="1"/>
        <v>9.6615746554547036E-2</v>
      </c>
      <c r="O23" s="25"/>
      <c r="P23" s="25"/>
      <c r="Q23" s="28"/>
    </row>
    <row r="24" spans="1:17" x14ac:dyDescent="0.45">
      <c r="A24" t="s">
        <v>6</v>
      </c>
      <c r="B24" s="36">
        <v>1.8445</v>
      </c>
      <c r="C24" s="37"/>
      <c r="D24" s="38">
        <v>0.57179999999999997</v>
      </c>
      <c r="E24" s="38"/>
      <c r="F24">
        <f>$N$3</f>
        <v>3</v>
      </c>
      <c r="G24" s="17">
        <f t="shared" si="0"/>
        <v>1.2726999999999999</v>
      </c>
      <c r="H24" s="19"/>
      <c r="I24" s="1" t="s">
        <v>11</v>
      </c>
      <c r="L24" s="27" t="s">
        <v>39</v>
      </c>
      <c r="M24" s="25">
        <f>J65</f>
        <v>0.81456666666666677</v>
      </c>
      <c r="N24" s="31">
        <f t="shared" si="1"/>
        <v>0.38844998330922442</v>
      </c>
      <c r="O24" s="25"/>
      <c r="P24" s="25"/>
      <c r="Q24" s="28"/>
    </row>
    <row r="25" spans="1:17" x14ac:dyDescent="0.45">
      <c r="A25" s="3"/>
      <c r="B25" s="10"/>
      <c r="C25" s="10"/>
      <c r="D25" s="10"/>
      <c r="E25" s="10"/>
      <c r="F25" s="3"/>
      <c r="G25" s="21"/>
      <c r="H25" s="19"/>
      <c r="I25" s="6"/>
      <c r="L25" s="27" t="s">
        <v>40</v>
      </c>
      <c r="M25" s="25">
        <f>J69</f>
        <v>0.9385</v>
      </c>
      <c r="N25" s="31">
        <f t="shared" si="1"/>
        <v>0.44755122478500686</v>
      </c>
      <c r="O25" s="25"/>
      <c r="P25" s="25"/>
      <c r="Q25" s="28"/>
    </row>
    <row r="26" spans="1:17" x14ac:dyDescent="0.45">
      <c r="A26" s="12" t="s">
        <v>7</v>
      </c>
      <c r="B26" s="32" t="s">
        <v>8</v>
      </c>
      <c r="C26" s="32"/>
      <c r="D26" s="32" t="s">
        <v>9</v>
      </c>
      <c r="E26" s="32"/>
      <c r="F26" s="12" t="s">
        <v>0</v>
      </c>
      <c r="G26" s="13" t="s">
        <v>19</v>
      </c>
      <c r="H26" s="13"/>
      <c r="I26" s="14" t="s">
        <v>10</v>
      </c>
      <c r="J26" s="14" t="s">
        <v>20</v>
      </c>
      <c r="L26" s="27" t="s">
        <v>64</v>
      </c>
      <c r="M26" s="25">
        <f>J73</f>
        <v>0.83413333333333328</v>
      </c>
      <c r="N26" s="31">
        <f t="shared" si="1"/>
        <v>0.39778092164873063</v>
      </c>
      <c r="O26" s="25"/>
      <c r="P26" s="25"/>
      <c r="Q26" s="28"/>
    </row>
    <row r="27" spans="1:17" x14ac:dyDescent="0.45">
      <c r="A27" t="s">
        <v>1</v>
      </c>
      <c r="B27" s="36">
        <v>1.8396999999999999</v>
      </c>
      <c r="C27" s="37"/>
      <c r="D27" s="38">
        <v>1.0366</v>
      </c>
      <c r="E27" s="38"/>
      <c r="F27">
        <f>$N$1</f>
        <v>1</v>
      </c>
      <c r="G27" s="17">
        <f t="shared" si="0"/>
        <v>0.80309999999999993</v>
      </c>
      <c r="H27" s="19"/>
      <c r="I27" s="1" t="s">
        <v>12</v>
      </c>
      <c r="L27" s="27"/>
      <c r="M27" s="25"/>
      <c r="N27" s="31"/>
      <c r="O27" s="25"/>
      <c r="P27" s="25"/>
      <c r="Q27" s="28"/>
    </row>
    <row r="28" spans="1:17" x14ac:dyDescent="0.45">
      <c r="A28" t="s">
        <v>1</v>
      </c>
      <c r="B28" s="36">
        <v>1.2838000000000001</v>
      </c>
      <c r="C28" s="37"/>
      <c r="D28" s="38">
        <v>0.5857</v>
      </c>
      <c r="E28" s="38"/>
      <c r="F28">
        <f>$N$2</f>
        <v>2</v>
      </c>
      <c r="G28" s="17">
        <f t="shared" si="0"/>
        <v>0.69810000000000005</v>
      </c>
      <c r="H28" s="18">
        <f>($G27 + $G28 + $G29 ) /3</f>
        <v>0.79990000000000006</v>
      </c>
      <c r="I28" s="1" t="s">
        <v>12</v>
      </c>
      <c r="J28">
        <f>(B27+B28+B29)/3</f>
        <v>1.5021333333333333</v>
      </c>
      <c r="L28" s="27" t="s">
        <v>41</v>
      </c>
      <c r="M28" s="25">
        <f>J78</f>
        <v>0.87363333333333326</v>
      </c>
      <c r="N28" s="31">
        <f t="shared" si="1"/>
        <v>0.41661765407175438</v>
      </c>
      <c r="O28" s="25"/>
      <c r="P28" s="25"/>
      <c r="Q28" s="28"/>
    </row>
    <row r="29" spans="1:17" x14ac:dyDescent="0.45">
      <c r="A29" t="s">
        <v>1</v>
      </c>
      <c r="B29" s="39">
        <v>1.3829</v>
      </c>
      <c r="C29" s="40"/>
      <c r="D29" s="41">
        <v>0.4844</v>
      </c>
      <c r="E29" s="41"/>
      <c r="F29">
        <f>$N$3</f>
        <v>3</v>
      </c>
      <c r="G29" s="17">
        <f t="shared" si="0"/>
        <v>0.89850000000000008</v>
      </c>
      <c r="H29" s="19"/>
      <c r="I29" s="1" t="s">
        <v>12</v>
      </c>
      <c r="L29" s="27" t="s">
        <v>42</v>
      </c>
      <c r="M29" s="25">
        <f>J82</f>
        <v>6.9400000000000003E-2</v>
      </c>
      <c r="N29" s="31">
        <f t="shared" si="1"/>
        <v>3.3095423548299925E-2</v>
      </c>
      <c r="O29" s="25"/>
      <c r="P29" s="25"/>
      <c r="Q29" s="28"/>
    </row>
    <row r="30" spans="1:17" x14ac:dyDescent="0.45">
      <c r="B30" s="8"/>
      <c r="C30" s="8"/>
      <c r="D30" s="9"/>
      <c r="E30" s="9"/>
      <c r="G30" s="20"/>
      <c r="H30" s="19"/>
      <c r="I30" s="1"/>
      <c r="L30" s="27" t="s">
        <v>43</v>
      </c>
      <c r="M30" s="25">
        <f>J86</f>
        <v>0.11893333333333334</v>
      </c>
      <c r="N30" s="31">
        <f t="shared" si="1"/>
        <v>5.6716844966538962E-2</v>
      </c>
      <c r="O30" s="25"/>
      <c r="P30" s="25"/>
      <c r="Q30" s="28"/>
    </row>
    <row r="31" spans="1:17" x14ac:dyDescent="0.45">
      <c r="A31" t="s">
        <v>2</v>
      </c>
      <c r="B31" s="33">
        <v>4.2200000000000001E-2</v>
      </c>
      <c r="C31" s="34"/>
      <c r="D31" s="35">
        <v>1.77E-2</v>
      </c>
      <c r="E31" s="35"/>
      <c r="F31">
        <f>$N$1</f>
        <v>1</v>
      </c>
      <c r="G31" s="17">
        <f t="shared" si="0"/>
        <v>2.4500000000000001E-2</v>
      </c>
      <c r="H31" s="19"/>
      <c r="I31" s="1" t="s">
        <v>12</v>
      </c>
      <c r="L31" s="27" t="s">
        <v>44</v>
      </c>
      <c r="M31" s="25">
        <f>J90</f>
        <v>0.73253333333333337</v>
      </c>
      <c r="N31" s="31">
        <f t="shared" si="1"/>
        <v>0.34932998458090253</v>
      </c>
      <c r="O31" s="25"/>
      <c r="P31" s="25"/>
      <c r="Q31" s="28"/>
    </row>
    <row r="32" spans="1:17" x14ac:dyDescent="0.45">
      <c r="A32" t="s">
        <v>2</v>
      </c>
      <c r="B32" s="36">
        <v>0.1928</v>
      </c>
      <c r="C32" s="37"/>
      <c r="D32" s="38">
        <v>4.24E-2</v>
      </c>
      <c r="E32" s="38"/>
      <c r="F32">
        <f>$N$2</f>
        <v>2</v>
      </c>
      <c r="G32" s="17">
        <f t="shared" si="0"/>
        <v>0.15040000000000001</v>
      </c>
      <c r="H32" s="18">
        <f>($G31 + $G32 + $G33 ) /3</f>
        <v>6.1900000000000004E-2</v>
      </c>
      <c r="I32" s="1" t="s">
        <v>12</v>
      </c>
      <c r="J32">
        <f>(B31+B32+B33)/3</f>
        <v>8.6533333333333337E-2</v>
      </c>
      <c r="L32" s="27" t="s">
        <v>45</v>
      </c>
      <c r="M32" s="25">
        <f>J94</f>
        <v>0.88013333333333321</v>
      </c>
      <c r="N32" s="31">
        <f t="shared" si="1"/>
        <v>0.41971736953377092</v>
      </c>
      <c r="O32" s="25"/>
      <c r="P32" s="25"/>
      <c r="Q32" s="28"/>
    </row>
    <row r="33" spans="1:17" x14ac:dyDescent="0.45">
      <c r="A33" t="s">
        <v>2</v>
      </c>
      <c r="B33" s="39">
        <v>2.46E-2</v>
      </c>
      <c r="C33" s="40"/>
      <c r="D33" s="41">
        <v>1.38E-2</v>
      </c>
      <c r="E33" s="41"/>
      <c r="F33">
        <f>$N$3</f>
        <v>3</v>
      </c>
      <c r="G33" s="17">
        <f t="shared" si="0"/>
        <v>1.0800000000000001E-2</v>
      </c>
      <c r="H33" s="19"/>
      <c r="I33" s="1" t="s">
        <v>12</v>
      </c>
      <c r="L33" s="27" t="s">
        <v>60</v>
      </c>
      <c r="M33" s="25">
        <f>J98</f>
        <v>0.68523333333333325</v>
      </c>
      <c r="N33" s="31">
        <f t="shared" si="1"/>
        <v>0.32677359360345887</v>
      </c>
      <c r="O33" s="25"/>
      <c r="P33" s="25"/>
      <c r="Q33" s="28"/>
    </row>
    <row r="34" spans="1:17" x14ac:dyDescent="0.45">
      <c r="B34" s="8"/>
      <c r="C34" s="8"/>
      <c r="D34" s="9"/>
      <c r="E34" s="9"/>
      <c r="G34" s="20"/>
      <c r="H34" s="19"/>
      <c r="I34" s="1"/>
      <c r="L34" s="27"/>
      <c r="M34" s="25"/>
      <c r="N34" s="31"/>
      <c r="O34" s="25"/>
      <c r="P34" s="25"/>
      <c r="Q34" s="28"/>
    </row>
    <row r="35" spans="1:17" x14ac:dyDescent="0.45">
      <c r="A35" t="s">
        <v>3</v>
      </c>
      <c r="B35" s="33">
        <v>0.2263</v>
      </c>
      <c r="C35" s="34"/>
      <c r="D35" s="35">
        <v>2.8400000000000002E-2</v>
      </c>
      <c r="E35" s="35"/>
      <c r="F35">
        <f>$N$1</f>
        <v>1</v>
      </c>
      <c r="G35" s="17">
        <f t="shared" si="0"/>
        <v>0.19789999999999999</v>
      </c>
      <c r="H35" s="19"/>
      <c r="I35" s="1" t="s">
        <v>12</v>
      </c>
      <c r="L35" s="27" t="s">
        <v>46</v>
      </c>
      <c r="M35" s="25">
        <f>J103</f>
        <v>0.23329999999999998</v>
      </c>
      <c r="N35" s="31">
        <f t="shared" si="1"/>
        <v>0.11125594112130217</v>
      </c>
      <c r="O35" s="25"/>
      <c r="P35" s="25"/>
      <c r="Q35" s="28"/>
    </row>
    <row r="36" spans="1:17" x14ac:dyDescent="0.45">
      <c r="A36" t="s">
        <v>3</v>
      </c>
      <c r="B36" s="36">
        <v>0.22620000000000001</v>
      </c>
      <c r="C36" s="37"/>
      <c r="D36" s="38">
        <v>3.0800000000000001E-2</v>
      </c>
      <c r="E36" s="38"/>
      <c r="F36">
        <f>$N$2</f>
        <v>2</v>
      </c>
      <c r="G36" s="17">
        <f t="shared" si="0"/>
        <v>0.19540000000000002</v>
      </c>
      <c r="H36" s="18">
        <f>($G35 + $G36 + $G37 ) /3</f>
        <v>1.3766666666666668E-2</v>
      </c>
      <c r="I36" s="1" t="s">
        <v>12</v>
      </c>
      <c r="J36">
        <f>(B35+B36+B37)/3</f>
        <v>0.23716666666666666</v>
      </c>
      <c r="L36" s="27" t="s">
        <v>47</v>
      </c>
      <c r="M36" s="25">
        <f>J107</f>
        <v>4.3733333333333339E-2</v>
      </c>
      <c r="N36" s="31">
        <f t="shared" si="1"/>
        <v>2.0855521467516572E-2</v>
      </c>
      <c r="O36" s="25"/>
      <c r="P36" s="25"/>
      <c r="Q36" s="28"/>
    </row>
    <row r="37" spans="1:17" x14ac:dyDescent="0.45">
      <c r="A37" t="s">
        <v>3</v>
      </c>
      <c r="B37" s="39">
        <v>0.25900000000000001</v>
      </c>
      <c r="C37" s="40"/>
      <c r="D37" s="41">
        <v>0.61099999999999999</v>
      </c>
      <c r="E37" s="41"/>
      <c r="F37">
        <f>$N$3</f>
        <v>3</v>
      </c>
      <c r="G37" s="17">
        <f t="shared" si="0"/>
        <v>-0.35199999999999998</v>
      </c>
      <c r="H37" s="19"/>
      <c r="I37" s="1" t="s">
        <v>12</v>
      </c>
      <c r="L37" s="27" t="s">
        <v>48</v>
      </c>
      <c r="M37" s="25">
        <f>J111</f>
        <v>6.0133333333333337E-2</v>
      </c>
      <c r="N37" s="31">
        <f t="shared" si="1"/>
        <v>2.8676342017835286E-2</v>
      </c>
      <c r="O37" s="25"/>
      <c r="P37" s="25"/>
      <c r="Q37" s="28"/>
    </row>
    <row r="38" spans="1:17" x14ac:dyDescent="0.45">
      <c r="B38" s="8"/>
      <c r="C38" s="8"/>
      <c r="D38" s="9"/>
      <c r="E38" s="9"/>
      <c r="G38" s="20"/>
      <c r="H38" s="19"/>
      <c r="I38" s="1"/>
      <c r="L38" s="27" t="s">
        <v>49</v>
      </c>
      <c r="M38" s="25">
        <f>J115</f>
        <v>0.20413333333333336</v>
      </c>
      <c r="N38" s="31">
        <f t="shared" si="1"/>
        <v>9.7346961484048394E-2</v>
      </c>
      <c r="O38" s="25"/>
      <c r="P38" s="25"/>
      <c r="Q38" s="28"/>
    </row>
    <row r="39" spans="1:17" x14ac:dyDescent="0.45">
      <c r="A39" t="s">
        <v>4</v>
      </c>
      <c r="B39" s="33">
        <v>1.4451000000000001</v>
      </c>
      <c r="C39" s="34"/>
      <c r="D39" s="35">
        <v>0.84440000000000004</v>
      </c>
      <c r="E39" s="35"/>
      <c r="F39">
        <f>$N$1</f>
        <v>1</v>
      </c>
      <c r="G39" s="17">
        <f t="shared" si="0"/>
        <v>0.60070000000000001</v>
      </c>
      <c r="H39" s="19"/>
      <c r="I39" s="1" t="s">
        <v>12</v>
      </c>
      <c r="L39" s="27" t="s">
        <v>50</v>
      </c>
      <c r="M39" s="25">
        <f>J119</f>
        <v>0.2006</v>
      </c>
      <c r="N39" s="31">
        <f t="shared" si="1"/>
        <v>9.5661987950849625E-2</v>
      </c>
      <c r="O39" s="25"/>
      <c r="P39" s="25"/>
      <c r="Q39" s="28"/>
    </row>
    <row r="40" spans="1:17" x14ac:dyDescent="0.45">
      <c r="A40" t="s">
        <v>4</v>
      </c>
      <c r="B40" s="36">
        <v>1.0195000000000001</v>
      </c>
      <c r="C40" s="37"/>
      <c r="D40" s="38">
        <v>0.49640000000000001</v>
      </c>
      <c r="E40" s="38"/>
      <c r="F40">
        <f>$N$2</f>
        <v>2</v>
      </c>
      <c r="G40" s="17">
        <f t="shared" si="0"/>
        <v>0.52310000000000012</v>
      </c>
      <c r="H40" s="18">
        <f>($G39 + $G40 + $G41 ) /3</f>
        <v>0.6411</v>
      </c>
      <c r="I40" s="1" t="s">
        <v>12</v>
      </c>
      <c r="J40">
        <f>(B39+B40+B41)/3</f>
        <v>1.4837666666666667</v>
      </c>
      <c r="L40" s="27" t="s">
        <v>61</v>
      </c>
      <c r="M40" s="25">
        <f>J123</f>
        <v>0.21886666666666665</v>
      </c>
      <c r="N40" s="31">
        <f t="shared" si="1"/>
        <v>0.10437298319795259</v>
      </c>
      <c r="O40" s="25"/>
      <c r="P40" s="25"/>
      <c r="Q40" s="28"/>
    </row>
    <row r="41" spans="1:17" x14ac:dyDescent="0.45">
      <c r="A41" t="s">
        <v>4</v>
      </c>
      <c r="B41" s="39">
        <v>1.9866999999999999</v>
      </c>
      <c r="C41" s="40"/>
      <c r="D41" s="41">
        <v>1.1872</v>
      </c>
      <c r="E41" s="41"/>
      <c r="F41">
        <f>$N$3</f>
        <v>3</v>
      </c>
      <c r="G41" s="17">
        <f t="shared" si="0"/>
        <v>0.79949999999999988</v>
      </c>
      <c r="H41" s="19"/>
      <c r="I41" s="1" t="s">
        <v>12</v>
      </c>
      <c r="L41" s="27"/>
      <c r="M41" s="25"/>
      <c r="N41" s="31"/>
      <c r="O41" s="25"/>
      <c r="P41" s="25"/>
      <c r="Q41" s="28"/>
    </row>
    <row r="42" spans="1:17" x14ac:dyDescent="0.45">
      <c r="B42" s="8"/>
      <c r="C42" s="8"/>
      <c r="D42" s="9"/>
      <c r="E42" s="9"/>
      <c r="G42" s="20"/>
      <c r="H42" s="19"/>
      <c r="I42" s="1"/>
      <c r="L42" s="27" t="s">
        <v>22</v>
      </c>
      <c r="M42" s="25">
        <f>J174</f>
        <v>1.5784</v>
      </c>
      <c r="N42" s="31">
        <f t="shared" si="1"/>
        <v>0.75270629003799128</v>
      </c>
      <c r="O42" s="25"/>
      <c r="P42" s="25"/>
      <c r="Q42" s="28"/>
    </row>
    <row r="43" spans="1:17" x14ac:dyDescent="0.45">
      <c r="A43" t="s">
        <v>5</v>
      </c>
      <c r="B43" s="33">
        <v>0.96509999999999996</v>
      </c>
      <c r="C43" s="34"/>
      <c r="D43" s="35">
        <v>0.33260000000000001</v>
      </c>
      <c r="E43" s="35"/>
      <c r="F43">
        <f>$N$1</f>
        <v>1</v>
      </c>
      <c r="G43" s="17">
        <f t="shared" si="0"/>
        <v>0.63249999999999995</v>
      </c>
      <c r="H43" s="19"/>
      <c r="I43" s="1" t="s">
        <v>12</v>
      </c>
      <c r="L43" s="27" t="s">
        <v>51</v>
      </c>
      <c r="M43" s="25">
        <f>J178</f>
        <v>0.16363333333333333</v>
      </c>
      <c r="N43" s="31">
        <f t="shared" si="1"/>
        <v>7.8033349759175946E-2</v>
      </c>
      <c r="O43" s="25"/>
      <c r="P43" s="25"/>
      <c r="Q43" s="28"/>
    </row>
    <row r="44" spans="1:17" x14ac:dyDescent="0.45">
      <c r="A44" t="s">
        <v>5</v>
      </c>
      <c r="B44" s="36">
        <v>1.5379</v>
      </c>
      <c r="C44" s="37"/>
      <c r="D44" s="38">
        <v>0.73419999999999996</v>
      </c>
      <c r="E44" s="38"/>
      <c r="F44">
        <f>$N$2</f>
        <v>2</v>
      </c>
      <c r="G44" s="17">
        <f t="shared" si="0"/>
        <v>0.80370000000000008</v>
      </c>
      <c r="H44" s="18">
        <f>($G43 + $G44 + $G45 ) /3</f>
        <v>0.69243333333333335</v>
      </c>
      <c r="I44" s="1" t="s">
        <v>12</v>
      </c>
      <c r="J44">
        <f>(B43+B44+B45)/3</f>
        <v>1.2339333333333335</v>
      </c>
      <c r="L44" s="27" t="s">
        <v>52</v>
      </c>
      <c r="M44" s="25">
        <f>J182</f>
        <v>0.24816666666666665</v>
      </c>
      <c r="N44" s="31">
        <f t="shared" si="1"/>
        <v>0.11834554674211954</v>
      </c>
      <c r="O44" s="25"/>
      <c r="P44" s="25"/>
      <c r="Q44" s="28"/>
    </row>
    <row r="45" spans="1:17" x14ac:dyDescent="0.45">
      <c r="A45" t="s">
        <v>5</v>
      </c>
      <c r="B45" s="39">
        <v>1.1988000000000001</v>
      </c>
      <c r="C45" s="40"/>
      <c r="D45" s="41">
        <v>0.55769999999999997</v>
      </c>
      <c r="E45" s="41"/>
      <c r="F45">
        <f>$N$3</f>
        <v>3</v>
      </c>
      <c r="G45" s="17">
        <f t="shared" si="0"/>
        <v>0.64110000000000011</v>
      </c>
      <c r="H45" s="19"/>
      <c r="I45" s="1" t="s">
        <v>12</v>
      </c>
      <c r="L45" s="27" t="s">
        <v>53</v>
      </c>
      <c r="M45" s="25">
        <f>J186</f>
        <v>0.98899999999999999</v>
      </c>
      <c r="N45" s="31">
        <f t="shared" si="1"/>
        <v>0.47163362952836629</v>
      </c>
      <c r="O45" s="25"/>
      <c r="P45" s="25"/>
      <c r="Q45" s="28"/>
    </row>
    <row r="46" spans="1:17" x14ac:dyDescent="0.45">
      <c r="B46" s="8"/>
      <c r="C46" s="8"/>
      <c r="D46" s="9"/>
      <c r="E46" s="9"/>
      <c r="G46" s="20"/>
      <c r="H46" s="19"/>
      <c r="I46" s="1"/>
      <c r="L46" s="27" t="s">
        <v>54</v>
      </c>
      <c r="M46" s="25">
        <f>J190</f>
        <v>1.3398333333333332</v>
      </c>
      <c r="N46" s="31">
        <f t="shared" si="1"/>
        <v>0.63893878459361919</v>
      </c>
      <c r="O46" s="25"/>
      <c r="P46" s="25"/>
      <c r="Q46" s="28"/>
    </row>
    <row r="47" spans="1:17" x14ac:dyDescent="0.45">
      <c r="A47" t="s">
        <v>6</v>
      </c>
      <c r="B47" s="33">
        <v>1.006</v>
      </c>
      <c r="C47" s="34"/>
      <c r="D47" s="35">
        <v>0.28589999999999999</v>
      </c>
      <c r="E47" s="35"/>
      <c r="F47">
        <f>$N$1</f>
        <v>1</v>
      </c>
      <c r="G47" s="17">
        <f t="shared" si="0"/>
        <v>0.72009999999999996</v>
      </c>
      <c r="H47" s="19"/>
      <c r="I47" s="1" t="s">
        <v>12</v>
      </c>
      <c r="L47" s="27"/>
      <c r="M47" s="25"/>
      <c r="N47" s="31"/>
      <c r="O47" s="25"/>
      <c r="P47" s="25"/>
      <c r="Q47" s="28"/>
    </row>
    <row r="48" spans="1:17" x14ac:dyDescent="0.45">
      <c r="A48" t="s">
        <v>6</v>
      </c>
      <c r="B48" s="36">
        <v>1.2948</v>
      </c>
      <c r="C48" s="37"/>
      <c r="D48" s="38">
        <v>0.75560000000000005</v>
      </c>
      <c r="E48" s="38"/>
      <c r="F48">
        <f>$N$2</f>
        <v>2</v>
      </c>
      <c r="G48" s="17">
        <f t="shared" si="0"/>
        <v>0.5391999999999999</v>
      </c>
      <c r="H48" s="18">
        <f>($G47 + $G48 + $G49 ) /3</f>
        <v>0.61776666666666669</v>
      </c>
      <c r="I48" s="1" t="s">
        <v>12</v>
      </c>
      <c r="J48">
        <f>(B47+B48+B49)/3</f>
        <v>1.1235999999999999</v>
      </c>
      <c r="L48" s="27" t="s">
        <v>55</v>
      </c>
      <c r="M48" s="25">
        <f>J153</f>
        <v>0.97049999999999992</v>
      </c>
      <c r="N48" s="31">
        <f t="shared" si="1"/>
        <v>0.46281136244416532</v>
      </c>
      <c r="O48" s="25"/>
      <c r="P48" s="25"/>
      <c r="Q48" s="28"/>
    </row>
    <row r="49" spans="1:17" x14ac:dyDescent="0.45">
      <c r="A49" t="s">
        <v>6</v>
      </c>
      <c r="B49" s="39">
        <v>1.07</v>
      </c>
      <c r="C49" s="40"/>
      <c r="D49" s="41">
        <v>0.47599999999999998</v>
      </c>
      <c r="E49" s="41"/>
      <c r="F49">
        <f>$N$3</f>
        <v>3</v>
      </c>
      <c r="G49" s="17">
        <f t="shared" si="0"/>
        <v>0.59400000000000008</v>
      </c>
      <c r="H49" s="19"/>
      <c r="I49" s="1" t="s">
        <v>12</v>
      </c>
      <c r="L49" s="27" t="s">
        <v>56</v>
      </c>
      <c r="M49" s="25">
        <f>J157</f>
        <v>0.16363333333333333</v>
      </c>
      <c r="N49" s="31">
        <f t="shared" si="1"/>
        <v>7.8033349759175946E-2</v>
      </c>
      <c r="O49" s="25"/>
      <c r="P49" s="25"/>
      <c r="Q49" s="28"/>
    </row>
    <row r="50" spans="1:17" x14ac:dyDescent="0.45">
      <c r="A50" s="4"/>
      <c r="B50" s="11"/>
      <c r="C50" s="11"/>
      <c r="D50" s="11"/>
      <c r="E50" s="11"/>
      <c r="F50" s="4"/>
      <c r="G50" s="21"/>
      <c r="H50" s="19"/>
      <c r="I50" s="11"/>
      <c r="L50" s="27" t="s">
        <v>57</v>
      </c>
      <c r="M50" s="25">
        <f>J161</f>
        <v>0.29833333333333334</v>
      </c>
      <c r="N50" s="31">
        <f t="shared" si="1"/>
        <v>0.14226899171819612</v>
      </c>
      <c r="O50" s="25"/>
      <c r="P50" s="25"/>
      <c r="Q50" s="28"/>
    </row>
    <row r="51" spans="1:17" x14ac:dyDescent="0.45">
      <c r="A51" s="12" t="s">
        <v>7</v>
      </c>
      <c r="B51" s="32" t="s">
        <v>8</v>
      </c>
      <c r="C51" s="32"/>
      <c r="D51" s="32" t="s">
        <v>9</v>
      </c>
      <c r="E51" s="32"/>
      <c r="F51" s="12" t="s">
        <v>0</v>
      </c>
      <c r="G51" s="13" t="s">
        <v>19</v>
      </c>
      <c r="H51" s="13"/>
      <c r="I51" s="14" t="s">
        <v>10</v>
      </c>
      <c r="J51" s="14" t="s">
        <v>20</v>
      </c>
      <c r="L51" s="27" t="s">
        <v>58</v>
      </c>
      <c r="M51" s="25">
        <f>J165</f>
        <v>0.82089999999999996</v>
      </c>
      <c r="N51" s="31">
        <f t="shared" si="1"/>
        <v>0.39147021888759947</v>
      </c>
      <c r="O51" s="25"/>
      <c r="P51" s="25"/>
      <c r="Q51" s="28"/>
    </row>
    <row r="52" spans="1:17" x14ac:dyDescent="0.45">
      <c r="A52" t="s">
        <v>1</v>
      </c>
      <c r="B52" s="33">
        <v>1.1637999999999999</v>
      </c>
      <c r="C52" s="34"/>
      <c r="D52" s="35">
        <v>0.58420000000000005</v>
      </c>
      <c r="E52" s="35"/>
      <c r="F52">
        <f>$N$1</f>
        <v>1</v>
      </c>
      <c r="G52" s="17">
        <f t="shared" si="0"/>
        <v>0.57959999999999989</v>
      </c>
      <c r="H52" s="19"/>
      <c r="I52" s="1" t="s">
        <v>13</v>
      </c>
      <c r="L52" s="27" t="s">
        <v>59</v>
      </c>
      <c r="M52" s="25">
        <f>J169</f>
        <v>1.1126333333333334</v>
      </c>
      <c r="N52" s="31">
        <f t="shared" si="1"/>
        <v>0.53059180721359422</v>
      </c>
      <c r="O52" s="25"/>
      <c r="P52" s="25"/>
      <c r="Q52" s="28"/>
    </row>
    <row r="53" spans="1:17" x14ac:dyDescent="0.45">
      <c r="A53" t="s">
        <v>1</v>
      </c>
      <c r="B53" s="36">
        <v>0.92969999999999997</v>
      </c>
      <c r="C53" s="37"/>
      <c r="D53" s="38">
        <v>0.38840000000000002</v>
      </c>
      <c r="E53" s="38"/>
      <c r="F53">
        <f>$N$2</f>
        <v>2</v>
      </c>
      <c r="G53" s="17">
        <f t="shared" si="0"/>
        <v>0.54129999999999989</v>
      </c>
      <c r="H53" s="18">
        <f>($G52 + $G53 + $G54 ) /3</f>
        <v>0.5837</v>
      </c>
      <c r="I53" s="1" t="s">
        <v>13</v>
      </c>
      <c r="J53">
        <f>(B52+B53+B54)/3</f>
        <v>1.0645</v>
      </c>
      <c r="N53" s="29"/>
    </row>
    <row r="54" spans="1:17" x14ac:dyDescent="0.45">
      <c r="A54" t="s">
        <v>1</v>
      </c>
      <c r="B54" s="39">
        <v>1.1000000000000001</v>
      </c>
      <c r="C54" s="40"/>
      <c r="D54" s="41">
        <v>0.4698</v>
      </c>
      <c r="E54" s="41"/>
      <c r="F54">
        <f>$N$3</f>
        <v>3</v>
      </c>
      <c r="G54" s="17">
        <f t="shared" si="0"/>
        <v>0.63020000000000009</v>
      </c>
      <c r="H54" s="19"/>
      <c r="I54" s="1" t="s">
        <v>13</v>
      </c>
      <c r="N54" s="29"/>
    </row>
    <row r="55" spans="1:17" x14ac:dyDescent="0.45">
      <c r="B55" s="8"/>
      <c r="C55" s="8"/>
      <c r="D55" s="9"/>
      <c r="E55" s="9"/>
      <c r="G55" s="20"/>
      <c r="H55" s="19"/>
      <c r="I55" s="1"/>
    </row>
    <row r="56" spans="1:17" x14ac:dyDescent="0.45">
      <c r="A56" t="s">
        <v>2</v>
      </c>
      <c r="B56" s="33">
        <v>7.0599999999999996E-2</v>
      </c>
      <c r="C56" s="34"/>
      <c r="D56" s="35">
        <v>4.0599999999999997E-2</v>
      </c>
      <c r="E56" s="35"/>
      <c r="F56">
        <f>$N$1</f>
        <v>1</v>
      </c>
      <c r="G56" s="17">
        <f t="shared" si="0"/>
        <v>0.03</v>
      </c>
      <c r="H56" s="19"/>
      <c r="I56" s="1" t="s">
        <v>13</v>
      </c>
    </row>
    <row r="57" spans="1:17" x14ac:dyDescent="0.45">
      <c r="A57" t="s">
        <v>2</v>
      </c>
      <c r="B57" s="36">
        <v>5.5599999999999997E-2</v>
      </c>
      <c r="C57" s="37"/>
      <c r="D57" s="38">
        <v>4.9200000000000001E-2</v>
      </c>
      <c r="E57" s="38"/>
      <c r="F57">
        <f>$N$2</f>
        <v>2</v>
      </c>
      <c r="G57" s="17">
        <f t="shared" si="0"/>
        <v>6.399999999999996E-3</v>
      </c>
      <c r="H57" s="18">
        <f>($G56 + $G57 + $G58 ) /3</f>
        <v>3.8266666666666664E-2</v>
      </c>
      <c r="I57" s="1" t="s">
        <v>13</v>
      </c>
      <c r="J57">
        <f>(B56+B57+B58)/3</f>
        <v>6.8566666666666665E-2</v>
      </c>
    </row>
    <row r="58" spans="1:17" x14ac:dyDescent="0.45">
      <c r="A58" t="s">
        <v>2</v>
      </c>
      <c r="B58" s="39">
        <v>7.9500000000000001E-2</v>
      </c>
      <c r="C58" s="40"/>
      <c r="D58" s="41">
        <v>1.1000000000000001E-3</v>
      </c>
      <c r="E58" s="41"/>
      <c r="F58">
        <f>$N$3</f>
        <v>3</v>
      </c>
      <c r="G58" s="17">
        <f t="shared" si="0"/>
        <v>7.8399999999999997E-2</v>
      </c>
      <c r="H58" s="19"/>
      <c r="I58" s="1" t="s">
        <v>13</v>
      </c>
    </row>
    <row r="59" spans="1:17" x14ac:dyDescent="0.45">
      <c r="B59" s="8"/>
      <c r="C59" s="8"/>
      <c r="D59" s="9"/>
      <c r="E59" s="9"/>
      <c r="G59" s="20"/>
      <c r="H59" s="19"/>
      <c r="I59" s="1"/>
    </row>
    <row r="60" spans="1:17" x14ac:dyDescent="0.45">
      <c r="A60" t="s">
        <v>3</v>
      </c>
      <c r="B60" s="33">
        <v>0.19009999999999999</v>
      </c>
      <c r="C60" s="34"/>
      <c r="D60" s="35">
        <v>3.15E-2</v>
      </c>
      <c r="E60" s="35"/>
      <c r="F60">
        <f>$N$1</f>
        <v>1</v>
      </c>
      <c r="G60" s="17">
        <f t="shared" si="0"/>
        <v>0.15859999999999999</v>
      </c>
      <c r="H60" s="19"/>
      <c r="I60" s="1" t="s">
        <v>13</v>
      </c>
    </row>
    <row r="61" spans="1:17" x14ac:dyDescent="0.45">
      <c r="A61" t="s">
        <v>3</v>
      </c>
      <c r="B61" s="36">
        <v>0.25259999999999999</v>
      </c>
      <c r="C61" s="37"/>
      <c r="D61" s="38">
        <v>1.29E-2</v>
      </c>
      <c r="E61" s="38"/>
      <c r="F61">
        <f>$N$2</f>
        <v>2</v>
      </c>
      <c r="G61" s="17">
        <f t="shared" si="0"/>
        <v>0.2397</v>
      </c>
      <c r="H61" s="18">
        <f>($G60 + $G61 + $G62 ) /3</f>
        <v>0.17623333333333333</v>
      </c>
      <c r="I61" s="1" t="s">
        <v>13</v>
      </c>
      <c r="J61">
        <f>(B60+B61+B62)/3</f>
        <v>0.2026</v>
      </c>
    </row>
    <row r="62" spans="1:17" x14ac:dyDescent="0.45">
      <c r="A62" t="s">
        <v>3</v>
      </c>
      <c r="B62" s="39">
        <v>0.1651</v>
      </c>
      <c r="C62" s="40"/>
      <c r="D62" s="41">
        <v>3.4700000000000002E-2</v>
      </c>
      <c r="E62" s="41"/>
      <c r="F62">
        <f>$N$3</f>
        <v>3</v>
      </c>
      <c r="G62" s="17">
        <f t="shared" si="0"/>
        <v>0.13039999999999999</v>
      </c>
      <c r="H62" s="19"/>
      <c r="I62" s="1" t="s">
        <v>13</v>
      </c>
    </row>
    <row r="63" spans="1:17" x14ac:dyDescent="0.45">
      <c r="B63" s="8"/>
      <c r="C63" s="8"/>
      <c r="D63" s="9"/>
      <c r="E63" s="9"/>
      <c r="G63" s="20"/>
      <c r="H63" s="19"/>
      <c r="I63" s="1"/>
    </row>
    <row r="64" spans="1:17" x14ac:dyDescent="0.45">
      <c r="A64" t="s">
        <v>4</v>
      </c>
      <c r="B64" s="33">
        <v>0.8357</v>
      </c>
      <c r="C64" s="34"/>
      <c r="D64" s="35">
        <v>0.35499999999999998</v>
      </c>
      <c r="E64" s="35"/>
      <c r="F64">
        <f>$N$1</f>
        <v>1</v>
      </c>
      <c r="G64" s="17">
        <f t="shared" si="0"/>
        <v>0.48070000000000002</v>
      </c>
      <c r="H64" s="19"/>
      <c r="I64" s="1" t="s">
        <v>13</v>
      </c>
    </row>
    <row r="65" spans="1:14" x14ac:dyDescent="0.45">
      <c r="A65" t="s">
        <v>4</v>
      </c>
      <c r="B65" s="36">
        <v>0.80220000000000002</v>
      </c>
      <c r="C65" s="37"/>
      <c r="D65" s="38">
        <v>0.2717</v>
      </c>
      <c r="E65" s="38"/>
      <c r="F65">
        <f>$N$2</f>
        <v>2</v>
      </c>
      <c r="G65" s="17">
        <f t="shared" si="0"/>
        <v>0.53049999999999997</v>
      </c>
      <c r="H65" s="18">
        <f>($G64 + $G65 + $G66 ) /3</f>
        <v>0.51483333333333337</v>
      </c>
      <c r="I65" s="1" t="s">
        <v>13</v>
      </c>
      <c r="J65">
        <f>(B64+B65+B66)/3</f>
        <v>0.81456666666666677</v>
      </c>
    </row>
    <row r="66" spans="1:14" x14ac:dyDescent="0.45">
      <c r="A66" t="s">
        <v>4</v>
      </c>
      <c r="B66" s="39">
        <v>0.80579999999999996</v>
      </c>
      <c r="C66" s="40"/>
      <c r="D66" s="41">
        <v>0.27250000000000002</v>
      </c>
      <c r="E66" s="41"/>
      <c r="F66">
        <f>$N$3</f>
        <v>3</v>
      </c>
      <c r="G66" s="17">
        <f t="shared" si="0"/>
        <v>0.53329999999999989</v>
      </c>
      <c r="H66" s="19"/>
      <c r="I66" s="1" t="s">
        <v>13</v>
      </c>
    </row>
    <row r="67" spans="1:14" x14ac:dyDescent="0.45">
      <c r="B67" s="8"/>
      <c r="C67" s="8"/>
      <c r="D67" s="9"/>
      <c r="E67" s="9"/>
      <c r="G67" s="20"/>
      <c r="H67" s="19"/>
      <c r="I67" s="1"/>
    </row>
    <row r="68" spans="1:14" x14ac:dyDescent="0.45">
      <c r="A68" t="s">
        <v>5</v>
      </c>
      <c r="B68" s="33">
        <v>0.80569999999999997</v>
      </c>
      <c r="C68" s="34"/>
      <c r="D68" s="35">
        <v>0.21540000000000001</v>
      </c>
      <c r="E68" s="35"/>
      <c r="F68">
        <f>$N$1</f>
        <v>1</v>
      </c>
      <c r="G68" s="17">
        <f t="shared" ref="G68:G129" si="2">$B68-$D68</f>
        <v>0.59029999999999994</v>
      </c>
      <c r="H68" s="19"/>
      <c r="I68" s="1" t="s">
        <v>13</v>
      </c>
    </row>
    <row r="69" spans="1:14" x14ac:dyDescent="0.45">
      <c r="A69" t="s">
        <v>5</v>
      </c>
      <c r="B69" s="36">
        <v>1.1000000000000001</v>
      </c>
      <c r="C69" s="37"/>
      <c r="D69" s="38">
        <v>0.53439999999999999</v>
      </c>
      <c r="E69" s="38"/>
      <c r="F69">
        <f>$N$2</f>
        <v>2</v>
      </c>
      <c r="G69" s="17">
        <f t="shared" si="2"/>
        <v>0.5656000000000001</v>
      </c>
      <c r="H69" s="18">
        <f>($G68 + $G69 + $G70 ) /3</f>
        <v>0.62729999999999997</v>
      </c>
      <c r="I69" s="1" t="s">
        <v>13</v>
      </c>
      <c r="J69">
        <f>(B68+B69+B70)/3</f>
        <v>0.9385</v>
      </c>
    </row>
    <row r="70" spans="1:14" x14ac:dyDescent="0.45">
      <c r="A70" t="s">
        <v>5</v>
      </c>
      <c r="B70" s="39">
        <v>0.90980000000000005</v>
      </c>
      <c r="C70" s="40"/>
      <c r="D70" s="41">
        <v>0.18379999999999999</v>
      </c>
      <c r="E70" s="41"/>
      <c r="F70">
        <f>$N$3</f>
        <v>3</v>
      </c>
      <c r="G70" s="17">
        <f t="shared" si="2"/>
        <v>0.72600000000000009</v>
      </c>
      <c r="H70" s="19"/>
      <c r="I70" s="1" t="s">
        <v>13</v>
      </c>
    </row>
    <row r="71" spans="1:14" x14ac:dyDescent="0.45">
      <c r="B71" s="8"/>
      <c r="C71" s="8"/>
      <c r="D71" s="9"/>
      <c r="E71" s="9"/>
      <c r="G71" s="20"/>
      <c r="H71" s="19"/>
      <c r="I71" s="1"/>
    </row>
    <row r="72" spans="1:14" x14ac:dyDescent="0.45">
      <c r="A72" t="s">
        <v>6</v>
      </c>
      <c r="B72" s="33">
        <v>0.96079999999999999</v>
      </c>
      <c r="C72" s="34"/>
      <c r="D72" s="35">
        <v>0.34160000000000001</v>
      </c>
      <c r="E72" s="35"/>
      <c r="F72">
        <f>$N$1</f>
        <v>1</v>
      </c>
      <c r="G72" s="17">
        <f t="shared" si="2"/>
        <v>0.61919999999999997</v>
      </c>
      <c r="H72" s="19"/>
      <c r="I72" s="1" t="s">
        <v>13</v>
      </c>
    </row>
    <row r="73" spans="1:14" x14ac:dyDescent="0.45">
      <c r="A73" t="s">
        <v>6</v>
      </c>
      <c r="B73" s="36">
        <v>0.74350000000000005</v>
      </c>
      <c r="C73" s="37"/>
      <c r="D73" s="38">
        <v>0.12379999999999999</v>
      </c>
      <c r="E73" s="38"/>
      <c r="F73">
        <f>$N$2</f>
        <v>2</v>
      </c>
      <c r="G73" s="17">
        <f t="shared" si="2"/>
        <v>0.61970000000000003</v>
      </c>
      <c r="H73" s="18">
        <f>($G72 + $G73 + $G74 ) /3</f>
        <v>0.6526333333333334</v>
      </c>
      <c r="I73" s="1" t="s">
        <v>13</v>
      </c>
      <c r="J73">
        <f>(B72+B73+B74)/3</f>
        <v>0.83413333333333328</v>
      </c>
    </row>
    <row r="74" spans="1:14" x14ac:dyDescent="0.45">
      <c r="A74" t="s">
        <v>6</v>
      </c>
      <c r="B74" s="39">
        <v>0.79810000000000003</v>
      </c>
      <c r="C74" s="40"/>
      <c r="D74" s="41">
        <v>7.9100000000000004E-2</v>
      </c>
      <c r="E74" s="41"/>
      <c r="F74">
        <f>$N$3</f>
        <v>3</v>
      </c>
      <c r="G74" s="17">
        <f t="shared" si="2"/>
        <v>0.71900000000000008</v>
      </c>
      <c r="H74" s="19"/>
      <c r="I74" s="1" t="s">
        <v>13</v>
      </c>
    </row>
    <row r="75" spans="1:14" x14ac:dyDescent="0.45">
      <c r="A75" s="4"/>
      <c r="B75" s="11"/>
      <c r="C75" s="11"/>
      <c r="D75" s="11"/>
      <c r="E75" s="11"/>
      <c r="F75" s="4"/>
      <c r="G75" s="21"/>
      <c r="H75" s="19"/>
      <c r="I75" s="7"/>
    </row>
    <row r="76" spans="1:14" x14ac:dyDescent="0.45">
      <c r="A76" s="12" t="s">
        <v>7</v>
      </c>
      <c r="B76" s="32" t="s">
        <v>8</v>
      </c>
      <c r="C76" s="32"/>
      <c r="D76" s="32" t="s">
        <v>9</v>
      </c>
      <c r="E76" s="32"/>
      <c r="F76" s="12" t="s">
        <v>0</v>
      </c>
      <c r="G76" s="13" t="s">
        <v>19</v>
      </c>
      <c r="H76" s="13"/>
      <c r="I76" s="14" t="s">
        <v>10</v>
      </c>
      <c r="J76" s="14" t="s">
        <v>20</v>
      </c>
      <c r="N76">
        <v>1</v>
      </c>
    </row>
    <row r="77" spans="1:14" x14ac:dyDescent="0.45">
      <c r="A77" t="s">
        <v>1</v>
      </c>
      <c r="B77" s="33">
        <v>0.88880000000000003</v>
      </c>
      <c r="C77" s="34"/>
      <c r="D77" s="35">
        <v>0.16619999999999999</v>
      </c>
      <c r="E77" s="35"/>
      <c r="F77">
        <f>$N$1</f>
        <v>1</v>
      </c>
      <c r="G77" s="17">
        <f t="shared" si="2"/>
        <v>0.72260000000000002</v>
      </c>
      <c r="H77" s="19"/>
      <c r="I77" s="1" t="s">
        <v>14</v>
      </c>
    </row>
    <row r="78" spans="1:14" x14ac:dyDescent="0.45">
      <c r="A78" t="s">
        <v>1</v>
      </c>
      <c r="B78" s="36">
        <v>0.83530000000000004</v>
      </c>
      <c r="C78" s="37"/>
      <c r="D78" s="38">
        <v>9.2100000000000001E-2</v>
      </c>
      <c r="E78" s="38"/>
      <c r="F78">
        <f>$N$2</f>
        <v>2</v>
      </c>
      <c r="G78" s="17">
        <f t="shared" si="2"/>
        <v>0.74320000000000008</v>
      </c>
      <c r="H78" s="18">
        <f>($G77 + $G78 + $G79 ) /3</f>
        <v>0.7602000000000001</v>
      </c>
      <c r="I78" s="1" t="s">
        <v>14</v>
      </c>
      <c r="J78">
        <f>(B77+B78+B79)/3</f>
        <v>0.87363333333333326</v>
      </c>
    </row>
    <row r="79" spans="1:14" x14ac:dyDescent="0.45">
      <c r="A79" t="s">
        <v>1</v>
      </c>
      <c r="B79" s="39">
        <v>0.89680000000000004</v>
      </c>
      <c r="C79" s="40"/>
      <c r="D79" s="41">
        <v>8.2000000000000003E-2</v>
      </c>
      <c r="E79" s="41"/>
      <c r="F79">
        <f>$N$3</f>
        <v>3</v>
      </c>
      <c r="G79" s="17">
        <f t="shared" si="2"/>
        <v>0.81480000000000008</v>
      </c>
      <c r="H79" s="19"/>
      <c r="I79" s="1" t="s">
        <v>14</v>
      </c>
    </row>
    <row r="80" spans="1:14" x14ac:dyDescent="0.45">
      <c r="B80" s="8"/>
      <c r="C80" s="8"/>
      <c r="D80" s="9"/>
      <c r="E80" s="9"/>
      <c r="G80" s="20"/>
      <c r="H80" s="19"/>
      <c r="I80" s="1"/>
    </row>
    <row r="81" spans="1:10" x14ac:dyDescent="0.45">
      <c r="A81" t="s">
        <v>2</v>
      </c>
      <c r="B81" s="33">
        <v>8.4500000000000006E-2</v>
      </c>
      <c r="C81" s="34"/>
      <c r="D81" s="35">
        <v>1.8800000000000001E-2</v>
      </c>
      <c r="E81" s="35"/>
      <c r="F81">
        <f>$N$1</f>
        <v>1</v>
      </c>
      <c r="G81" s="17">
        <f t="shared" si="2"/>
        <v>6.5700000000000008E-2</v>
      </c>
      <c r="H81" s="19"/>
      <c r="I81" s="1" t="s">
        <v>14</v>
      </c>
    </row>
    <row r="82" spans="1:10" x14ac:dyDescent="0.45">
      <c r="A82" t="s">
        <v>2</v>
      </c>
      <c r="B82" s="36">
        <v>6.6799999999999998E-2</v>
      </c>
      <c r="C82" s="37"/>
      <c r="D82" s="38">
        <v>5.7000000000000002E-3</v>
      </c>
      <c r="E82" s="38"/>
      <c r="F82">
        <f>$N$2</f>
        <v>2</v>
      </c>
      <c r="G82" s="17">
        <f t="shared" si="2"/>
        <v>6.1100000000000002E-2</v>
      </c>
      <c r="H82" s="18">
        <f>($G81 + $G82 + $G83 ) /3</f>
        <v>5.7833333333333341E-2</v>
      </c>
      <c r="I82" s="1" t="s">
        <v>14</v>
      </c>
      <c r="J82">
        <f>(B81+B82+B83)/3</f>
        <v>6.9400000000000003E-2</v>
      </c>
    </row>
    <row r="83" spans="1:10" x14ac:dyDescent="0.45">
      <c r="A83" t="s">
        <v>2</v>
      </c>
      <c r="B83" s="39">
        <v>5.6899999999999999E-2</v>
      </c>
      <c r="C83" s="40"/>
      <c r="D83" s="41">
        <v>1.0200000000000001E-2</v>
      </c>
      <c r="E83" s="41"/>
      <c r="F83">
        <f>$N$3</f>
        <v>3</v>
      </c>
      <c r="G83" s="17">
        <f t="shared" si="2"/>
        <v>4.6699999999999998E-2</v>
      </c>
      <c r="H83" s="19"/>
      <c r="I83" s="1" t="s">
        <v>14</v>
      </c>
    </row>
    <row r="84" spans="1:10" x14ac:dyDescent="0.45">
      <c r="B84" s="8"/>
      <c r="C84" s="8"/>
      <c r="D84" s="9"/>
      <c r="E84" s="9"/>
      <c r="G84" s="20"/>
      <c r="H84" s="19"/>
      <c r="I84" s="1"/>
    </row>
    <row r="85" spans="1:10" x14ac:dyDescent="0.45">
      <c r="A85" t="s">
        <v>3</v>
      </c>
      <c r="B85" s="33">
        <v>9.9199999999999997E-2</v>
      </c>
      <c r="C85" s="34"/>
      <c r="D85" s="35">
        <v>4.3999999999999997E-2</v>
      </c>
      <c r="E85" s="35"/>
      <c r="F85">
        <f>$N$1</f>
        <v>1</v>
      </c>
      <c r="G85" s="17">
        <f t="shared" si="2"/>
        <v>5.5199999999999999E-2</v>
      </c>
      <c r="H85" s="19"/>
      <c r="I85" s="1" t="s">
        <v>14</v>
      </c>
    </row>
    <row r="86" spans="1:10" x14ac:dyDescent="0.45">
      <c r="A86" t="s">
        <v>3</v>
      </c>
      <c r="B86" s="36">
        <v>0.13320000000000001</v>
      </c>
      <c r="C86" s="37"/>
      <c r="D86" s="38">
        <v>2.5399999999999999E-2</v>
      </c>
      <c r="E86" s="38"/>
      <c r="F86">
        <f>$N$2</f>
        <v>2</v>
      </c>
      <c r="G86" s="17">
        <f t="shared" si="2"/>
        <v>0.10780000000000001</v>
      </c>
      <c r="H86" s="18">
        <f>($G85 + $G86 + $G87 ) /3</f>
        <v>9.1066666666666671E-2</v>
      </c>
      <c r="I86" s="1" t="s">
        <v>14</v>
      </c>
      <c r="J86">
        <f>(B85+B86+B87)/3</f>
        <v>0.11893333333333334</v>
      </c>
    </row>
    <row r="87" spans="1:10" x14ac:dyDescent="0.45">
      <c r="A87" t="s">
        <v>3</v>
      </c>
      <c r="B87" s="39">
        <v>0.1244</v>
      </c>
      <c r="C87" s="40"/>
      <c r="D87" s="41">
        <v>1.4200000000000001E-2</v>
      </c>
      <c r="E87" s="41"/>
      <c r="F87">
        <f>$N$3</f>
        <v>3</v>
      </c>
      <c r="G87" s="17">
        <f t="shared" si="2"/>
        <v>0.11019999999999999</v>
      </c>
      <c r="H87" s="19"/>
      <c r="I87" s="1" t="s">
        <v>14</v>
      </c>
    </row>
    <row r="88" spans="1:10" x14ac:dyDescent="0.45">
      <c r="B88" s="8"/>
      <c r="C88" s="8"/>
      <c r="D88" s="9"/>
      <c r="E88" s="9"/>
      <c r="G88" s="20"/>
      <c r="H88" s="19"/>
      <c r="I88" s="1"/>
    </row>
    <row r="89" spans="1:10" x14ac:dyDescent="0.45">
      <c r="A89" t="s">
        <v>4</v>
      </c>
      <c r="B89" s="33">
        <v>0.64129999999999998</v>
      </c>
      <c r="C89" s="34"/>
      <c r="D89" s="35">
        <v>8.72E-2</v>
      </c>
      <c r="E89" s="35"/>
      <c r="F89">
        <f>$N$1</f>
        <v>1</v>
      </c>
      <c r="G89" s="17">
        <f t="shared" si="2"/>
        <v>0.55410000000000004</v>
      </c>
      <c r="H89" s="19"/>
      <c r="I89" s="1" t="s">
        <v>14</v>
      </c>
    </row>
    <row r="90" spans="1:10" x14ac:dyDescent="0.45">
      <c r="A90" t="s">
        <v>4</v>
      </c>
      <c r="B90" s="36">
        <v>0.68379999999999996</v>
      </c>
      <c r="C90" s="37"/>
      <c r="D90" s="38">
        <v>8.3099999999999993E-2</v>
      </c>
      <c r="E90" s="38"/>
      <c r="F90">
        <f>$N$2</f>
        <v>2</v>
      </c>
      <c r="G90" s="17">
        <f t="shared" si="2"/>
        <v>0.60070000000000001</v>
      </c>
      <c r="H90" s="18">
        <f>($G89 + $G90 + $G91 ) /3</f>
        <v>0.64193333333333336</v>
      </c>
      <c r="I90" s="1" t="s">
        <v>14</v>
      </c>
      <c r="J90">
        <f>(B89+B90+B91)/3</f>
        <v>0.73253333333333337</v>
      </c>
    </row>
    <row r="91" spans="1:10" x14ac:dyDescent="0.45">
      <c r="A91" t="s">
        <v>4</v>
      </c>
      <c r="B91" s="39">
        <v>0.87250000000000005</v>
      </c>
      <c r="C91" s="40"/>
      <c r="D91" s="41">
        <v>0.10150000000000001</v>
      </c>
      <c r="E91" s="41"/>
      <c r="F91">
        <f>$N$3</f>
        <v>3</v>
      </c>
      <c r="G91" s="17">
        <f t="shared" si="2"/>
        <v>0.77100000000000002</v>
      </c>
      <c r="H91" s="19"/>
      <c r="I91" s="1" t="s">
        <v>14</v>
      </c>
    </row>
    <row r="92" spans="1:10" x14ac:dyDescent="0.45">
      <c r="B92" s="8"/>
      <c r="C92" s="8"/>
      <c r="D92" s="9"/>
      <c r="E92" s="9"/>
      <c r="G92" s="20"/>
      <c r="H92" s="19"/>
      <c r="I92" s="1"/>
    </row>
    <row r="93" spans="1:10" x14ac:dyDescent="0.45">
      <c r="A93" t="s">
        <v>5</v>
      </c>
      <c r="B93" s="33">
        <v>0.86399999999999999</v>
      </c>
      <c r="C93" s="34"/>
      <c r="D93" s="35">
        <v>0.1472</v>
      </c>
      <c r="E93" s="35"/>
      <c r="F93">
        <f>$N$1</f>
        <v>1</v>
      </c>
      <c r="G93" s="17">
        <f t="shared" si="2"/>
        <v>0.71679999999999999</v>
      </c>
      <c r="H93" s="19"/>
      <c r="I93" s="1" t="s">
        <v>14</v>
      </c>
    </row>
    <row r="94" spans="1:10" x14ac:dyDescent="0.45">
      <c r="A94" t="s">
        <v>5</v>
      </c>
      <c r="B94" s="36">
        <v>1.0310999999999999</v>
      </c>
      <c r="C94" s="37"/>
      <c r="D94" s="38">
        <v>7.8799999999999995E-2</v>
      </c>
      <c r="E94" s="38"/>
      <c r="F94">
        <f>$N$2</f>
        <v>2</v>
      </c>
      <c r="G94" s="17">
        <f t="shared" si="2"/>
        <v>0.95229999999999992</v>
      </c>
      <c r="H94" s="18">
        <f>($G93 + $G94 + $G95 ) /3</f>
        <v>0.78146666666666664</v>
      </c>
      <c r="I94" s="1" t="s">
        <v>14</v>
      </c>
      <c r="J94">
        <f>(B93+B94+B95)/3</f>
        <v>0.88013333333333321</v>
      </c>
    </row>
    <row r="95" spans="1:10" x14ac:dyDescent="0.45">
      <c r="A95" t="s">
        <v>5</v>
      </c>
      <c r="B95" s="39">
        <v>0.74529999999999996</v>
      </c>
      <c r="C95" s="40"/>
      <c r="D95" s="41">
        <v>7.0000000000000007E-2</v>
      </c>
      <c r="E95" s="41"/>
      <c r="F95">
        <f>$N$3</f>
        <v>3</v>
      </c>
      <c r="G95" s="17">
        <f t="shared" si="2"/>
        <v>0.67530000000000001</v>
      </c>
      <c r="H95" s="19"/>
      <c r="I95" s="1" t="s">
        <v>14</v>
      </c>
    </row>
    <row r="96" spans="1:10" x14ac:dyDescent="0.45">
      <c r="B96" s="8"/>
      <c r="C96" s="8"/>
      <c r="D96" s="9"/>
      <c r="E96" s="9"/>
      <c r="G96" s="20"/>
      <c r="H96" s="19"/>
      <c r="I96" s="1"/>
    </row>
    <row r="97" spans="1:14" x14ac:dyDescent="0.45">
      <c r="A97" t="s">
        <v>6</v>
      </c>
      <c r="B97" s="33">
        <v>0.52939999999999998</v>
      </c>
      <c r="C97" s="34"/>
      <c r="D97" s="35">
        <v>9.0899999999999995E-2</v>
      </c>
      <c r="E97" s="35"/>
      <c r="F97">
        <f>$N$1</f>
        <v>1</v>
      </c>
      <c r="G97" s="17">
        <f t="shared" si="2"/>
        <v>0.4385</v>
      </c>
      <c r="H97" s="19"/>
      <c r="I97" s="1" t="s">
        <v>14</v>
      </c>
    </row>
    <row r="98" spans="1:14" x14ac:dyDescent="0.45">
      <c r="A98" t="s">
        <v>6</v>
      </c>
      <c r="B98" s="36">
        <v>0.69330000000000003</v>
      </c>
      <c r="C98" s="37"/>
      <c r="D98" s="38">
        <v>5.3199999999999997E-2</v>
      </c>
      <c r="E98" s="38"/>
      <c r="F98">
        <f>$N$2</f>
        <v>2</v>
      </c>
      <c r="G98" s="17">
        <f t="shared" si="2"/>
        <v>0.6401</v>
      </c>
      <c r="H98" s="18">
        <f>($G97 + $G98 + $G99 ) /3</f>
        <v>0.61109999999999998</v>
      </c>
      <c r="I98" s="1" t="s">
        <v>14</v>
      </c>
      <c r="J98">
        <f>(B97+B98+B99)/3</f>
        <v>0.68523333333333325</v>
      </c>
    </row>
    <row r="99" spans="1:14" x14ac:dyDescent="0.45">
      <c r="A99" t="s">
        <v>6</v>
      </c>
      <c r="B99" s="39">
        <v>0.83299999999999996</v>
      </c>
      <c r="C99" s="40"/>
      <c r="D99" s="41">
        <v>7.8299999999999995E-2</v>
      </c>
      <c r="E99" s="41"/>
      <c r="F99">
        <f>$N$3</f>
        <v>3</v>
      </c>
      <c r="G99" s="17">
        <f t="shared" si="2"/>
        <v>0.75469999999999993</v>
      </c>
      <c r="H99" s="19"/>
      <c r="I99" s="1" t="s">
        <v>14</v>
      </c>
    </row>
    <row r="100" spans="1:14" x14ac:dyDescent="0.45">
      <c r="A100" s="4"/>
      <c r="B100" s="11"/>
      <c r="C100" s="11"/>
      <c r="D100" s="11"/>
      <c r="E100" s="11"/>
      <c r="F100" s="4"/>
      <c r="G100" s="21"/>
      <c r="H100" s="19"/>
      <c r="I100" s="7"/>
    </row>
    <row r="101" spans="1:14" x14ac:dyDescent="0.45">
      <c r="A101" s="12" t="s">
        <v>7</v>
      </c>
      <c r="B101" s="32" t="s">
        <v>8</v>
      </c>
      <c r="C101" s="32"/>
      <c r="D101" s="32" t="s">
        <v>9</v>
      </c>
      <c r="E101" s="32"/>
      <c r="F101" s="12" t="s">
        <v>0</v>
      </c>
      <c r="G101" s="13" t="s">
        <v>19</v>
      </c>
      <c r="H101" s="13"/>
      <c r="I101" s="14" t="s">
        <v>10</v>
      </c>
      <c r="J101" s="14" t="s">
        <v>20</v>
      </c>
      <c r="N101">
        <v>1</v>
      </c>
    </row>
    <row r="102" spans="1:14" x14ac:dyDescent="0.45">
      <c r="A102" t="s">
        <v>1</v>
      </c>
      <c r="B102" s="33">
        <v>0.28310000000000002</v>
      </c>
      <c r="C102" s="34"/>
      <c r="D102" s="35">
        <v>3.2500000000000001E-2</v>
      </c>
      <c r="E102" s="35"/>
      <c r="F102">
        <f>$N$1</f>
        <v>1</v>
      </c>
      <c r="G102" s="17">
        <f t="shared" si="2"/>
        <v>0.25060000000000004</v>
      </c>
      <c r="H102" s="19"/>
      <c r="I102" s="1" t="s">
        <v>15</v>
      </c>
    </row>
    <row r="103" spans="1:14" x14ac:dyDescent="0.45">
      <c r="A103" t="s">
        <v>1</v>
      </c>
      <c r="B103" s="36">
        <v>0.21510000000000001</v>
      </c>
      <c r="C103" s="37"/>
      <c r="D103" s="38">
        <v>6.8199999999999997E-2</v>
      </c>
      <c r="E103" s="38"/>
      <c r="F103">
        <f>$N$2</f>
        <v>2</v>
      </c>
      <c r="G103" s="17">
        <f t="shared" si="2"/>
        <v>0.14690000000000003</v>
      </c>
      <c r="H103" s="18">
        <f>($G102 + $G103 + $G104 ) /3</f>
        <v>0.18733333333333335</v>
      </c>
      <c r="I103" s="1" t="s">
        <v>15</v>
      </c>
      <c r="J103">
        <f>(B102+B103+B104)/3</f>
        <v>0.23329999999999998</v>
      </c>
    </row>
    <row r="104" spans="1:14" x14ac:dyDescent="0.45">
      <c r="A104" t="s">
        <v>1</v>
      </c>
      <c r="B104" s="39">
        <v>0.20169999999999999</v>
      </c>
      <c r="C104" s="40"/>
      <c r="D104" s="41">
        <v>3.7199999999999997E-2</v>
      </c>
      <c r="E104" s="41"/>
      <c r="F104">
        <f>$N$3</f>
        <v>3</v>
      </c>
      <c r="G104" s="17">
        <f t="shared" si="2"/>
        <v>0.16449999999999998</v>
      </c>
      <c r="H104" s="19"/>
      <c r="I104" s="1" t="s">
        <v>15</v>
      </c>
    </row>
    <row r="105" spans="1:14" x14ac:dyDescent="0.45">
      <c r="B105" s="8"/>
      <c r="C105" s="8"/>
      <c r="D105" s="9"/>
      <c r="E105" s="9"/>
      <c r="G105" s="20"/>
      <c r="H105" s="19"/>
      <c r="I105" s="1"/>
    </row>
    <row r="106" spans="1:14" x14ac:dyDescent="0.45">
      <c r="A106" t="s">
        <v>2</v>
      </c>
      <c r="B106" s="33">
        <v>4.3999999999999997E-2</v>
      </c>
      <c r="C106" s="34"/>
      <c r="D106" s="35">
        <v>2.8E-3</v>
      </c>
      <c r="E106" s="35"/>
      <c r="F106">
        <f>$N$1</f>
        <v>1</v>
      </c>
      <c r="G106" s="17">
        <f t="shared" si="2"/>
        <v>4.1200000000000001E-2</v>
      </c>
      <c r="H106" s="19"/>
      <c r="I106" s="1" t="s">
        <v>15</v>
      </c>
    </row>
    <row r="107" spans="1:14" x14ac:dyDescent="0.45">
      <c r="A107" t="s">
        <v>2</v>
      </c>
      <c r="B107" s="36">
        <v>4.0399999999999998E-2</v>
      </c>
      <c r="C107" s="37"/>
      <c r="D107" s="38">
        <v>3.7199999999999997E-2</v>
      </c>
      <c r="E107" s="38"/>
      <c r="F107">
        <f>$N$2</f>
        <v>2</v>
      </c>
      <c r="G107" s="17">
        <f t="shared" si="2"/>
        <v>3.2000000000000015E-3</v>
      </c>
      <c r="H107" s="18">
        <f>($G106 + $G107 + $G108 ) /3</f>
        <v>1.9666666666666669E-2</v>
      </c>
      <c r="I107" s="1" t="s">
        <v>15</v>
      </c>
      <c r="J107">
        <f>(B106+B107+B108)/3</f>
        <v>4.3733333333333339E-2</v>
      </c>
    </row>
    <row r="108" spans="1:14" x14ac:dyDescent="0.45">
      <c r="A108" t="s">
        <v>2</v>
      </c>
      <c r="B108" s="39">
        <v>4.6800000000000001E-2</v>
      </c>
      <c r="C108" s="40"/>
      <c r="D108" s="41">
        <v>3.2199999999999999E-2</v>
      </c>
      <c r="E108" s="41"/>
      <c r="F108">
        <f>$N$3</f>
        <v>3</v>
      </c>
      <c r="G108" s="17">
        <f t="shared" si="2"/>
        <v>1.4600000000000002E-2</v>
      </c>
      <c r="H108" s="19"/>
      <c r="I108" s="1" t="s">
        <v>15</v>
      </c>
    </row>
    <row r="109" spans="1:14" x14ac:dyDescent="0.45">
      <c r="B109" s="8"/>
      <c r="C109" s="8"/>
      <c r="D109" s="9"/>
      <c r="E109" s="9"/>
      <c r="G109" s="20"/>
      <c r="H109" s="19"/>
      <c r="I109" s="1"/>
    </row>
    <row r="110" spans="1:14" x14ac:dyDescent="0.45">
      <c r="A110" t="s">
        <v>3</v>
      </c>
      <c r="B110" s="33">
        <v>6.8400000000000002E-2</v>
      </c>
      <c r="C110" s="34"/>
      <c r="D110" s="35">
        <v>1.7000000000000001E-2</v>
      </c>
      <c r="E110" s="35"/>
      <c r="F110">
        <f>$N$1</f>
        <v>1</v>
      </c>
      <c r="G110" s="17">
        <f t="shared" si="2"/>
        <v>5.1400000000000001E-2</v>
      </c>
      <c r="H110" s="19"/>
      <c r="I110" s="1" t="s">
        <v>15</v>
      </c>
    </row>
    <row r="111" spans="1:14" x14ac:dyDescent="0.45">
      <c r="A111" t="s">
        <v>3</v>
      </c>
      <c r="B111" s="36">
        <v>4.7699999999999999E-2</v>
      </c>
      <c r="C111" s="37"/>
      <c r="D111" s="38">
        <v>1.52E-2</v>
      </c>
      <c r="E111" s="38"/>
      <c r="F111">
        <f>$N$2</f>
        <v>2</v>
      </c>
      <c r="G111" s="17">
        <f t="shared" si="2"/>
        <v>3.2500000000000001E-2</v>
      </c>
      <c r="H111" s="18">
        <f>($G110 + $G111 + $G112 ) /3</f>
        <v>4.1033333333333331E-2</v>
      </c>
      <c r="I111" s="1" t="s">
        <v>15</v>
      </c>
      <c r="J111">
        <f>(B110+B111+B112)/3</f>
        <v>6.0133333333333337E-2</v>
      </c>
    </row>
    <row r="112" spans="1:14" x14ac:dyDescent="0.45">
      <c r="A112" t="s">
        <v>3</v>
      </c>
      <c r="B112" s="39">
        <v>6.4299999999999996E-2</v>
      </c>
      <c r="C112" s="40"/>
      <c r="D112" s="41">
        <v>2.5100000000000001E-2</v>
      </c>
      <c r="E112" s="41"/>
      <c r="F112">
        <f>$N$3</f>
        <v>3</v>
      </c>
      <c r="G112" s="17">
        <f t="shared" si="2"/>
        <v>3.9199999999999999E-2</v>
      </c>
      <c r="H112" s="19"/>
      <c r="I112" s="1" t="s">
        <v>15</v>
      </c>
    </row>
    <row r="113" spans="1:14" x14ac:dyDescent="0.45">
      <c r="B113" s="8"/>
      <c r="C113" s="8"/>
      <c r="D113" s="9"/>
      <c r="E113" s="9"/>
      <c r="G113" s="20"/>
      <c r="H113" s="19"/>
      <c r="I113" s="1"/>
    </row>
    <row r="114" spans="1:14" x14ac:dyDescent="0.45">
      <c r="A114" t="s">
        <v>4</v>
      </c>
      <c r="B114" s="33">
        <v>0.16569999999999999</v>
      </c>
      <c r="C114" s="34"/>
      <c r="D114" s="35">
        <v>3.2300000000000002E-2</v>
      </c>
      <c r="E114" s="35"/>
      <c r="F114">
        <f>$N$1</f>
        <v>1</v>
      </c>
      <c r="G114" s="17">
        <f t="shared" si="2"/>
        <v>0.13339999999999999</v>
      </c>
      <c r="H114" s="19"/>
      <c r="I114" s="1" t="s">
        <v>15</v>
      </c>
    </row>
    <row r="115" spans="1:14" x14ac:dyDescent="0.45">
      <c r="A115" t="s">
        <v>4</v>
      </c>
      <c r="B115" s="36">
        <v>0.20419999999999999</v>
      </c>
      <c r="C115" s="37"/>
      <c r="D115" s="38">
        <v>2.9899999999999999E-2</v>
      </c>
      <c r="E115" s="38"/>
      <c r="F115">
        <f>$N$2</f>
        <v>2</v>
      </c>
      <c r="G115" s="17">
        <f t="shared" si="2"/>
        <v>0.17429999999999998</v>
      </c>
      <c r="H115" s="18">
        <f>($G114 + $G115 + $G116 ) /3</f>
        <v>0.16513333333333333</v>
      </c>
      <c r="I115" s="1" t="s">
        <v>15</v>
      </c>
      <c r="J115">
        <f>(B114+B115+B116)/3</f>
        <v>0.20413333333333336</v>
      </c>
    </row>
    <row r="116" spans="1:14" x14ac:dyDescent="0.45">
      <c r="A116" t="s">
        <v>4</v>
      </c>
      <c r="B116" s="39">
        <v>0.24249999999999999</v>
      </c>
      <c r="C116" s="40"/>
      <c r="D116" s="41">
        <v>5.4800000000000001E-2</v>
      </c>
      <c r="E116" s="41"/>
      <c r="F116">
        <f>$N$3</f>
        <v>3</v>
      </c>
      <c r="G116" s="17">
        <f t="shared" si="2"/>
        <v>0.18769999999999998</v>
      </c>
      <c r="H116" s="19"/>
      <c r="I116" s="1" t="s">
        <v>15</v>
      </c>
    </row>
    <row r="117" spans="1:14" x14ac:dyDescent="0.45">
      <c r="B117" s="8"/>
      <c r="C117" s="8"/>
      <c r="D117" s="9"/>
      <c r="E117" s="9"/>
      <c r="G117" s="20"/>
      <c r="H117" s="19"/>
      <c r="I117" s="1"/>
    </row>
    <row r="118" spans="1:14" x14ac:dyDescent="0.45">
      <c r="A118" t="s">
        <v>5</v>
      </c>
      <c r="B118" s="33">
        <v>0.24079999999999999</v>
      </c>
      <c r="C118" s="34"/>
      <c r="D118" s="35">
        <v>6.0400000000000002E-2</v>
      </c>
      <c r="E118" s="35"/>
      <c r="F118">
        <f>$N$1</f>
        <v>1</v>
      </c>
      <c r="G118" s="17">
        <f t="shared" si="2"/>
        <v>0.18039999999999998</v>
      </c>
      <c r="H118" s="19"/>
      <c r="I118" s="1" t="s">
        <v>15</v>
      </c>
    </row>
    <row r="119" spans="1:14" x14ac:dyDescent="0.45">
      <c r="A119" t="s">
        <v>5</v>
      </c>
      <c r="B119" s="36">
        <v>0.20349999999999999</v>
      </c>
      <c r="C119" s="37"/>
      <c r="D119" s="38">
        <v>3.15E-2</v>
      </c>
      <c r="E119" s="38"/>
      <c r="F119">
        <f>$N$2</f>
        <v>2</v>
      </c>
      <c r="G119" s="17">
        <f t="shared" si="2"/>
        <v>0.17199999999999999</v>
      </c>
      <c r="H119" s="18">
        <f>($G118 + $G119 + $G120 ) /3</f>
        <v>0.14743333333333331</v>
      </c>
      <c r="I119" s="1" t="s">
        <v>15</v>
      </c>
      <c r="J119">
        <f>(B118+B119+B120)/3</f>
        <v>0.2006</v>
      </c>
    </row>
    <row r="120" spans="1:14" x14ac:dyDescent="0.45">
      <c r="A120" t="s">
        <v>5</v>
      </c>
      <c r="B120" s="39">
        <v>0.1575</v>
      </c>
      <c r="C120" s="40"/>
      <c r="D120" s="41">
        <v>6.7599999999999993E-2</v>
      </c>
      <c r="E120" s="41"/>
      <c r="F120">
        <f>$N$3</f>
        <v>3</v>
      </c>
      <c r="G120" s="17">
        <f t="shared" si="2"/>
        <v>8.9900000000000008E-2</v>
      </c>
      <c r="H120" s="19"/>
      <c r="I120" s="1" t="s">
        <v>15</v>
      </c>
    </row>
    <row r="121" spans="1:14" x14ac:dyDescent="0.45">
      <c r="B121" s="8"/>
      <c r="C121" s="8"/>
      <c r="D121" s="9"/>
      <c r="E121" s="9"/>
      <c r="G121" s="20"/>
      <c r="H121" s="19"/>
      <c r="I121" s="1"/>
    </row>
    <row r="122" spans="1:14" x14ac:dyDescent="0.45">
      <c r="A122" t="s">
        <v>6</v>
      </c>
      <c r="B122" s="33">
        <v>0.20230000000000001</v>
      </c>
      <c r="C122" s="34"/>
      <c r="D122" s="35">
        <v>4.1300000000000003E-2</v>
      </c>
      <c r="E122" s="35"/>
      <c r="F122">
        <f>$N$1</f>
        <v>1</v>
      </c>
      <c r="G122" s="17">
        <f t="shared" si="2"/>
        <v>0.161</v>
      </c>
      <c r="H122" s="19"/>
      <c r="I122" s="1" t="s">
        <v>15</v>
      </c>
    </row>
    <row r="123" spans="1:14" x14ac:dyDescent="0.45">
      <c r="A123" t="s">
        <v>6</v>
      </c>
      <c r="B123" s="36">
        <v>0.20610000000000001</v>
      </c>
      <c r="C123" s="37"/>
      <c r="D123" s="38">
        <v>4.5999999999999999E-2</v>
      </c>
      <c r="E123" s="38"/>
      <c r="F123">
        <f>$N$2</f>
        <v>2</v>
      </c>
      <c r="G123" s="17">
        <f t="shared" si="2"/>
        <v>0.16010000000000002</v>
      </c>
      <c r="H123" s="18">
        <f>($G122 + $G123 + $G124 ) /3</f>
        <v>0.18410000000000001</v>
      </c>
      <c r="I123" s="1" t="s">
        <v>15</v>
      </c>
      <c r="J123">
        <f>(B122+B123+B124)/3</f>
        <v>0.21886666666666665</v>
      </c>
    </row>
    <row r="124" spans="1:14" x14ac:dyDescent="0.45">
      <c r="A124" t="s">
        <v>6</v>
      </c>
      <c r="B124" s="39">
        <v>0.2482</v>
      </c>
      <c r="C124" s="40"/>
      <c r="D124" s="41">
        <v>1.7000000000000001E-2</v>
      </c>
      <c r="E124" s="41"/>
      <c r="F124">
        <f>$N$3</f>
        <v>3</v>
      </c>
      <c r="G124" s="17">
        <f t="shared" si="2"/>
        <v>0.23120000000000002</v>
      </c>
      <c r="H124" s="19"/>
      <c r="I124" s="1" t="s">
        <v>15</v>
      </c>
    </row>
    <row r="125" spans="1:14" x14ac:dyDescent="0.45">
      <c r="A125" s="4"/>
      <c r="B125" s="11"/>
      <c r="C125" s="11"/>
      <c r="D125" s="11"/>
      <c r="E125" s="11"/>
      <c r="F125" s="4"/>
      <c r="G125" s="21"/>
      <c r="H125" s="19"/>
      <c r="I125" s="7"/>
    </row>
    <row r="126" spans="1:14" x14ac:dyDescent="0.45">
      <c r="A126" s="12" t="s">
        <v>7</v>
      </c>
      <c r="B126" s="32" t="s">
        <v>8</v>
      </c>
      <c r="C126" s="32"/>
      <c r="D126" s="32" t="s">
        <v>9</v>
      </c>
      <c r="E126" s="32"/>
      <c r="F126" s="12" t="s">
        <v>0</v>
      </c>
      <c r="G126" s="13" t="s">
        <v>19</v>
      </c>
      <c r="H126" s="13"/>
      <c r="I126" s="14" t="s">
        <v>10</v>
      </c>
      <c r="J126" s="14" t="s">
        <v>20</v>
      </c>
      <c r="N126">
        <v>1</v>
      </c>
    </row>
    <row r="127" spans="1:14" x14ac:dyDescent="0.45">
      <c r="A127" t="s">
        <v>1</v>
      </c>
      <c r="B127" s="33">
        <v>2.1983000000000001</v>
      </c>
      <c r="C127" s="34"/>
      <c r="D127" s="35">
        <v>1.4522999999999999</v>
      </c>
      <c r="E127" s="35"/>
      <c r="F127">
        <f>$N$1</f>
        <v>1</v>
      </c>
      <c r="G127" s="17">
        <f t="shared" si="2"/>
        <v>0.74600000000000022</v>
      </c>
      <c r="H127" s="19"/>
      <c r="I127" s="1" t="s">
        <v>16</v>
      </c>
    </row>
    <row r="128" spans="1:14" x14ac:dyDescent="0.45">
      <c r="A128" t="s">
        <v>1</v>
      </c>
      <c r="B128" s="36">
        <v>1.9834000000000001</v>
      </c>
      <c r="C128" s="37"/>
      <c r="D128" s="38">
        <v>1.1241000000000001</v>
      </c>
      <c r="E128" s="38"/>
      <c r="F128">
        <f>$N$2</f>
        <v>2</v>
      </c>
      <c r="G128" s="17">
        <f t="shared" si="2"/>
        <v>0.85929999999999995</v>
      </c>
      <c r="H128" s="18">
        <f>($G127 + $G128 + $G129 ) /3</f>
        <v>0.7833</v>
      </c>
      <c r="I128" s="1" t="s">
        <v>16</v>
      </c>
      <c r="J128">
        <f>(B127+B128+B129)/3</f>
        <v>2.0969666666666669</v>
      </c>
    </row>
    <row r="129" spans="1:10" x14ac:dyDescent="0.45">
      <c r="A129" t="s">
        <v>1</v>
      </c>
      <c r="B129" s="39">
        <v>2.1092</v>
      </c>
      <c r="C129" s="40"/>
      <c r="D129" s="41">
        <v>1.3646</v>
      </c>
      <c r="E129" s="41"/>
      <c r="F129">
        <f>$N$3</f>
        <v>3</v>
      </c>
      <c r="G129" s="17">
        <f t="shared" si="2"/>
        <v>0.74459999999999993</v>
      </c>
      <c r="H129" s="19"/>
      <c r="I129" s="1" t="s">
        <v>16</v>
      </c>
    </row>
    <row r="130" spans="1:10" x14ac:dyDescent="0.45">
      <c r="B130" s="8"/>
      <c r="C130" s="8"/>
      <c r="D130" s="9"/>
      <c r="E130" s="9"/>
      <c r="G130" s="20"/>
      <c r="H130" s="19"/>
      <c r="I130" s="1"/>
    </row>
    <row r="131" spans="1:10" x14ac:dyDescent="0.45">
      <c r="A131" t="s">
        <v>2</v>
      </c>
      <c r="B131" s="33">
        <v>0.1857</v>
      </c>
      <c r="C131" s="34"/>
      <c r="D131" s="35">
        <v>4.53E-2</v>
      </c>
      <c r="E131" s="35"/>
      <c r="F131">
        <f>$N$1</f>
        <v>1</v>
      </c>
      <c r="G131" s="17">
        <f t="shared" ref="G131:G149" si="3">$B131-$D131</f>
        <v>0.1404</v>
      </c>
      <c r="H131" s="19"/>
      <c r="I131" s="1" t="s">
        <v>16</v>
      </c>
    </row>
    <row r="132" spans="1:10" x14ac:dyDescent="0.45">
      <c r="A132" t="s">
        <v>2</v>
      </c>
      <c r="B132" s="36">
        <v>6.2300000000000001E-2</v>
      </c>
      <c r="C132" s="37"/>
      <c r="D132" s="38">
        <v>1.95E-2</v>
      </c>
      <c r="E132" s="38"/>
      <c r="F132">
        <f>$N$2</f>
        <v>2</v>
      </c>
      <c r="G132" s="17">
        <f t="shared" si="3"/>
        <v>4.2800000000000005E-2</v>
      </c>
      <c r="H132" s="18">
        <f>($G131 + $G132 + $G133 ) /3</f>
        <v>8.8959999999999997E-2</v>
      </c>
      <c r="I132" s="1" t="s">
        <v>16</v>
      </c>
      <c r="J132">
        <f>(B131+B132+B133)/3</f>
        <v>0.12335999999999998</v>
      </c>
    </row>
    <row r="133" spans="1:10" x14ac:dyDescent="0.45">
      <c r="A133" t="s">
        <v>2</v>
      </c>
      <c r="B133" s="39">
        <v>0.12207999999999999</v>
      </c>
      <c r="C133" s="40"/>
      <c r="D133" s="41">
        <v>3.8399999999999997E-2</v>
      </c>
      <c r="E133" s="41"/>
      <c r="F133">
        <f>$N$3</f>
        <v>3</v>
      </c>
      <c r="G133" s="17">
        <f t="shared" si="3"/>
        <v>8.3680000000000004E-2</v>
      </c>
      <c r="H133" s="19"/>
      <c r="I133" s="1" t="s">
        <v>16</v>
      </c>
    </row>
    <row r="134" spans="1:10" x14ac:dyDescent="0.45">
      <c r="B134" s="8"/>
      <c r="C134" s="8"/>
      <c r="D134" s="9"/>
      <c r="E134" s="9"/>
      <c r="G134" s="20"/>
      <c r="H134" s="19"/>
      <c r="I134" s="1"/>
    </row>
    <row r="135" spans="1:10" x14ac:dyDescent="0.45">
      <c r="A135" t="s">
        <v>3</v>
      </c>
      <c r="B135" s="33">
        <v>5.5149999999999998E-2</v>
      </c>
      <c r="C135" s="34"/>
      <c r="D135" s="35">
        <v>5.4800000000000001E-2</v>
      </c>
      <c r="E135" s="35"/>
      <c r="F135">
        <f>$N$1</f>
        <v>1</v>
      </c>
      <c r="G135" s="17">
        <f t="shared" si="3"/>
        <v>3.4999999999999615E-4</v>
      </c>
      <c r="H135" s="19"/>
      <c r="I135" s="1" t="s">
        <v>16</v>
      </c>
    </row>
    <row r="136" spans="1:10" x14ac:dyDescent="0.45">
      <c r="A136" t="s">
        <v>3</v>
      </c>
      <c r="B136" s="36">
        <v>0.48280000000000001</v>
      </c>
      <c r="C136" s="37"/>
      <c r="D136" s="38">
        <v>6.5000000000000002E-2</v>
      </c>
      <c r="E136" s="38"/>
      <c r="F136">
        <f>$N$2</f>
        <v>2</v>
      </c>
      <c r="G136" s="17">
        <f t="shared" si="3"/>
        <v>0.4178</v>
      </c>
      <c r="H136" s="18">
        <f>($G135 + $G136 + $G137 ) /3</f>
        <v>0.27728333333333333</v>
      </c>
      <c r="I136" s="1" t="s">
        <v>16</v>
      </c>
      <c r="J136">
        <f>(B135+B136+B137)/3</f>
        <v>0.34208333333333335</v>
      </c>
    </row>
    <row r="137" spans="1:10" x14ac:dyDescent="0.45">
      <c r="A137" t="s">
        <v>3</v>
      </c>
      <c r="B137" s="39">
        <v>0.48830000000000001</v>
      </c>
      <c r="C137" s="40"/>
      <c r="D137" s="41">
        <v>7.46E-2</v>
      </c>
      <c r="E137" s="41"/>
      <c r="F137">
        <f>$N$3</f>
        <v>3</v>
      </c>
      <c r="G137" s="17">
        <f t="shared" si="3"/>
        <v>0.41370000000000001</v>
      </c>
      <c r="H137" s="19"/>
      <c r="I137" s="1" t="s">
        <v>16</v>
      </c>
    </row>
    <row r="138" spans="1:10" x14ac:dyDescent="0.45">
      <c r="B138" s="8"/>
      <c r="C138" s="8"/>
      <c r="D138" s="9"/>
      <c r="E138" s="9"/>
      <c r="G138" s="20"/>
      <c r="H138" s="19"/>
      <c r="I138" s="1"/>
    </row>
    <row r="139" spans="1:10" x14ac:dyDescent="0.45">
      <c r="A139" t="s">
        <v>4</v>
      </c>
      <c r="B139" s="33">
        <v>1.0713999999999999</v>
      </c>
      <c r="C139" s="34"/>
      <c r="D139" s="35">
        <v>0.54500000000000004</v>
      </c>
      <c r="E139" s="35"/>
      <c r="F139">
        <f>$N$1</f>
        <v>1</v>
      </c>
      <c r="G139" s="17">
        <f t="shared" si="3"/>
        <v>0.52639999999999987</v>
      </c>
      <c r="H139" s="19"/>
      <c r="I139" s="1" t="s">
        <v>16</v>
      </c>
    </row>
    <row r="140" spans="1:10" x14ac:dyDescent="0.45">
      <c r="A140" t="s">
        <v>4</v>
      </c>
      <c r="B140" s="36">
        <v>1.1531</v>
      </c>
      <c r="C140" s="37"/>
      <c r="D140" s="38">
        <v>0.6522</v>
      </c>
      <c r="E140" s="38"/>
      <c r="F140">
        <f>$N$2</f>
        <v>2</v>
      </c>
      <c r="G140" s="17">
        <f t="shared" si="3"/>
        <v>0.50090000000000001</v>
      </c>
      <c r="H140" s="18">
        <f>($G139 + $G140 + $G141 ) /3</f>
        <v>0.51209999999999989</v>
      </c>
      <c r="I140" s="1" t="s">
        <v>16</v>
      </c>
      <c r="J140">
        <f>(B139+B140+B141)/3</f>
        <v>1.0790999999999999</v>
      </c>
    </row>
    <row r="141" spans="1:10" x14ac:dyDescent="0.45">
      <c r="A141" t="s">
        <v>4</v>
      </c>
      <c r="B141" s="39">
        <v>1.0127999999999999</v>
      </c>
      <c r="C141" s="40"/>
      <c r="D141" s="41">
        <v>0.50380000000000003</v>
      </c>
      <c r="E141" s="41"/>
      <c r="F141">
        <f>$N$3</f>
        <v>3</v>
      </c>
      <c r="G141" s="17">
        <f t="shared" si="3"/>
        <v>0.5089999999999999</v>
      </c>
      <c r="H141" s="19"/>
      <c r="I141" s="1" t="s">
        <v>16</v>
      </c>
    </row>
    <row r="142" spans="1:10" x14ac:dyDescent="0.45">
      <c r="B142" s="8"/>
      <c r="C142" s="8"/>
      <c r="D142" s="9"/>
      <c r="E142" s="9"/>
      <c r="G142" s="20"/>
      <c r="H142" s="19"/>
      <c r="I142" s="1"/>
    </row>
    <row r="143" spans="1:10" x14ac:dyDescent="0.45">
      <c r="A143" t="s">
        <v>5</v>
      </c>
      <c r="B143" s="33">
        <v>1.0845</v>
      </c>
      <c r="C143" s="34"/>
      <c r="D143" s="35">
        <v>0.52019000000000004</v>
      </c>
      <c r="E143" s="35"/>
      <c r="F143">
        <f>$N$1</f>
        <v>1</v>
      </c>
      <c r="G143" s="17">
        <f t="shared" si="3"/>
        <v>0.56430999999999998</v>
      </c>
      <c r="H143" s="19"/>
      <c r="I143" s="1" t="s">
        <v>16</v>
      </c>
    </row>
    <row r="144" spans="1:10" x14ac:dyDescent="0.45">
      <c r="A144" t="s">
        <v>5</v>
      </c>
      <c r="B144" s="36">
        <v>1.4609000000000001</v>
      </c>
      <c r="C144" s="37"/>
      <c r="D144" s="38">
        <v>0.87749999999999995</v>
      </c>
      <c r="E144" s="38"/>
      <c r="F144">
        <f>$N$2</f>
        <v>2</v>
      </c>
      <c r="G144" s="17">
        <f t="shared" si="3"/>
        <v>0.58340000000000014</v>
      </c>
      <c r="H144" s="18">
        <f>($G143 + $G144 + $G145 ) /3</f>
        <v>0.56786999999999999</v>
      </c>
      <c r="I144" s="1" t="s">
        <v>16</v>
      </c>
      <c r="J144">
        <f>(B143+B144+B145)/3</f>
        <v>1.1480333333333332</v>
      </c>
    </row>
    <row r="145" spans="1:10" x14ac:dyDescent="0.45">
      <c r="A145" t="s">
        <v>5</v>
      </c>
      <c r="B145" s="39">
        <v>0.89870000000000005</v>
      </c>
      <c r="C145" s="40"/>
      <c r="D145" s="41">
        <v>0.34279999999999999</v>
      </c>
      <c r="E145" s="41"/>
      <c r="F145">
        <f>$N$3</f>
        <v>3</v>
      </c>
      <c r="G145" s="17">
        <f t="shared" si="3"/>
        <v>0.55590000000000006</v>
      </c>
      <c r="H145" s="19"/>
      <c r="I145" s="1" t="s">
        <v>16</v>
      </c>
    </row>
    <row r="146" spans="1:10" x14ac:dyDescent="0.45">
      <c r="B146" s="8"/>
      <c r="C146" s="8"/>
      <c r="D146" s="9"/>
      <c r="E146" s="9"/>
      <c r="G146" s="20"/>
      <c r="H146" s="19"/>
      <c r="I146" s="1"/>
    </row>
    <row r="147" spans="1:10" x14ac:dyDescent="0.45">
      <c r="A147" t="s">
        <v>6</v>
      </c>
      <c r="B147" s="33">
        <v>1.0328999999999999</v>
      </c>
      <c r="C147" s="34"/>
      <c r="D147" s="35">
        <v>0.3856</v>
      </c>
      <c r="E147" s="35"/>
      <c r="F147">
        <f>$N$1</f>
        <v>1</v>
      </c>
      <c r="G147" s="17">
        <f t="shared" si="3"/>
        <v>0.64729999999999999</v>
      </c>
      <c r="H147" s="19"/>
      <c r="I147" s="1" t="s">
        <v>16</v>
      </c>
    </row>
    <row r="148" spans="1:10" x14ac:dyDescent="0.45">
      <c r="A148" t="s">
        <v>6</v>
      </c>
      <c r="B148" s="36">
        <v>2.0009999999999999</v>
      </c>
      <c r="C148" s="37"/>
      <c r="D148" s="38">
        <v>1.3347800000000001</v>
      </c>
      <c r="E148" s="38"/>
      <c r="F148">
        <f>$N$2</f>
        <v>2</v>
      </c>
      <c r="G148" s="17">
        <f t="shared" si="3"/>
        <v>0.66621999999999981</v>
      </c>
      <c r="H148" s="18">
        <f>($G147 + $G148 + $G149 ) /3</f>
        <v>0.68127333333333329</v>
      </c>
      <c r="I148" s="1" t="s">
        <v>16</v>
      </c>
      <c r="J148">
        <f>(B147+B148+B149)/3</f>
        <v>1.3922999999999999</v>
      </c>
    </row>
    <row r="149" spans="1:10" ht="14.65" thickBot="1" x14ac:dyDescent="0.5">
      <c r="A149" t="s">
        <v>6</v>
      </c>
      <c r="B149" s="39">
        <v>1.143</v>
      </c>
      <c r="C149" s="40"/>
      <c r="D149" s="41">
        <v>0.41270000000000001</v>
      </c>
      <c r="E149" s="41"/>
      <c r="F149">
        <f>$N$3</f>
        <v>3</v>
      </c>
      <c r="G149" s="22">
        <f t="shared" si="3"/>
        <v>0.73029999999999995</v>
      </c>
      <c r="H149" s="23"/>
      <c r="I149" s="1" t="s">
        <v>16</v>
      </c>
    </row>
    <row r="150" spans="1:10" x14ac:dyDescent="0.45">
      <c r="A150" s="4"/>
      <c r="B150" s="5"/>
      <c r="C150" s="5"/>
      <c r="D150" s="5"/>
      <c r="E150" s="5"/>
      <c r="F150" s="4"/>
      <c r="G150" s="5"/>
      <c r="H150" s="5"/>
      <c r="I150" s="7"/>
    </row>
    <row r="151" spans="1:10" x14ac:dyDescent="0.45">
      <c r="A151" s="12" t="s">
        <v>7</v>
      </c>
      <c r="B151" s="32" t="s">
        <v>8</v>
      </c>
      <c r="C151" s="32"/>
      <c r="D151" s="32" t="s">
        <v>9</v>
      </c>
      <c r="E151" s="32"/>
      <c r="F151" s="12" t="s">
        <v>0</v>
      </c>
      <c r="G151" s="13" t="s">
        <v>19</v>
      </c>
      <c r="H151" s="13"/>
      <c r="I151" s="14" t="s">
        <v>10</v>
      </c>
      <c r="J151" s="14" t="s">
        <v>20</v>
      </c>
    </row>
    <row r="152" spans="1:10" x14ac:dyDescent="0.45">
      <c r="A152" t="s">
        <v>1</v>
      </c>
      <c r="B152" s="33">
        <v>1.1068</v>
      </c>
      <c r="C152" s="34"/>
      <c r="D152" s="35">
        <v>0.59889999999999999</v>
      </c>
      <c r="E152" s="35"/>
      <c r="F152">
        <f>$N$1</f>
        <v>1</v>
      </c>
      <c r="G152" s="17">
        <f t="shared" ref="G152:G154" si="4">$B152-$D152</f>
        <v>0.50790000000000002</v>
      </c>
      <c r="H152" s="19"/>
      <c r="I152" s="1" t="s">
        <v>17</v>
      </c>
    </row>
    <row r="153" spans="1:10" x14ac:dyDescent="0.45">
      <c r="A153" t="s">
        <v>1</v>
      </c>
      <c r="B153" s="36">
        <v>0.9264</v>
      </c>
      <c r="C153" s="37"/>
      <c r="D153" s="38">
        <v>0.27339999999999998</v>
      </c>
      <c r="E153" s="38"/>
      <c r="F153">
        <f>$N$2</f>
        <v>2</v>
      </c>
      <c r="G153" s="17">
        <f t="shared" si="4"/>
        <v>0.65300000000000002</v>
      </c>
      <c r="H153" s="18">
        <f>($G152 + $G153 + $G154 ) /3</f>
        <v>0.58476666666666666</v>
      </c>
      <c r="I153" s="1" t="s">
        <v>17</v>
      </c>
      <c r="J153">
        <f>(B152+B153+B154)/3</f>
        <v>0.97049999999999992</v>
      </c>
    </row>
    <row r="154" spans="1:10" x14ac:dyDescent="0.45">
      <c r="A154" t="s">
        <v>1</v>
      </c>
      <c r="B154" s="39">
        <v>0.87829999999999997</v>
      </c>
      <c r="C154" s="40"/>
      <c r="D154" s="41">
        <v>0.28489999999999999</v>
      </c>
      <c r="E154" s="41"/>
      <c r="F154">
        <f>$N$3</f>
        <v>3</v>
      </c>
      <c r="G154" s="17">
        <f t="shared" si="4"/>
        <v>0.59339999999999993</v>
      </c>
      <c r="H154" s="19"/>
      <c r="I154" s="1" t="s">
        <v>17</v>
      </c>
    </row>
    <row r="155" spans="1:10" x14ac:dyDescent="0.45">
      <c r="B155" s="8"/>
      <c r="C155" s="8"/>
      <c r="D155" s="9"/>
      <c r="E155" s="9"/>
      <c r="G155" s="20"/>
      <c r="H155" s="19"/>
      <c r="I155" s="1"/>
    </row>
    <row r="156" spans="1:10" x14ac:dyDescent="0.45">
      <c r="A156" t="s">
        <v>2</v>
      </c>
      <c r="B156" s="33">
        <v>0.14299999999999999</v>
      </c>
      <c r="C156" s="34"/>
      <c r="D156" s="35">
        <v>2.47E-2</v>
      </c>
      <c r="E156" s="35"/>
      <c r="F156">
        <f>$N$1</f>
        <v>1</v>
      </c>
      <c r="G156" s="17">
        <f t="shared" ref="G156:G170" si="5">$B156-$D156</f>
        <v>0.11829999999999999</v>
      </c>
      <c r="H156" s="19"/>
      <c r="I156" s="1" t="s">
        <v>17</v>
      </c>
    </row>
    <row r="157" spans="1:10" x14ac:dyDescent="0.45">
      <c r="A157" t="s">
        <v>2</v>
      </c>
      <c r="B157" s="36">
        <v>0.1862</v>
      </c>
      <c r="C157" s="37"/>
      <c r="D157" s="38">
        <v>3.73E-2</v>
      </c>
      <c r="E157" s="38"/>
      <c r="F157">
        <f>$N$2</f>
        <v>2</v>
      </c>
      <c r="G157" s="17">
        <f t="shared" si="5"/>
        <v>0.1489</v>
      </c>
      <c r="H157" s="18">
        <f>($G156 + $G157 + $G158 ) /3</f>
        <v>0.13383333333333333</v>
      </c>
      <c r="I157" s="1" t="s">
        <v>17</v>
      </c>
      <c r="J157">
        <f>(B156+B157+B158)/3</f>
        <v>0.16363333333333333</v>
      </c>
    </row>
    <row r="158" spans="1:10" x14ac:dyDescent="0.45">
      <c r="A158" t="s">
        <v>2</v>
      </c>
      <c r="B158" s="39">
        <v>0.16170000000000001</v>
      </c>
      <c r="C158" s="40"/>
      <c r="D158" s="41">
        <v>2.7400000000000001E-2</v>
      </c>
      <c r="E158" s="41"/>
      <c r="F158">
        <f>$N$3</f>
        <v>3</v>
      </c>
      <c r="G158" s="17">
        <f t="shared" si="5"/>
        <v>0.1343</v>
      </c>
      <c r="H158" s="19"/>
      <c r="I158" s="1" t="s">
        <v>17</v>
      </c>
    </row>
    <row r="159" spans="1:10" x14ac:dyDescent="0.45">
      <c r="B159" s="8"/>
      <c r="C159" s="8"/>
      <c r="D159" s="9"/>
      <c r="E159" s="9"/>
      <c r="G159" s="20"/>
      <c r="H159" s="19"/>
      <c r="I159" s="1"/>
    </row>
    <row r="160" spans="1:10" x14ac:dyDescent="0.45">
      <c r="A160" t="s">
        <v>3</v>
      </c>
      <c r="B160" s="33">
        <v>0.2379</v>
      </c>
      <c r="C160" s="34"/>
      <c r="D160" s="35">
        <v>4.3999999999999997E-2</v>
      </c>
      <c r="E160" s="35"/>
      <c r="F160">
        <f>$N$1</f>
        <v>1</v>
      </c>
      <c r="G160" s="17">
        <f t="shared" si="5"/>
        <v>0.19390000000000002</v>
      </c>
      <c r="H160" s="19"/>
      <c r="I160" s="1" t="s">
        <v>17</v>
      </c>
    </row>
    <row r="161" spans="1:10" x14ac:dyDescent="0.45">
      <c r="A161" t="s">
        <v>3</v>
      </c>
      <c r="B161" s="36">
        <v>0.26869999999999999</v>
      </c>
      <c r="C161" s="37"/>
      <c r="D161" s="38">
        <v>4.3200000000000002E-2</v>
      </c>
      <c r="E161" s="38"/>
      <c r="F161">
        <f>$N$2</f>
        <v>2</v>
      </c>
      <c r="G161" s="17">
        <f t="shared" si="5"/>
        <v>0.22549999999999998</v>
      </c>
      <c r="H161" s="18">
        <f>($G160 + $G161 + $G162 ) /3</f>
        <v>0.25510000000000005</v>
      </c>
      <c r="I161" s="1" t="s">
        <v>17</v>
      </c>
      <c r="J161">
        <f>(B160+B161+B162)/3</f>
        <v>0.29833333333333334</v>
      </c>
    </row>
    <row r="162" spans="1:10" x14ac:dyDescent="0.45">
      <c r="A162" t="s">
        <v>3</v>
      </c>
      <c r="B162" s="39">
        <v>0.38840000000000002</v>
      </c>
      <c r="C162" s="40"/>
      <c r="D162" s="41">
        <v>4.2500000000000003E-2</v>
      </c>
      <c r="E162" s="41"/>
      <c r="F162">
        <f>$N$3</f>
        <v>3</v>
      </c>
      <c r="G162" s="17">
        <f t="shared" si="5"/>
        <v>0.34590000000000004</v>
      </c>
      <c r="H162" s="19"/>
      <c r="I162" s="1" t="s">
        <v>17</v>
      </c>
    </row>
    <row r="163" spans="1:10" x14ac:dyDescent="0.45">
      <c r="B163" s="8"/>
      <c r="C163" s="8"/>
      <c r="D163" s="9"/>
      <c r="E163" s="9"/>
      <c r="G163" s="20"/>
      <c r="H163" s="19"/>
      <c r="I163" s="1"/>
    </row>
    <row r="164" spans="1:10" x14ac:dyDescent="0.45">
      <c r="A164" t="s">
        <v>4</v>
      </c>
      <c r="B164" s="33">
        <v>0.59550000000000003</v>
      </c>
      <c r="C164" s="34"/>
      <c r="D164" s="35">
        <v>7.8700000000000006E-2</v>
      </c>
      <c r="E164" s="35"/>
      <c r="F164">
        <f>$N$1</f>
        <v>1</v>
      </c>
      <c r="G164" s="17">
        <f t="shared" si="5"/>
        <v>0.51680000000000004</v>
      </c>
      <c r="H164" s="19"/>
      <c r="I164" s="1" t="s">
        <v>17</v>
      </c>
    </row>
    <row r="165" spans="1:10" x14ac:dyDescent="0.45">
      <c r="A165" t="s">
        <v>4</v>
      </c>
      <c r="B165" s="36">
        <v>0.91400000000000003</v>
      </c>
      <c r="C165" s="37"/>
      <c r="D165" s="38">
        <v>0.13930000000000001</v>
      </c>
      <c r="E165" s="38"/>
      <c r="F165">
        <f>$N$2</f>
        <v>2</v>
      </c>
      <c r="G165" s="17">
        <f t="shared" si="5"/>
        <v>0.77470000000000006</v>
      </c>
      <c r="H165" s="18">
        <f>($G164 + $G165 + $G166 ) /3</f>
        <v>0.65886666666666671</v>
      </c>
      <c r="I165" s="1" t="s">
        <v>17</v>
      </c>
      <c r="J165">
        <f>(B164+B165+B166)/3</f>
        <v>0.82089999999999996</v>
      </c>
    </row>
    <row r="166" spans="1:10" x14ac:dyDescent="0.45">
      <c r="A166" t="s">
        <v>4</v>
      </c>
      <c r="B166" s="39">
        <v>0.95320000000000005</v>
      </c>
      <c r="C166" s="40"/>
      <c r="D166" s="41">
        <v>0.2681</v>
      </c>
      <c r="E166" s="41"/>
      <c r="F166">
        <f>$N$3</f>
        <v>3</v>
      </c>
      <c r="G166" s="17">
        <f t="shared" si="5"/>
        <v>0.68510000000000004</v>
      </c>
      <c r="H166" s="19"/>
      <c r="I166" s="1" t="s">
        <v>17</v>
      </c>
    </row>
    <row r="167" spans="1:10" x14ac:dyDescent="0.45">
      <c r="B167" s="8"/>
      <c r="C167" s="8"/>
      <c r="D167" s="9"/>
      <c r="E167" s="9"/>
      <c r="G167" s="20"/>
      <c r="H167" s="19"/>
      <c r="I167" s="1"/>
    </row>
    <row r="168" spans="1:10" x14ac:dyDescent="0.45">
      <c r="A168" t="s">
        <v>6</v>
      </c>
      <c r="B168" s="33">
        <v>1.2255</v>
      </c>
      <c r="C168" s="34"/>
      <c r="D168" s="35">
        <v>0.53239999999999998</v>
      </c>
      <c r="E168" s="35"/>
      <c r="F168">
        <f>$N$1</f>
        <v>1</v>
      </c>
      <c r="G168" s="17">
        <f t="shared" si="5"/>
        <v>0.69310000000000005</v>
      </c>
      <c r="H168" s="19"/>
      <c r="I168" s="1" t="s">
        <v>17</v>
      </c>
    </row>
    <row r="169" spans="1:10" x14ac:dyDescent="0.45">
      <c r="A169" t="s">
        <v>6</v>
      </c>
      <c r="B169" s="36">
        <v>0.88819999999999999</v>
      </c>
      <c r="C169" s="37"/>
      <c r="D169" s="38">
        <v>0.2271</v>
      </c>
      <c r="E169" s="38"/>
      <c r="F169">
        <f>$N$2</f>
        <v>2</v>
      </c>
      <c r="G169" s="17">
        <f t="shared" si="5"/>
        <v>0.66110000000000002</v>
      </c>
      <c r="H169" s="18">
        <f>($G168 + $G169 + $G170 ) /3</f>
        <v>0.67849999999999999</v>
      </c>
      <c r="I169" s="1" t="s">
        <v>17</v>
      </c>
      <c r="J169">
        <f>(B168+B169+B170)/3</f>
        <v>1.1126333333333334</v>
      </c>
    </row>
    <row r="170" spans="1:10" ht="14.65" thickBot="1" x14ac:dyDescent="0.5">
      <c r="A170" t="s">
        <v>6</v>
      </c>
      <c r="B170" s="39">
        <v>1.2242</v>
      </c>
      <c r="C170" s="40"/>
      <c r="D170" s="41">
        <v>0.54290000000000005</v>
      </c>
      <c r="E170" s="41"/>
      <c r="F170">
        <f>$N$3</f>
        <v>3</v>
      </c>
      <c r="G170" s="22">
        <f t="shared" si="5"/>
        <v>0.68129999999999991</v>
      </c>
      <c r="H170" s="23"/>
      <c r="I170" s="1" t="s">
        <v>17</v>
      </c>
    </row>
    <row r="171" spans="1:10" x14ac:dyDescent="0.45">
      <c r="A171" s="4"/>
      <c r="B171" s="5"/>
      <c r="C171" s="5"/>
      <c r="D171" s="5"/>
      <c r="E171" s="5"/>
      <c r="F171" s="4"/>
      <c r="G171" s="5"/>
      <c r="H171" s="5"/>
      <c r="I171" s="7"/>
    </row>
    <row r="172" spans="1:10" x14ac:dyDescent="0.45">
      <c r="A172" s="12" t="s">
        <v>7</v>
      </c>
      <c r="B172" s="32" t="s">
        <v>8</v>
      </c>
      <c r="C172" s="32"/>
      <c r="D172" s="32" t="s">
        <v>9</v>
      </c>
      <c r="E172" s="32"/>
      <c r="F172" s="12" t="s">
        <v>0</v>
      </c>
      <c r="G172" s="13" t="s">
        <v>19</v>
      </c>
      <c r="H172" s="13"/>
      <c r="I172" s="14" t="s">
        <v>10</v>
      </c>
      <c r="J172" s="14" t="s">
        <v>20</v>
      </c>
    </row>
    <row r="173" spans="1:10" x14ac:dyDescent="0.45">
      <c r="A173" t="s">
        <v>22</v>
      </c>
      <c r="B173" s="33">
        <v>1.8441000000000001</v>
      </c>
      <c r="C173" s="34"/>
      <c r="D173" s="42">
        <v>1.1501999999999999</v>
      </c>
      <c r="E173" s="43"/>
      <c r="F173">
        <f>$N$1</f>
        <v>1</v>
      </c>
      <c r="G173" s="17">
        <f t="shared" ref="G173:G175" si="6">$B173-$D173</f>
        <v>0.69390000000000018</v>
      </c>
      <c r="H173" s="19"/>
      <c r="I173" s="1" t="s">
        <v>18</v>
      </c>
    </row>
    <row r="174" spans="1:10" x14ac:dyDescent="0.45">
      <c r="A174" t="s">
        <v>22</v>
      </c>
      <c r="B174" s="36">
        <v>1.7323</v>
      </c>
      <c r="C174" s="37"/>
      <c r="D174" s="38">
        <v>0.98170000000000002</v>
      </c>
      <c r="E174" s="38"/>
      <c r="F174">
        <f>$N$2</f>
        <v>2</v>
      </c>
      <c r="G174" s="17">
        <f t="shared" si="6"/>
        <v>0.75059999999999993</v>
      </c>
      <c r="H174" s="18">
        <f>($G173 + $G174 + $G175 ) /3</f>
        <v>0.56166666666666665</v>
      </c>
      <c r="I174" s="1" t="s">
        <v>18</v>
      </c>
      <c r="J174">
        <f>(B173+B174+B175)/3</f>
        <v>1.5784</v>
      </c>
    </row>
    <row r="175" spans="1:10" x14ac:dyDescent="0.45">
      <c r="A175" t="s">
        <v>22</v>
      </c>
      <c r="B175" s="39">
        <v>1.1588000000000001</v>
      </c>
      <c r="C175" s="40"/>
      <c r="D175" s="41">
        <v>0.91830000000000001</v>
      </c>
      <c r="E175" s="41"/>
      <c r="F175">
        <f>$N$3</f>
        <v>3</v>
      </c>
      <c r="G175" s="17">
        <f t="shared" si="6"/>
        <v>0.24050000000000005</v>
      </c>
      <c r="H175" s="19"/>
      <c r="I175" s="1" t="s">
        <v>18</v>
      </c>
    </row>
    <row r="176" spans="1:10" x14ac:dyDescent="0.45">
      <c r="B176" s="8"/>
      <c r="C176" s="8"/>
      <c r="D176" s="9"/>
      <c r="E176" s="9"/>
      <c r="G176" s="20"/>
      <c r="H176" s="19"/>
      <c r="I176" s="1"/>
    </row>
    <row r="177" spans="1:10" x14ac:dyDescent="0.45">
      <c r="A177" t="s">
        <v>23</v>
      </c>
      <c r="B177" s="33">
        <v>0.15709999999999999</v>
      </c>
      <c r="C177" s="34"/>
      <c r="D177" s="35">
        <v>3.5499999999999997E-2</v>
      </c>
      <c r="E177" s="35"/>
      <c r="F177">
        <f>$N$1</f>
        <v>1</v>
      </c>
      <c r="G177" s="17">
        <f t="shared" ref="G177:G191" si="7">$B177-$D177</f>
        <v>0.12159999999999999</v>
      </c>
      <c r="H177" s="19"/>
      <c r="I177" s="1" t="s">
        <v>18</v>
      </c>
    </row>
    <row r="178" spans="1:10" x14ac:dyDescent="0.45">
      <c r="A178" t="s">
        <v>23</v>
      </c>
      <c r="B178" s="36">
        <v>0.1419</v>
      </c>
      <c r="C178" s="37"/>
      <c r="D178" s="38">
        <v>2.81E-2</v>
      </c>
      <c r="E178" s="38"/>
      <c r="F178">
        <f>$N$2</f>
        <v>2</v>
      </c>
      <c r="G178" s="17">
        <f t="shared" si="7"/>
        <v>0.1138</v>
      </c>
      <c r="H178" s="18">
        <f>($G177 + $G178 + $G179 ) /3</f>
        <v>0.1348</v>
      </c>
      <c r="I178" s="1" t="s">
        <v>18</v>
      </c>
      <c r="J178">
        <f>(B177+B178+B179)/3</f>
        <v>0.16363333333333333</v>
      </c>
    </row>
    <row r="179" spans="1:10" x14ac:dyDescent="0.45">
      <c r="A179" t="s">
        <v>23</v>
      </c>
      <c r="B179" s="39">
        <v>0.19189999999999999</v>
      </c>
      <c r="C179" s="40"/>
      <c r="D179" s="41">
        <v>2.29E-2</v>
      </c>
      <c r="E179" s="41"/>
      <c r="F179">
        <f>$N$3</f>
        <v>3</v>
      </c>
      <c r="G179" s="17">
        <f t="shared" si="7"/>
        <v>0.16899999999999998</v>
      </c>
      <c r="H179" s="19"/>
      <c r="I179" s="1" t="s">
        <v>18</v>
      </c>
    </row>
    <row r="180" spans="1:10" x14ac:dyDescent="0.45">
      <c r="B180" s="8"/>
      <c r="C180" s="8"/>
      <c r="D180" s="9"/>
      <c r="E180" s="9"/>
      <c r="G180" s="20"/>
      <c r="H180" s="19"/>
      <c r="I180" s="1"/>
    </row>
    <row r="181" spans="1:10" x14ac:dyDescent="0.45">
      <c r="A181" t="s">
        <v>24</v>
      </c>
      <c r="B181" s="33">
        <v>0.2167</v>
      </c>
      <c r="C181" s="34"/>
      <c r="D181" s="35">
        <v>4.8399999999999999E-2</v>
      </c>
      <c r="E181" s="35"/>
      <c r="F181">
        <f>$N$1</f>
        <v>1</v>
      </c>
      <c r="G181" s="17">
        <f t="shared" si="7"/>
        <v>0.16830000000000001</v>
      </c>
      <c r="H181" s="19"/>
      <c r="I181" s="1" t="s">
        <v>18</v>
      </c>
    </row>
    <row r="182" spans="1:10" x14ac:dyDescent="0.45">
      <c r="A182" t="s">
        <v>24</v>
      </c>
      <c r="B182" s="36">
        <v>0.33169999999999999</v>
      </c>
      <c r="C182" s="37"/>
      <c r="D182" s="38">
        <v>0.06</v>
      </c>
      <c r="E182" s="38"/>
      <c r="F182">
        <f>$N$2</f>
        <v>2</v>
      </c>
      <c r="G182" s="17">
        <f t="shared" si="7"/>
        <v>0.2717</v>
      </c>
      <c r="H182" s="18">
        <f>($G181 + $G182 + $G183 ) /3</f>
        <v>0.19733333333333333</v>
      </c>
      <c r="I182" s="1" t="s">
        <v>18</v>
      </c>
      <c r="J182">
        <f>(B181+B182+B183)/3</f>
        <v>0.24816666666666665</v>
      </c>
    </row>
    <row r="183" spans="1:10" x14ac:dyDescent="0.45">
      <c r="A183" t="s">
        <v>24</v>
      </c>
      <c r="B183" s="39">
        <v>0.1961</v>
      </c>
      <c r="C183" s="40"/>
      <c r="D183" s="41">
        <v>4.41E-2</v>
      </c>
      <c r="E183" s="41"/>
      <c r="F183">
        <f>$N$3</f>
        <v>3</v>
      </c>
      <c r="G183" s="17">
        <f t="shared" si="7"/>
        <v>0.152</v>
      </c>
      <c r="H183" s="19"/>
      <c r="I183" s="1" t="s">
        <v>18</v>
      </c>
    </row>
    <row r="184" spans="1:10" x14ac:dyDescent="0.45">
      <c r="B184" s="8"/>
      <c r="C184" s="8"/>
      <c r="D184" s="9"/>
      <c r="E184" s="9"/>
      <c r="G184" s="20"/>
      <c r="H184" s="19"/>
      <c r="I184" s="1"/>
    </row>
    <row r="185" spans="1:10" x14ac:dyDescent="0.45">
      <c r="A185" t="s">
        <v>21</v>
      </c>
      <c r="B185" s="33">
        <v>0.69830000000000003</v>
      </c>
      <c r="C185" s="34"/>
      <c r="D185" s="35">
        <v>0.11020000000000001</v>
      </c>
      <c r="E185" s="35"/>
      <c r="F185">
        <f>$N$1</f>
        <v>1</v>
      </c>
      <c r="G185" s="17">
        <f t="shared" si="7"/>
        <v>0.58810000000000007</v>
      </c>
      <c r="H185" s="19"/>
      <c r="I185" s="1" t="s">
        <v>18</v>
      </c>
    </row>
    <row r="186" spans="1:10" x14ac:dyDescent="0.45">
      <c r="A186" t="s">
        <v>21</v>
      </c>
      <c r="B186" s="36">
        <v>0.81169999999999998</v>
      </c>
      <c r="C186" s="37"/>
      <c r="D186" s="38">
        <v>0.2843</v>
      </c>
      <c r="E186" s="38"/>
      <c r="F186">
        <f>$N$2</f>
        <v>2</v>
      </c>
      <c r="G186" s="17">
        <f t="shared" si="7"/>
        <v>0.52739999999999998</v>
      </c>
      <c r="H186" s="18">
        <f>($G185 + $G186 + $G187 ) /3</f>
        <v>0.57316666666666671</v>
      </c>
      <c r="I186" s="1" t="s">
        <v>18</v>
      </c>
      <c r="J186">
        <f>(B185+B186+B187)/3</f>
        <v>0.98899999999999999</v>
      </c>
    </row>
    <row r="187" spans="1:10" x14ac:dyDescent="0.45">
      <c r="A187" t="s">
        <v>21</v>
      </c>
      <c r="B187" s="39">
        <v>1.4570000000000001</v>
      </c>
      <c r="C187" s="40"/>
      <c r="D187" s="41">
        <v>0.85299999999999998</v>
      </c>
      <c r="E187" s="41"/>
      <c r="F187">
        <f>$N$3</f>
        <v>3</v>
      </c>
      <c r="G187" s="17">
        <f t="shared" si="7"/>
        <v>0.60400000000000009</v>
      </c>
      <c r="H187" s="19"/>
      <c r="I187" s="1" t="s">
        <v>18</v>
      </c>
    </row>
    <row r="188" spans="1:10" x14ac:dyDescent="0.45">
      <c r="B188" s="8"/>
      <c r="C188" s="8"/>
      <c r="D188" s="9"/>
      <c r="E188" s="9"/>
      <c r="G188" s="20"/>
      <c r="H188" s="19"/>
      <c r="I188" s="1"/>
    </row>
    <row r="189" spans="1:10" x14ac:dyDescent="0.45">
      <c r="A189" t="s">
        <v>25</v>
      </c>
      <c r="B189" s="33">
        <v>1.0947</v>
      </c>
      <c r="C189" s="34"/>
      <c r="D189" s="35">
        <v>0.41099999999999998</v>
      </c>
      <c r="E189" s="35"/>
      <c r="F189">
        <f>$N$1</f>
        <v>1</v>
      </c>
      <c r="G189" s="17">
        <f t="shared" si="7"/>
        <v>0.68369999999999997</v>
      </c>
      <c r="H189" s="19"/>
      <c r="I189" s="1" t="s">
        <v>18</v>
      </c>
    </row>
    <row r="190" spans="1:10" x14ac:dyDescent="0.45">
      <c r="A190" t="s">
        <v>25</v>
      </c>
      <c r="B190" s="36">
        <v>1.3813</v>
      </c>
      <c r="C190" s="37"/>
      <c r="D190" s="38">
        <v>0.79600000000000004</v>
      </c>
      <c r="E190" s="38"/>
      <c r="F190">
        <f>$N$2</f>
        <v>2</v>
      </c>
      <c r="G190" s="17">
        <f t="shared" si="7"/>
        <v>0.58529999999999993</v>
      </c>
      <c r="H190" s="18">
        <f>($G189 + $G190 + $G191 ) /3</f>
        <v>0.72283333333333333</v>
      </c>
      <c r="I190" s="1" t="s">
        <v>18</v>
      </c>
      <c r="J190">
        <f>(B189+B190+B191)/3</f>
        <v>1.3398333333333332</v>
      </c>
    </row>
    <row r="191" spans="1:10" ht="14.65" thickBot="1" x14ac:dyDescent="0.5">
      <c r="A191" t="s">
        <v>25</v>
      </c>
      <c r="B191" s="39">
        <v>1.5435000000000001</v>
      </c>
      <c r="C191" s="40"/>
      <c r="D191" s="41">
        <v>0.64400000000000002</v>
      </c>
      <c r="E191" s="41"/>
      <c r="F191">
        <f>$N$3</f>
        <v>3</v>
      </c>
      <c r="G191" s="22">
        <f t="shared" si="7"/>
        <v>0.89950000000000008</v>
      </c>
      <c r="H191" s="23"/>
      <c r="I191" s="1" t="s">
        <v>18</v>
      </c>
    </row>
    <row r="192" spans="1:10" x14ac:dyDescent="0.45">
      <c r="A192" s="4"/>
      <c r="B192" s="5"/>
      <c r="C192" s="5"/>
      <c r="D192" s="5"/>
      <c r="E192" s="5"/>
      <c r="F192" s="4"/>
      <c r="G192" s="5"/>
      <c r="H192" s="5"/>
      <c r="I192" s="7"/>
    </row>
    <row r="193" spans="1:9" x14ac:dyDescent="0.45">
      <c r="A193" s="4"/>
      <c r="B193" s="5"/>
      <c r="C193" s="5"/>
      <c r="D193" s="5"/>
      <c r="E193" s="5"/>
      <c r="F193" s="4"/>
      <c r="G193" s="5"/>
      <c r="H193" s="5"/>
      <c r="I193" s="7"/>
    </row>
  </sheetData>
  <mergeCells count="290"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7:C147"/>
    <mergeCell ref="D147:E147"/>
    <mergeCell ref="B140:C140"/>
    <mergeCell ref="D140:E140"/>
    <mergeCell ref="B141:C141"/>
    <mergeCell ref="D141:E141"/>
    <mergeCell ref="B143:C143"/>
    <mergeCell ref="D143:E143"/>
    <mergeCell ref="B136:C136"/>
    <mergeCell ref="D136:E136"/>
    <mergeCell ref="B137:C137"/>
    <mergeCell ref="D137:E137"/>
    <mergeCell ref="B139:C139"/>
    <mergeCell ref="D139:E139"/>
    <mergeCell ref="B132:C132"/>
    <mergeCell ref="D132:E132"/>
    <mergeCell ref="B133:C133"/>
    <mergeCell ref="D133:E133"/>
    <mergeCell ref="B135:C135"/>
    <mergeCell ref="D135:E135"/>
    <mergeCell ref="B128:C128"/>
    <mergeCell ref="D128:E128"/>
    <mergeCell ref="B129:C129"/>
    <mergeCell ref="D129:E129"/>
    <mergeCell ref="B131:C131"/>
    <mergeCell ref="D131:E131"/>
    <mergeCell ref="B123:C123"/>
    <mergeCell ref="D123:E123"/>
    <mergeCell ref="B124:C124"/>
    <mergeCell ref="D124:E124"/>
    <mergeCell ref="B127:C127"/>
    <mergeCell ref="D127:E127"/>
    <mergeCell ref="B119:C119"/>
    <mergeCell ref="D119:E119"/>
    <mergeCell ref="B120:C120"/>
    <mergeCell ref="D120:E120"/>
    <mergeCell ref="B122:C122"/>
    <mergeCell ref="D122:E122"/>
    <mergeCell ref="B126:C126"/>
    <mergeCell ref="D126:E126"/>
    <mergeCell ref="B115:C115"/>
    <mergeCell ref="D115:E115"/>
    <mergeCell ref="B116:C116"/>
    <mergeCell ref="D116:E116"/>
    <mergeCell ref="B118:C118"/>
    <mergeCell ref="D118:E118"/>
    <mergeCell ref="B111:C111"/>
    <mergeCell ref="D111:E111"/>
    <mergeCell ref="B112:C112"/>
    <mergeCell ref="D112:E112"/>
    <mergeCell ref="B114:C114"/>
    <mergeCell ref="D114:E114"/>
    <mergeCell ref="B107:C107"/>
    <mergeCell ref="D107:E107"/>
    <mergeCell ref="B108:C108"/>
    <mergeCell ref="D108:E108"/>
    <mergeCell ref="B110:C110"/>
    <mergeCell ref="D110:E110"/>
    <mergeCell ref="B103:C103"/>
    <mergeCell ref="D103:E103"/>
    <mergeCell ref="B104:C104"/>
    <mergeCell ref="D104:E104"/>
    <mergeCell ref="B106:C106"/>
    <mergeCell ref="D106:E106"/>
    <mergeCell ref="B98:C98"/>
    <mergeCell ref="D98:E98"/>
    <mergeCell ref="B99:C99"/>
    <mergeCell ref="D99:E99"/>
    <mergeCell ref="B102:C102"/>
    <mergeCell ref="D102:E102"/>
    <mergeCell ref="B94:C94"/>
    <mergeCell ref="D94:E94"/>
    <mergeCell ref="B95:C95"/>
    <mergeCell ref="D95:E95"/>
    <mergeCell ref="B97:C97"/>
    <mergeCell ref="D97:E97"/>
    <mergeCell ref="B101:C101"/>
    <mergeCell ref="D101:E101"/>
    <mergeCell ref="B90:C90"/>
    <mergeCell ref="D90:E90"/>
    <mergeCell ref="B91:C91"/>
    <mergeCell ref="D91:E91"/>
    <mergeCell ref="B93:C93"/>
    <mergeCell ref="D93:E93"/>
    <mergeCell ref="B86:C86"/>
    <mergeCell ref="D86:E86"/>
    <mergeCell ref="B87:C87"/>
    <mergeCell ref="D87:E87"/>
    <mergeCell ref="B89:C89"/>
    <mergeCell ref="D89:E89"/>
    <mergeCell ref="B82:C82"/>
    <mergeCell ref="D82:E82"/>
    <mergeCell ref="B83:C83"/>
    <mergeCell ref="D83:E83"/>
    <mergeCell ref="B85:C85"/>
    <mergeCell ref="D85:E85"/>
    <mergeCell ref="B78:C78"/>
    <mergeCell ref="D78:E78"/>
    <mergeCell ref="B79:C79"/>
    <mergeCell ref="D79:E79"/>
    <mergeCell ref="B81:C81"/>
    <mergeCell ref="D81:E81"/>
    <mergeCell ref="B73:C73"/>
    <mergeCell ref="D73:E73"/>
    <mergeCell ref="B74:C74"/>
    <mergeCell ref="D74:E74"/>
    <mergeCell ref="B77:C77"/>
    <mergeCell ref="D77:E77"/>
    <mergeCell ref="B69:C69"/>
    <mergeCell ref="D69:E69"/>
    <mergeCell ref="B70:C70"/>
    <mergeCell ref="D70:E70"/>
    <mergeCell ref="B72:C72"/>
    <mergeCell ref="D72:E72"/>
    <mergeCell ref="B76:C76"/>
    <mergeCell ref="D76:E76"/>
    <mergeCell ref="B65:C65"/>
    <mergeCell ref="D65:E65"/>
    <mergeCell ref="B66:C66"/>
    <mergeCell ref="D66:E66"/>
    <mergeCell ref="B68:C68"/>
    <mergeCell ref="D68:E68"/>
    <mergeCell ref="B61:C61"/>
    <mergeCell ref="D61:E61"/>
    <mergeCell ref="B62:C62"/>
    <mergeCell ref="D62:E62"/>
    <mergeCell ref="B64:C64"/>
    <mergeCell ref="D64:E64"/>
    <mergeCell ref="B57:C57"/>
    <mergeCell ref="D57:E57"/>
    <mergeCell ref="B58:C58"/>
    <mergeCell ref="D58:E58"/>
    <mergeCell ref="B60:C60"/>
    <mergeCell ref="D60:E60"/>
    <mergeCell ref="B53:C53"/>
    <mergeCell ref="D53:E53"/>
    <mergeCell ref="B54:C54"/>
    <mergeCell ref="D54:E54"/>
    <mergeCell ref="B56:C56"/>
    <mergeCell ref="D56:E56"/>
    <mergeCell ref="B48:C48"/>
    <mergeCell ref="D48:E48"/>
    <mergeCell ref="B49:C49"/>
    <mergeCell ref="D49:E49"/>
    <mergeCell ref="B52:C52"/>
    <mergeCell ref="D52:E52"/>
    <mergeCell ref="B44:C44"/>
    <mergeCell ref="D44:E44"/>
    <mergeCell ref="B45:C45"/>
    <mergeCell ref="D45:E45"/>
    <mergeCell ref="B47:C47"/>
    <mergeCell ref="D47:E47"/>
    <mergeCell ref="D51:E51"/>
    <mergeCell ref="B40:C40"/>
    <mergeCell ref="D40:E40"/>
    <mergeCell ref="B41:C41"/>
    <mergeCell ref="D41:E41"/>
    <mergeCell ref="B43:C43"/>
    <mergeCell ref="D43:E43"/>
    <mergeCell ref="B36:C36"/>
    <mergeCell ref="D36:E36"/>
    <mergeCell ref="B37:C37"/>
    <mergeCell ref="D37:E37"/>
    <mergeCell ref="B39:C39"/>
    <mergeCell ref="D39:E39"/>
    <mergeCell ref="B2:C2"/>
    <mergeCell ref="B3:C3"/>
    <mergeCell ref="B4:C4"/>
    <mergeCell ref="D32:E32"/>
    <mergeCell ref="B33:C33"/>
    <mergeCell ref="D33:E33"/>
    <mergeCell ref="B35:C35"/>
    <mergeCell ref="D35:E35"/>
    <mergeCell ref="B28:C28"/>
    <mergeCell ref="D28:E28"/>
    <mergeCell ref="B29:C29"/>
    <mergeCell ref="D29:E29"/>
    <mergeCell ref="B31:C31"/>
    <mergeCell ref="D31:E31"/>
    <mergeCell ref="D2:E2"/>
    <mergeCell ref="D3:E3"/>
    <mergeCell ref="D4:E4"/>
    <mergeCell ref="D6:E6"/>
    <mergeCell ref="D7:E7"/>
    <mergeCell ref="D8:E8"/>
    <mergeCell ref="D10:E10"/>
    <mergeCell ref="D11:E11"/>
    <mergeCell ref="D12:E12"/>
    <mergeCell ref="B27:C27"/>
    <mergeCell ref="D27:E27"/>
    <mergeCell ref="D14:E14"/>
    <mergeCell ref="D15:E15"/>
    <mergeCell ref="D16:E16"/>
    <mergeCell ref="D18:E18"/>
    <mergeCell ref="D19:E19"/>
    <mergeCell ref="D20:E20"/>
    <mergeCell ref="B24:C24"/>
    <mergeCell ref="B16:C16"/>
    <mergeCell ref="B6:C6"/>
    <mergeCell ref="B7:C7"/>
    <mergeCell ref="B152:C152"/>
    <mergeCell ref="D152:E152"/>
    <mergeCell ref="B153:C153"/>
    <mergeCell ref="D153:E153"/>
    <mergeCell ref="B18:C18"/>
    <mergeCell ref="B19:C19"/>
    <mergeCell ref="B20:C20"/>
    <mergeCell ref="B22:C22"/>
    <mergeCell ref="B23:C23"/>
    <mergeCell ref="B8:C8"/>
    <mergeCell ref="B10:C10"/>
    <mergeCell ref="B11:C11"/>
    <mergeCell ref="B12:C12"/>
    <mergeCell ref="B14:C14"/>
    <mergeCell ref="B15:C15"/>
    <mergeCell ref="D22:E22"/>
    <mergeCell ref="D23:E23"/>
    <mergeCell ref="D24:E24"/>
    <mergeCell ref="B32:C32"/>
    <mergeCell ref="B26:C26"/>
    <mergeCell ref="D26:E26"/>
    <mergeCell ref="B51:C51"/>
    <mergeCell ref="B154:C154"/>
    <mergeCell ref="D154:E154"/>
    <mergeCell ref="B156:C156"/>
    <mergeCell ref="D156:E156"/>
    <mergeCell ref="B157:C157"/>
    <mergeCell ref="D157:E157"/>
    <mergeCell ref="B158:C158"/>
    <mergeCell ref="D158:E158"/>
    <mergeCell ref="B160:C160"/>
    <mergeCell ref="D160:E160"/>
    <mergeCell ref="B168:C168"/>
    <mergeCell ref="D168:E168"/>
    <mergeCell ref="B169:C169"/>
    <mergeCell ref="D169:E169"/>
    <mergeCell ref="B161:C161"/>
    <mergeCell ref="D161:E161"/>
    <mergeCell ref="B162:C162"/>
    <mergeCell ref="D162:E162"/>
    <mergeCell ref="B164:C164"/>
    <mergeCell ref="D164:E164"/>
    <mergeCell ref="B165:C165"/>
    <mergeCell ref="D165:E165"/>
    <mergeCell ref="B166:C166"/>
    <mergeCell ref="D166:E166"/>
    <mergeCell ref="B183:C183"/>
    <mergeCell ref="D183:E183"/>
    <mergeCell ref="B170:C170"/>
    <mergeCell ref="D170:E170"/>
    <mergeCell ref="B173:C173"/>
    <mergeCell ref="D173:E173"/>
    <mergeCell ref="B174:C174"/>
    <mergeCell ref="D174:E174"/>
    <mergeCell ref="B175:C175"/>
    <mergeCell ref="D175:E175"/>
    <mergeCell ref="B177:C177"/>
    <mergeCell ref="D177:E177"/>
    <mergeCell ref="B151:C151"/>
    <mergeCell ref="D151:E151"/>
    <mergeCell ref="B172:C172"/>
    <mergeCell ref="D172:E172"/>
    <mergeCell ref="B189:C189"/>
    <mergeCell ref="D189:E189"/>
    <mergeCell ref="B190:C190"/>
    <mergeCell ref="D190:E190"/>
    <mergeCell ref="B191:C191"/>
    <mergeCell ref="D191:E191"/>
    <mergeCell ref="B185:C185"/>
    <mergeCell ref="D185:E185"/>
    <mergeCell ref="B186:C186"/>
    <mergeCell ref="D186:E186"/>
    <mergeCell ref="B187:C187"/>
    <mergeCell ref="D187:E187"/>
    <mergeCell ref="B178:C178"/>
    <mergeCell ref="D178:E178"/>
    <mergeCell ref="B179:C179"/>
    <mergeCell ref="D179:E179"/>
    <mergeCell ref="B181:C181"/>
    <mergeCell ref="D181:E181"/>
    <mergeCell ref="B182:C182"/>
    <mergeCell ref="D182:E182"/>
  </mergeCells>
  <phoneticPr fontId="1" type="noConversion"/>
  <conditionalFormatting sqref="G3:H3 G24 G23:H23 G20:G22 G19:H19 G16:G18 G15:H15 G12:G14 G11:H11 G8:G10 G7:H7 G4:G6 G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G4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2:G12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7:G129 G131:G133 G135:G137 G139:G141 G143:G145 G147:G14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7:G14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7:G9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G7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 H3 H19 H15 H11 H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8 H28 H44 H40 H36 H3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3 H53 H69 H65 H61 H5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8 H78 H94 H90 H86 H8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3 H103 H119 H115 H111 H10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2:H1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7:H9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8 H128 H144 H140 H136 H1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7:H1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2:H7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8:G170 G152:G154 G156:G158 G160:G162 G164:G16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9 H153 H165 H161 H15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9:G191 G173:G175 G177:G179 G181:G183 G185:G18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0 H174 H186 H182 H17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2:G17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2:H17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3:G19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3:H19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3:H19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ET</dc:creator>
  <cp:lastModifiedBy>Andi ET</cp:lastModifiedBy>
  <cp:lastPrinted>2021-06-21T12:52:12Z</cp:lastPrinted>
  <dcterms:created xsi:type="dcterms:W3CDTF">2021-06-21T11:48:53Z</dcterms:created>
  <dcterms:modified xsi:type="dcterms:W3CDTF">2021-07-06T09:26:14Z</dcterms:modified>
</cp:coreProperties>
</file>