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L:\fpgadev\usrp3\top\n3xx\dboards\rh\doc\"/>
    </mc:Choice>
  </mc:AlternateContent>
  <xr:revisionPtr revIDLastSave="0" documentId="13_ncr:1_{3395A64D-EF75-44FB-BF19-0B8EDFE16AFE}" xr6:coauthVersionLast="34" xr6:coauthVersionMax="34" xr10:uidLastSave="{00000000-0000-0000-0000-000000000000}"/>
  <bookViews>
    <workbookView xWindow="0" yWindow="0" windowWidth="25200" windowHeight="11760" firstSheet="1" activeTab="3" xr2:uid="{00000000-000D-0000-FFFF-FFFF00000000}"/>
  </bookViews>
  <sheets>
    <sheet name="SYSREF Transmit (not used)" sheetId="1" state="hidden" r:id="rId1"/>
    <sheet name="Coverage Gaps!" sheetId="2" r:id="rId2"/>
    <sheet name="SYREF to Mykonos" sheetId="3" r:id="rId3"/>
    <sheet name="SYREF to FPGA" sheetId="4" r:id="rId4"/>
    <sheet name="PL SPI at CPLD" sheetId="5" r:id="rId5"/>
    <sheet name="PL SPI at FPGA" sheetId="6" r:id="rId6"/>
    <sheet name="PS SPI at CPLD" sheetId="7" r:id="rId7"/>
    <sheet name="PS SPI at FPGA" sheetId="8" r:id="rId8"/>
  </sheets>
  <calcPr calcId="179021"/>
</workbook>
</file>

<file path=xl/calcChain.xml><?xml version="1.0" encoding="utf-8"?>
<calcChain xmlns="http://schemas.openxmlformats.org/spreadsheetml/2006/main">
  <c r="B8" i="4" l="1"/>
  <c r="B15" i="4" l="1"/>
  <c r="J3" i="4"/>
  <c r="J6" i="4"/>
  <c r="J5" i="4"/>
  <c r="J4" i="4"/>
  <c r="J4" i="5"/>
  <c r="I4" i="4"/>
  <c r="L4" i="4" s="1"/>
  <c r="I5" i="4"/>
  <c r="L5" i="4" s="1"/>
  <c r="B17" i="4" s="1"/>
  <c r="I6" i="4"/>
  <c r="L6" i="4" s="1"/>
  <c r="I3" i="4"/>
  <c r="K3" i="4" s="1"/>
  <c r="B4" i="4"/>
  <c r="B29" i="4" l="1"/>
  <c r="L3" i="4"/>
  <c r="B36" i="4" s="1"/>
  <c r="B37" i="6"/>
  <c r="D4" i="6" l="1"/>
  <c r="D4" i="5"/>
  <c r="B16" i="5"/>
  <c r="B4" i="5"/>
  <c r="J5" i="5"/>
  <c r="J6" i="5"/>
  <c r="J3" i="5"/>
  <c r="J4" i="8"/>
  <c r="J5" i="8"/>
  <c r="J6" i="8"/>
  <c r="J3" i="8"/>
  <c r="J3" i="7"/>
  <c r="J4" i="7"/>
  <c r="J5" i="7"/>
  <c r="J6" i="7"/>
  <c r="J4" i="6"/>
  <c r="J5" i="6"/>
  <c r="J6" i="6"/>
  <c r="J3" i="6"/>
  <c r="I4" i="6"/>
  <c r="L4" i="6" s="1"/>
  <c r="I5" i="6"/>
  <c r="I6" i="6"/>
  <c r="I3" i="6"/>
  <c r="O6" i="6"/>
  <c r="I4" i="5"/>
  <c r="I5" i="5"/>
  <c r="I6" i="5"/>
  <c r="L6" i="5" s="1"/>
  <c r="I3" i="5"/>
  <c r="K3" i="5" l="1"/>
  <c r="L3" i="5"/>
  <c r="L3" i="6"/>
  <c r="K3" i="6"/>
  <c r="L4" i="5"/>
  <c r="L5" i="5"/>
  <c r="B17" i="5" s="1"/>
  <c r="B22" i="6" l="1"/>
  <c r="B4" i="6"/>
  <c r="O5" i="6" s="1"/>
  <c r="B4" i="7"/>
  <c r="O6" i="8"/>
  <c r="I4" i="8"/>
  <c r="L4" i="8" s="1"/>
  <c r="I5" i="8"/>
  <c r="L5" i="8" s="1"/>
  <c r="I6" i="8"/>
  <c r="L6" i="8" s="1"/>
  <c r="I3" i="8"/>
  <c r="L3" i="8" s="1"/>
  <c r="I4" i="7"/>
  <c r="L4" i="7" s="1"/>
  <c r="I5" i="7"/>
  <c r="L5" i="7" s="1"/>
  <c r="I6" i="7"/>
  <c r="L6" i="7" s="1"/>
  <c r="I3" i="7"/>
  <c r="K3" i="7" l="1"/>
  <c r="L3" i="7"/>
  <c r="B18" i="7"/>
  <c r="B18" i="8"/>
  <c r="B4" i="8"/>
  <c r="B17" i="8"/>
  <c r="B33" i="7"/>
  <c r="B26" i="7"/>
  <c r="K5" i="7"/>
  <c r="B8" i="7"/>
  <c r="B17" i="7" s="1"/>
  <c r="B7" i="7"/>
  <c r="B5" i="8" l="1"/>
  <c r="B16" i="8" s="1"/>
  <c r="C16" i="8" s="1"/>
  <c r="O5" i="8"/>
  <c r="B7" i="3"/>
  <c r="B8" i="3"/>
  <c r="B44" i="8"/>
  <c r="C44" i="8" s="1"/>
  <c r="C45" i="8" s="1"/>
  <c r="B42" i="8"/>
  <c r="B41" i="8"/>
  <c r="B37" i="8"/>
  <c r="B34" i="8"/>
  <c r="C34" i="8" s="1"/>
  <c r="B28" i="8"/>
  <c r="B25" i="8"/>
  <c r="B20" i="8"/>
  <c r="B6" i="8"/>
  <c r="B27" i="8" s="1"/>
  <c r="C27" i="8" s="1"/>
  <c r="C28" i="8" s="1"/>
  <c r="C29" i="8" s="1"/>
  <c r="K4" i="8"/>
  <c r="D4" i="8"/>
  <c r="K3" i="8"/>
  <c r="B42" i="7"/>
  <c r="C39" i="7"/>
  <c r="K6" i="7"/>
  <c r="B5" i="7"/>
  <c r="B6" i="7"/>
  <c r="C42" i="6"/>
  <c r="C43" i="6" s="1"/>
  <c r="B39" i="6"/>
  <c r="B35" i="6"/>
  <c r="C32" i="6"/>
  <c r="B20" i="6"/>
  <c r="B16" i="6"/>
  <c r="C16" i="6" s="1"/>
  <c r="C17" i="6" s="1"/>
  <c r="K6" i="6"/>
  <c r="L6" i="6"/>
  <c r="L5" i="6"/>
  <c r="K4" i="6"/>
  <c r="B6" i="6"/>
  <c r="B26" i="6" s="1"/>
  <c r="C26" i="6" s="1"/>
  <c r="C27" i="6" s="1"/>
  <c r="B37" i="5"/>
  <c r="C35" i="5"/>
  <c r="B30" i="5"/>
  <c r="B23" i="5"/>
  <c r="K5" i="5"/>
  <c r="B37" i="4"/>
  <c r="B35" i="4"/>
  <c r="C35" i="4" s="1"/>
  <c r="B30" i="4"/>
  <c r="B23" i="4"/>
  <c r="B16" i="4"/>
  <c r="C29" i="4"/>
  <c r="K6" i="4"/>
  <c r="K4" i="4"/>
  <c r="B22" i="4" s="1"/>
  <c r="B6" i="4"/>
  <c r="B39" i="3"/>
  <c r="B38" i="3"/>
  <c r="B36" i="3"/>
  <c r="C36" i="3" s="1"/>
  <c r="B31" i="3"/>
  <c r="B24" i="3"/>
  <c r="B23" i="3"/>
  <c r="B16" i="3"/>
  <c r="I4" i="3"/>
  <c r="B37" i="3" s="1"/>
  <c r="H4" i="3"/>
  <c r="B22" i="3" s="1"/>
  <c r="B4" i="3"/>
  <c r="B6" i="3" s="1"/>
  <c r="B21" i="3" s="1"/>
  <c r="C21" i="3" s="1"/>
  <c r="C22" i="3" s="1"/>
  <c r="I3" i="3"/>
  <c r="B17" i="3" s="1"/>
  <c r="H3" i="3"/>
  <c r="B32" i="3" s="1"/>
  <c r="B47" i="1"/>
  <c r="B46" i="1"/>
  <c r="B44" i="1"/>
  <c r="C43" i="1"/>
  <c r="C44" i="1" s="1"/>
  <c r="B43" i="1"/>
  <c r="B35" i="1"/>
  <c r="B34" i="1"/>
  <c r="C34" i="1" s="1"/>
  <c r="C35" i="1" s="1"/>
  <c r="B28" i="1"/>
  <c r="B27" i="1"/>
  <c r="B26" i="1"/>
  <c r="B25" i="1"/>
  <c r="B16" i="1"/>
  <c r="B15" i="1"/>
  <c r="C15" i="1" s="1"/>
  <c r="G7" i="1"/>
  <c r="H7" i="1" s="1"/>
  <c r="L6" i="1"/>
  <c r="G6" i="1"/>
  <c r="I6" i="1" s="1"/>
  <c r="B6" i="1"/>
  <c r="L5" i="1" s="1"/>
  <c r="G5" i="1"/>
  <c r="H5" i="1" s="1"/>
  <c r="G4" i="1"/>
  <c r="I4" i="1" s="1"/>
  <c r="I3" i="1"/>
  <c r="B45" i="1" s="1"/>
  <c r="H3" i="1"/>
  <c r="C30" i="4" l="1"/>
  <c r="C23" i="3"/>
  <c r="C24" i="3" s="1"/>
  <c r="C25" i="3" s="1"/>
  <c r="C16" i="1"/>
  <c r="C37" i="3"/>
  <c r="C38" i="3" s="1"/>
  <c r="C39" i="3" s="1"/>
  <c r="C40" i="3" s="1"/>
  <c r="B35" i="8"/>
  <c r="C35" i="8" s="1"/>
  <c r="C36" i="8" s="1"/>
  <c r="C37" i="8" s="1"/>
  <c r="C39" i="8" s="1"/>
  <c r="B8" i="1"/>
  <c r="B24" i="1" s="1"/>
  <c r="C24" i="1" s="1"/>
  <c r="C25" i="1" s="1"/>
  <c r="C26" i="1" s="1"/>
  <c r="C27" i="1" s="1"/>
  <c r="C28" i="1" s="1"/>
  <c r="C29" i="1" s="1"/>
  <c r="B23" i="6"/>
  <c r="B33" i="6"/>
  <c r="C33" i="6" s="1"/>
  <c r="C34" i="6" s="1"/>
  <c r="C35" i="6" s="1"/>
  <c r="C37" i="6" s="1"/>
  <c r="K6" i="5"/>
  <c r="B31" i="5" s="1"/>
  <c r="B23" i="8"/>
  <c r="K5" i="8"/>
  <c r="B40" i="7"/>
  <c r="C40" i="7" s="1"/>
  <c r="C41" i="7" s="1"/>
  <c r="C42" i="7" s="1"/>
  <c r="C43" i="7" s="1"/>
  <c r="C17" i="8"/>
  <c r="B16" i="7"/>
  <c r="C16" i="7" s="1"/>
  <c r="C17" i="7" s="1"/>
  <c r="C18" i="7" s="1"/>
  <c r="C19" i="7" s="1"/>
  <c r="C20" i="7" s="1"/>
  <c r="B32" i="7"/>
  <c r="C32" i="7" s="1"/>
  <c r="C33" i="7" s="1"/>
  <c r="C15" i="4"/>
  <c r="C16" i="4" s="1"/>
  <c r="B15" i="3"/>
  <c r="C15" i="3" s="1"/>
  <c r="B30" i="3"/>
  <c r="C30" i="3" s="1"/>
  <c r="C31" i="3" s="1"/>
  <c r="C32" i="3" s="1"/>
  <c r="C33" i="3" s="1"/>
  <c r="C16" i="3"/>
  <c r="C17" i="3" s="1"/>
  <c r="C18" i="3" s="1"/>
  <c r="C26" i="3" s="1"/>
  <c r="L5" i="3" s="1"/>
  <c r="C45" i="1"/>
  <c r="C46" i="1" s="1"/>
  <c r="C47" i="1" s="1"/>
  <c r="C48" i="1" s="1"/>
  <c r="B23" i="7"/>
  <c r="C23" i="7" s="1"/>
  <c r="C36" i="4"/>
  <c r="C37" i="4" s="1"/>
  <c r="C38" i="4" s="1"/>
  <c r="B21" i="4"/>
  <c r="C21" i="4" s="1"/>
  <c r="B36" i="5"/>
  <c r="C36" i="5" s="1"/>
  <c r="C37" i="5" s="1"/>
  <c r="C38" i="5" s="1"/>
  <c r="K5" i="6"/>
  <c r="B38" i="6" s="1"/>
  <c r="I5" i="1"/>
  <c r="B17" i="1" s="1"/>
  <c r="C17" i="1" s="1"/>
  <c r="C19" i="1" s="1"/>
  <c r="I7" i="1"/>
  <c r="B20" i="1" s="1"/>
  <c r="D4" i="7"/>
  <c r="K4" i="5"/>
  <c r="B22" i="5" s="1"/>
  <c r="K4" i="7"/>
  <c r="B24" i="7" s="1"/>
  <c r="K6" i="8"/>
  <c r="H4" i="1"/>
  <c r="B36" i="1" s="1"/>
  <c r="C36" i="1" s="1"/>
  <c r="C38" i="1" s="1"/>
  <c r="H6" i="1"/>
  <c r="B39" i="1" s="1"/>
  <c r="K5" i="4"/>
  <c r="B34" i="7"/>
  <c r="B31" i="4" l="1"/>
  <c r="C31" i="4" s="1"/>
  <c r="C32" i="4" s="1"/>
  <c r="C39" i="4" s="1"/>
  <c r="O6" i="4" s="1"/>
  <c r="C41" i="3"/>
  <c r="L6" i="3" s="1"/>
  <c r="C17" i="4"/>
  <c r="C18" i="4" s="1"/>
  <c r="C22" i="4"/>
  <c r="C23" i="4" s="1"/>
  <c r="C24" i="4" s="1"/>
  <c r="B18" i="6"/>
  <c r="C18" i="6" s="1"/>
  <c r="C19" i="6" s="1"/>
  <c r="C20" i="6" s="1"/>
  <c r="C22" i="6" s="1"/>
  <c r="C23" i="6" s="1"/>
  <c r="C24" i="6" s="1"/>
  <c r="C25" i="6" s="1"/>
  <c r="R5" i="6" s="1"/>
  <c r="C20" i="1"/>
  <c r="C21" i="1" s="1"/>
  <c r="C30" i="1" s="1"/>
  <c r="L7" i="1" s="1"/>
  <c r="C39" i="1"/>
  <c r="C40" i="1" s="1"/>
  <c r="C49" i="1" s="1"/>
  <c r="L8" i="1" s="1"/>
  <c r="B40" i="8"/>
  <c r="C40" i="8" s="1"/>
  <c r="C41" i="8" s="1"/>
  <c r="C42" i="8" s="1"/>
  <c r="C43" i="8" s="1"/>
  <c r="C18" i="8"/>
  <c r="C19" i="8" s="1"/>
  <c r="C20" i="8" s="1"/>
  <c r="C22" i="8" s="1"/>
  <c r="C24" i="7"/>
  <c r="C25" i="7" s="1"/>
  <c r="C26" i="7" s="1"/>
  <c r="C27" i="7" s="1"/>
  <c r="C28" i="7" s="1"/>
  <c r="C34" i="7"/>
  <c r="C35" i="7" s="1"/>
  <c r="C36" i="7" s="1"/>
  <c r="C44" i="7" s="1"/>
  <c r="C38" i="6"/>
  <c r="C39" i="6" s="1"/>
  <c r="C40" i="6" s="1"/>
  <c r="C41" i="6" s="1"/>
  <c r="C25" i="4" l="1"/>
  <c r="O5" i="4" s="1"/>
  <c r="O8" i="4"/>
  <c r="C28" i="6"/>
  <c r="O7" i="6" s="1"/>
  <c r="O5" i="7"/>
  <c r="O7" i="7"/>
  <c r="C46" i="8"/>
  <c r="O8" i="8" s="1"/>
  <c r="C23" i="8"/>
  <c r="C24" i="8" s="1"/>
  <c r="O8" i="7"/>
  <c r="O6" i="7"/>
  <c r="C44" i="6"/>
  <c r="O8" i="6" s="1"/>
  <c r="R6" i="6"/>
  <c r="O7" i="4" l="1"/>
  <c r="R7" i="6"/>
  <c r="R8" i="6"/>
  <c r="C25" i="8"/>
  <c r="C26" i="8" s="1"/>
  <c r="C30" i="8" s="1"/>
  <c r="O7" i="8" s="1"/>
  <c r="B6" i="5" l="1"/>
  <c r="B21" i="5" l="1"/>
  <c r="C21" i="5" s="1"/>
  <c r="C22" i="5" s="1"/>
  <c r="C23" i="5" s="1"/>
  <c r="C24" i="5" s="1"/>
  <c r="B5" i="5"/>
  <c r="B29" i="5" l="1"/>
  <c r="C29" i="5" s="1"/>
  <c r="C30" i="5" s="1"/>
  <c r="C31" i="5" s="1"/>
  <c r="C32" i="5" s="1"/>
  <c r="C39" i="5" s="1"/>
  <c r="B15" i="5"/>
  <c r="C15" i="5" s="1"/>
  <c r="C16" i="5" s="1"/>
  <c r="C17" i="5" s="1"/>
  <c r="C18" i="5" s="1"/>
  <c r="C25" i="5" s="1"/>
  <c r="O5" i="5" s="1"/>
  <c r="O8" i="5" l="1"/>
  <c r="O6" i="5"/>
  <c r="O7" i="5"/>
</calcChain>
</file>

<file path=xl/sharedStrings.xml><?xml version="1.0" encoding="utf-8"?>
<sst xmlns="http://schemas.openxmlformats.org/spreadsheetml/2006/main" count="678" uniqueCount="191">
  <si>
    <t>SPI timing through the CPLD for passthrough interfaces</t>
  </si>
  <si>
    <t>System Delays / Constraints</t>
  </si>
  <si>
    <t>Trace Constants</t>
  </si>
  <si>
    <t>Trace Delay Min</t>
  </si>
  <si>
    <t>Myk Setup</t>
  </si>
  <si>
    <t>ns</t>
  </si>
  <si>
    <t>ps/inch</t>
  </si>
  <si>
    <t>length (mils)</t>
  </si>
  <si>
    <t>delay min (ns)</t>
  </si>
  <si>
    <t>delay max (ns)</t>
  </si>
  <si>
    <t>Myk Hold</t>
  </si>
  <si>
    <t>Trace Delay Max</t>
  </si>
  <si>
    <t>LMK - Myk</t>
  </si>
  <si>
    <t>SYSREF to Myk</t>
  </si>
  <si>
    <t>Clock Period</t>
  </si>
  <si>
    <t>LMK - FPGA DB A</t>
  </si>
  <si>
    <t>worst case for n310</t>
  </si>
  <si>
    <t>DEVCLK to Myk</t>
  </si>
  <si>
    <t>Summary</t>
  </si>
  <si>
    <t>SYSREF Launch Edge @ LMK</t>
  </si>
  <si>
    <t>launch on RE</t>
  </si>
  <si>
    <t>Setup Slack</t>
  </si>
  <si>
    <t>LMK - FPGA DB B</t>
  </si>
  <si>
    <t>SYSREF Capture Edge @ Myk</t>
  </si>
  <si>
    <t>Output Delay (max)</t>
  </si>
  <si>
    <t>latch on RE</t>
  </si>
  <si>
    <t>Mykonos Timing</t>
  </si>
  <si>
    <t>Hold Slack</t>
  </si>
  <si>
    <t>Myk Clock Period</t>
  </si>
  <si>
    <t>LMK SYSREF Setup</t>
  </si>
  <si>
    <t>base value - datasheet</t>
  </si>
  <si>
    <t>Mykonos Setup</t>
  </si>
  <si>
    <t>LMK Output Skew</t>
  </si>
  <si>
    <t>SYSREF: DB A - Myk</t>
  </si>
  <si>
    <t>datasheet * 20</t>
  </si>
  <si>
    <t>Mykonos Hold</t>
  </si>
  <si>
    <t>LMK Digital SYSREF Delay</t>
  </si>
  <si>
    <t>Output Delay (min)</t>
  </si>
  <si>
    <t>SYSREF Launch Edge @ FPGA</t>
  </si>
  <si>
    <t>SYSREF: DB B - Myk</t>
  </si>
  <si>
    <t>Clock Uncertainty</t>
  </si>
  <si>
    <t>duty cycle distortion, jitter, etc</t>
  </si>
  <si>
    <t>setup (fast capture clock, slow data)</t>
  </si>
  <si>
    <t>SYSREF: DB A - FPGA</t>
  </si>
  <si>
    <t>Data Path (max/slow)</t>
  </si>
  <si>
    <t>incr</t>
  </si>
  <si>
    <t>path</t>
  </si>
  <si>
    <t>comment</t>
  </si>
  <si>
    <t>lmk clock - SYSREF skew</t>
  </si>
  <si>
    <t>Input Delay (max)</t>
  </si>
  <si>
    <t>educated guess</t>
  </si>
  <si>
    <t>There are actually 2 constraints needed: DBA / Myk, DBB / Myk.</t>
  </si>
  <si>
    <t>Source Clock Path (max)</t>
  </si>
  <si>
    <t>Taking the worst-case paths across all DBs, I use those to form one constraint that can rule them all.</t>
  </si>
  <si>
    <t>sample clock rising edge</t>
  </si>
  <si>
    <t>give these min/max numbers to vivado, and see what it says</t>
  </si>
  <si>
    <t>SYSREF Capture Edge @ FPGA</t>
  </si>
  <si>
    <t>base + output skew</t>
  </si>
  <si>
    <t>There is one set of numbers for max and min, but two constraints since we have the DBA and DBB clocks.</t>
  </si>
  <si>
    <t>SYSREF: DB B - FPGA</t>
  </si>
  <si>
    <t>lmk output skew</t>
  </si>
  <si>
    <t>lmk SYSREF digital delay</t>
  </si>
  <si>
    <t>Input Delay (min)</t>
  </si>
  <si>
    <t>Vivado passes both paths nicely with the one constraint, allowing me to get away with this foolishness.</t>
  </si>
  <si>
    <t>lmk to myk SYREF trace (max)</t>
  </si>
  <si>
    <t>lmk to fpga trace (max)</t>
  </si>
  <si>
    <t>Arrival Time</t>
  </si>
  <si>
    <t>max of all DBs</t>
  </si>
  <si>
    <t>^ unknown at this time</t>
  </si>
  <si>
    <t>Data Path (max)</t>
  </si>
  <si>
    <t>fpga clock-to-out (max)</t>
  </si>
  <si>
    <t>it's OK for these numbers not to be positive, since Vivado handles all the timing internal to the part</t>
  </si>
  <si>
    <t>output delay max -ish</t>
  </si>
  <si>
    <t>fpga to myk trace (max)</t>
  </si>
  <si>
    <t>instead the important thing is, given the input delay min/max, for Vivado to meet timing on these paths</t>
  </si>
  <si>
    <t>LMK Digital Delay</t>
  </si>
  <si>
    <t>Destination Clock Path (min/fst)</t>
  </si>
  <si>
    <t>n/a since both shift together</t>
  </si>
  <si>
    <t>Destination Clock Path (min)</t>
  </si>
  <si>
    <t>sample clock falling edge</t>
  </si>
  <si>
    <t>analyze to next edge</t>
  </si>
  <si>
    <t>lmk to myk DEVCLK trace (min)</t>
  </si>
  <si>
    <t>clock uncertainty</t>
  </si>
  <si>
    <t>lmk to myk trace (min)</t>
  </si>
  <si>
    <t>mykonos setup</t>
  </si>
  <si>
    <t>Required Time</t>
  </si>
  <si>
    <t>myk setup</t>
  </si>
  <si>
    <t>Required - Arrival Time</t>
  </si>
  <si>
    <t>hold (slow capture clock, fast data)</t>
  </si>
  <si>
    <t>Slack</t>
  </si>
  <si>
    <t>Data Path (min)</t>
  </si>
  <si>
    <t>lmk to fpga trace (min)</t>
  </si>
  <si>
    <t>base - output skew</t>
  </si>
  <si>
    <t>Source Clock Path (min)</t>
  </si>
  <si>
    <t>lmk to myk SYSREF trace (min)</t>
  </si>
  <si>
    <t>Destination Clock Path (max)</t>
  </si>
  <si>
    <t>analyze to same edge</t>
  </si>
  <si>
    <t>lmk to myk DEVCLK trace (max)</t>
  </si>
  <si>
    <t>min of all DBs</t>
  </si>
  <si>
    <t>fpga clock-to-out (min)</t>
  </si>
  <si>
    <t>output delay min -ish</t>
  </si>
  <si>
    <t>mykonos hold</t>
  </si>
  <si>
    <t>fpga to myk trace (min)</t>
  </si>
  <si>
    <t>Arrival - Required</t>
  </si>
  <si>
    <t>lmk to myk trace (max)</t>
  </si>
  <si>
    <t>myk hold</t>
  </si>
  <si>
    <t>A Clock - FPGA to CPLD</t>
  </si>
  <si>
    <t>B Clock - FPGA to CPLD</t>
  </si>
  <si>
    <t>CPLD MOSI Summary</t>
  </si>
  <si>
    <t>Data Launch Edge @ FPGA</t>
  </si>
  <si>
    <t>launch on FE</t>
  </si>
  <si>
    <t>A Data - FPGA to CPLD</t>
  </si>
  <si>
    <t>give these min/max numbers to timequest, and see what it says</t>
  </si>
  <si>
    <t>Data Capture Edge @ CPLD</t>
  </si>
  <si>
    <t>B Data - FPGA to CPLD</t>
  </si>
  <si>
    <t>-clock_fall is required on both of these to identify the driving edge as the falling edge</t>
  </si>
  <si>
    <t>FPGA Output Spec Min</t>
  </si>
  <si>
    <t>fpga constraint</t>
  </si>
  <si>
    <t>FPGA Output Spec Max</t>
  </si>
  <si>
    <t>no buffers present in these paths!</t>
  </si>
  <si>
    <t>FPGA MISO Summary</t>
  </si>
  <si>
    <t>Data Launch Edge @ CPLD</t>
  </si>
  <si>
    <t>A Data - CPLD to FPGA</t>
  </si>
  <si>
    <t>sdi launch edge</t>
  </si>
  <si>
    <t>fpga clock - sdi skew</t>
  </si>
  <si>
    <t>give these min/max numbers to Vivado, and see what it says</t>
  </si>
  <si>
    <t>fpga to cpld sdi trace (max)</t>
  </si>
  <si>
    <t>Data Capture Edge @ FPGA</t>
  </si>
  <si>
    <t>B Data - CPLD to FPGA</t>
  </si>
  <si>
    <t xml:space="preserve"> </t>
  </si>
  <si>
    <t>sdi capture edge</t>
  </si>
  <si>
    <t>fpga to cpld clk trace (min)</t>
  </si>
  <si>
    <t>CPLD Output Delay Min</t>
  </si>
  <si>
    <t>CPLD constraint</t>
  </si>
  <si>
    <t>CPLD Output Delay Max</t>
  </si>
  <si>
    <t>Clock Path to CPLD (max/slow)</t>
  </si>
  <si>
    <t>sdo launch edge</t>
  </si>
  <si>
    <t>fpga to cpld sdi trace (min)</t>
  </si>
  <si>
    <t>fpga output delay (max)</t>
  </si>
  <si>
    <t>none</t>
  </si>
  <si>
    <t>fpga to cpld clk trace (max)</t>
  </si>
  <si>
    <t>buffer delay (max)</t>
  </si>
  <si>
    <t>no buffer!</t>
  </si>
  <si>
    <t>Data Path to PS (max/slow)</t>
  </si>
  <si>
    <t>cpld clock to sdo out (max)</t>
  </si>
  <si>
    <t>cpld sdo to fpga trace (max)</t>
  </si>
  <si>
    <t>latch edge</t>
  </si>
  <si>
    <t>half period to get back</t>
  </si>
  <si>
    <t>Clock Path to CPLD (min/fast)</t>
  </si>
  <si>
    <t>fpga output delay (min)</t>
  </si>
  <si>
    <t>buffer delay (min)</t>
  </si>
  <si>
    <t>cpld clock to sdo out (min)</t>
  </si>
  <si>
    <t>cpld sdo to fpga trace (min)</t>
  </si>
  <si>
    <t>FPGA Input Delay Min</t>
  </si>
  <si>
    <t>fpga input delay (min)</t>
  </si>
  <si>
    <t>FPGA Input Delay Max</t>
  </si>
  <si>
    <t>Note: the FPGA paths were pre-constrained for max and min delay, which is the best possible method with interfacing to the PS SPI controller</t>
  </si>
  <si>
    <t>Arrival - Required Time</t>
  </si>
  <si>
    <t>fpga+spi master</t>
  </si>
  <si>
    <t>CPLD MISO Summary</t>
  </si>
  <si>
    <t>Setup</t>
  </si>
  <si>
    <t>Hold</t>
  </si>
  <si>
    <t>FPGA constraint</t>
  </si>
  <si>
    <t>CPLD constraint to modify!</t>
  </si>
  <si>
    <t>fpga input delay (max)</t>
  </si>
  <si>
    <t>setup at PS</t>
  </si>
  <si>
    <t>minus the setup req</t>
  </si>
  <si>
    <t>hold at PS</t>
  </si>
  <si>
    <t>base value from datasheet</t>
  </si>
  <si>
    <t>seems to be the buffer delay</t>
  </si>
  <si>
    <t>the LVDS to LVPECL skew seems enormous here… it's in the green highlighted box above. This is measured on one board at room temp</t>
  </si>
  <si>
    <t>the important thing to note is the 2.6 ns balances setup/hold nicely--which is what the board-level results are showing us</t>
  </si>
  <si>
    <t>STALE FROM MG, UPDATE!!!</t>
  </si>
  <si>
    <t>Not in Rh</t>
  </si>
  <si>
    <t>PS MISO Setup/Hold Requirements</t>
  </si>
  <si>
    <t>At FPGA PS</t>
  </si>
  <si>
    <t>Total length (mils)</t>
  </si>
  <si>
    <t>IC-&gt;Conn. (mils)</t>
  </si>
  <si>
    <t>Conn.-&gt;IC (mils)</t>
  </si>
  <si>
    <t>Conn. Dly max (ns)</t>
  </si>
  <si>
    <t>up to 25 MHz possible on writes! This gives us ~10ns of setup and hold slack on MOSI at the CPLD.</t>
  </si>
  <si>
    <t>clock_fall is not used because the tools already are aware of the edge.</t>
  </si>
  <si>
    <t>* Very conservative.</t>
  </si>
  <si>
    <t>At FPGA:</t>
  </si>
  <si>
    <t>At CPLD:</t>
  </si>
  <si>
    <t>* We are constraining the readback path with a much slower rate (250/16)=15.625 MHz. This eases the path constraining.</t>
  </si>
  <si>
    <t>* The cell highlighted in yellow is the overconstrained read-only frequency.</t>
  </si>
  <si>
    <t>worst case for n320</t>
  </si>
  <si>
    <t>There are actually 2 constraints needed: DBA / LMK DBB / LMK</t>
  </si>
  <si>
    <t>* Positive leg of diff pair used.</t>
  </si>
  <si>
    <t>datasheet * 10 (arbitrary)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</si>
</sst>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i/>
      <sz val="10"/>
      <name val="Arial"/>
    </font>
    <font>
      <strike/>
      <sz val="10"/>
      <name val="Arial"/>
    </font>
    <font>
      <b/>
      <i/>
      <sz val="10"/>
      <name val="Arial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FFD966"/>
        <bgColor rgb="FFFFD966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FF0000"/>
      </left>
      <right/>
      <top style="thick">
        <color rgb="FFFF0000"/>
      </top>
      <bottom style="thin">
        <color rgb="FF000000"/>
      </bottom>
      <diagonal/>
    </border>
    <border>
      <left/>
      <right style="thick">
        <color rgb="FFFF0000"/>
      </right>
      <top style="thick">
        <color rgb="FFFF0000"/>
      </top>
      <bottom style="thin">
        <color rgb="FF000000"/>
      </bottom>
      <diagonal/>
    </border>
    <border>
      <left style="thick">
        <color rgb="FFFF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FF0000"/>
      </right>
      <top style="thin">
        <color rgb="FF000000"/>
      </top>
      <bottom style="thin">
        <color rgb="FF000000"/>
      </bottom>
      <diagonal/>
    </border>
    <border>
      <left style="thick">
        <color rgb="FFFF0000"/>
      </left>
      <right style="thin">
        <color rgb="FF000000"/>
      </right>
      <top style="thin">
        <color rgb="FF000000"/>
      </top>
      <bottom style="thick">
        <color rgb="FFFF0000"/>
      </bottom>
      <diagonal/>
    </border>
    <border>
      <left style="thin">
        <color rgb="FF000000"/>
      </left>
      <right style="thick">
        <color rgb="FFFF0000"/>
      </right>
      <top style="thin">
        <color rgb="FF00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2" fillId="0" borderId="4" xfId="0" applyFont="1" applyBorder="1" applyAlignment="1"/>
    <xf numFmtId="0" fontId="1" fillId="0" borderId="4" xfId="0" applyFont="1" applyBorder="1" applyAlignment="1"/>
    <xf numFmtId="0" fontId="3" fillId="0" borderId="4" xfId="0" applyFont="1" applyBorder="1" applyAlignment="1"/>
    <xf numFmtId="0" fontId="2" fillId="0" borderId="4" xfId="0" applyFont="1" applyBorder="1"/>
    <xf numFmtId="0" fontId="1" fillId="0" borderId="4" xfId="0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1" fillId="0" borderId="4" xfId="0" applyNumberFormat="1" applyFont="1" applyBorder="1"/>
    <xf numFmtId="0" fontId="1" fillId="0" borderId="4" xfId="0" applyFont="1" applyBorder="1" applyAlignment="1">
      <alignment horizontal="center"/>
    </xf>
    <xf numFmtId="164" fontId="1" fillId="0" borderId="4" xfId="0" applyNumberFormat="1" applyFont="1" applyBorder="1" applyAlignment="1"/>
    <xf numFmtId="164" fontId="1" fillId="3" borderId="4" xfId="0" applyNumberFormat="1" applyFont="1" applyFill="1" applyBorder="1" applyAlignment="1"/>
    <xf numFmtId="0" fontId="3" fillId="3" borderId="4" xfId="0" applyFont="1" applyFill="1" applyBorder="1" applyAlignment="1"/>
    <xf numFmtId="0" fontId="1" fillId="3" borderId="0" xfId="0" applyFont="1" applyFill="1" applyAlignment="1"/>
    <xf numFmtId="0" fontId="2" fillId="5" borderId="0" xfId="0" applyFont="1" applyFill="1" applyAlignment="1"/>
    <xf numFmtId="0" fontId="1" fillId="5" borderId="0" xfId="0" applyFont="1" applyFill="1" applyAlignment="1"/>
    <xf numFmtId="164" fontId="1" fillId="0" borderId="0" xfId="0" applyNumberFormat="1" applyFont="1" applyAlignment="1"/>
    <xf numFmtId="164" fontId="1" fillId="6" borderId="4" xfId="0" applyNumberFormat="1" applyFont="1" applyFill="1" applyBorder="1"/>
    <xf numFmtId="164" fontId="1" fillId="0" borderId="0" xfId="0" applyNumberFormat="1" applyFont="1"/>
    <xf numFmtId="0" fontId="4" fillId="0" borderId="0" xfId="0" applyFont="1" applyAlignment="1"/>
    <xf numFmtId="0" fontId="5" fillId="0" borderId="0" xfId="0" applyFont="1" applyAlignment="1"/>
    <xf numFmtId="164" fontId="1" fillId="7" borderId="0" xfId="0" applyNumberFormat="1" applyFont="1" applyFill="1" applyAlignment="1"/>
    <xf numFmtId="164" fontId="2" fillId="0" borderId="0" xfId="0" applyNumberFormat="1" applyFont="1"/>
    <xf numFmtId="0" fontId="2" fillId="0" borderId="0" xfId="0" applyFont="1" applyAlignment="1"/>
    <xf numFmtId="0" fontId="1" fillId="5" borderId="0" xfId="0" applyFont="1" applyFill="1"/>
    <xf numFmtId="0" fontId="3" fillId="5" borderId="0" xfId="0" applyFont="1" applyFill="1" applyAlignment="1"/>
    <xf numFmtId="0" fontId="1" fillId="0" borderId="0" xfId="0" applyFont="1" applyAlignment="1">
      <alignment horizontal="left"/>
    </xf>
    <xf numFmtId="0" fontId="2" fillId="0" borderId="7" xfId="0" applyFont="1" applyBorder="1" applyAlignment="1"/>
    <xf numFmtId="164" fontId="1" fillId="6" borderId="8" xfId="0" applyNumberFormat="1" applyFont="1" applyFill="1" applyBorder="1"/>
    <xf numFmtId="0" fontId="2" fillId="9" borderId="4" xfId="0" applyFont="1" applyFill="1" applyBorder="1" applyAlignment="1"/>
    <xf numFmtId="164" fontId="1" fillId="9" borderId="4" xfId="0" applyNumberFormat="1" applyFont="1" applyFill="1" applyBorder="1" applyAlignment="1"/>
    <xf numFmtId="164" fontId="1" fillId="0" borderId="8" xfId="0" applyNumberFormat="1" applyFont="1" applyBorder="1"/>
    <xf numFmtId="0" fontId="3" fillId="9" borderId="4" xfId="0" applyFont="1" applyFill="1" applyBorder="1" applyAlignment="1"/>
    <xf numFmtId="0" fontId="2" fillId="0" borderId="9" xfId="0" applyFont="1" applyBorder="1" applyAlignment="1"/>
    <xf numFmtId="0" fontId="1" fillId="9" borderId="0" xfId="0" applyFont="1" applyFill="1" applyAlignment="1">
      <alignment horizontal="left"/>
    </xf>
    <xf numFmtId="164" fontId="1" fillId="0" borderId="10" xfId="0" applyNumberFormat="1" applyFont="1" applyBorder="1"/>
    <xf numFmtId="164" fontId="1" fillId="9" borderId="4" xfId="0" applyNumberFormat="1" applyFont="1" applyFill="1" applyBorder="1"/>
    <xf numFmtId="164" fontId="1" fillId="10" borderId="0" xfId="0" applyNumberFormat="1" applyFont="1" applyFill="1" applyAlignment="1"/>
    <xf numFmtId="0" fontId="1" fillId="10" borderId="0" xfId="0" applyFont="1" applyFill="1" applyAlignment="1"/>
    <xf numFmtId="0" fontId="0" fillId="0" borderId="0" xfId="0" applyFont="1" applyAlignment="1"/>
    <xf numFmtId="0" fontId="7" fillId="0" borderId="0" xfId="0" applyFont="1" applyFill="1" applyAlignment="1"/>
    <xf numFmtId="164" fontId="1" fillId="0" borderId="4" xfId="0" applyNumberFormat="1" applyFont="1" applyFill="1" applyBorder="1" applyAlignment="1">
      <alignment horizontal="center"/>
    </xf>
    <xf numFmtId="0" fontId="6" fillId="0" borderId="0" xfId="0" applyFont="1" applyAlignment="1"/>
    <xf numFmtId="0" fontId="8" fillId="0" borderId="4" xfId="0" applyFont="1" applyBorder="1" applyAlignment="1"/>
    <xf numFmtId="0" fontId="8" fillId="0" borderId="4" xfId="0" applyFont="1" applyBorder="1"/>
    <xf numFmtId="164" fontId="6" fillId="0" borderId="4" xfId="0" applyNumberFormat="1" applyFont="1" applyBorder="1" applyAlignment="1">
      <alignment horizontal="center"/>
    </xf>
    <xf numFmtId="0" fontId="9" fillId="0" borderId="0" xfId="0" applyFont="1" applyAlignment="1"/>
    <xf numFmtId="0" fontId="1" fillId="0" borderId="0" xfId="0" applyFont="1" applyBorder="1"/>
    <xf numFmtId="0" fontId="3" fillId="0" borderId="0" xfId="0" applyFont="1" applyBorder="1" applyAlignment="1"/>
    <xf numFmtId="0" fontId="2" fillId="0" borderId="3" xfId="0" applyFont="1" applyBorder="1" applyAlignment="1"/>
    <xf numFmtId="164" fontId="1" fillId="0" borderId="3" xfId="0" applyNumberFormat="1" applyFont="1" applyBorder="1" applyAlignment="1">
      <alignment horizontal="center"/>
    </xf>
    <xf numFmtId="0" fontId="2" fillId="0" borderId="11" xfId="0" applyFont="1" applyBorder="1" applyAlignment="1"/>
    <xf numFmtId="0" fontId="2" fillId="0" borderId="13" xfId="0" applyFont="1" applyBorder="1"/>
    <xf numFmtId="0" fontId="8" fillId="0" borderId="14" xfId="0" applyFont="1" applyBorder="1"/>
    <xf numFmtId="164" fontId="1" fillId="0" borderId="11" xfId="0" applyNumberFormat="1" applyFont="1" applyBorder="1" applyAlignment="1">
      <alignment horizontal="center"/>
    </xf>
    <xf numFmtId="1" fontId="1" fillId="0" borderId="4" xfId="0" applyNumberFormat="1" applyFont="1" applyBorder="1"/>
    <xf numFmtId="1" fontId="1" fillId="0" borderId="4" xfId="0" applyNumberFormat="1" applyFont="1" applyBorder="1" applyAlignment="1"/>
    <xf numFmtId="0" fontId="6" fillId="0" borderId="0" xfId="0" applyFont="1" applyFill="1" applyBorder="1" applyAlignment="1"/>
    <xf numFmtId="164" fontId="1" fillId="0" borderId="4" xfId="0" applyNumberFormat="1" applyFont="1" applyFill="1" applyBorder="1" applyAlignment="1"/>
    <xf numFmtId="0" fontId="0" fillId="0" borderId="0" xfId="0" applyFont="1" applyAlignment="1"/>
    <xf numFmtId="0" fontId="6" fillId="0" borderId="4" xfId="0" applyFont="1" applyBorder="1" applyAlignment="1"/>
    <xf numFmtId="0" fontId="2" fillId="4" borderId="0" xfId="0" applyFont="1" applyFill="1" applyAlignment="1">
      <alignment horizontal="center"/>
    </xf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2" fillId="8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0" borderId="6" xfId="0" applyFont="1" applyBorder="1"/>
    <xf numFmtId="0" fontId="1" fillId="0" borderId="12" xfId="0" applyFont="1" applyBorder="1"/>
  </cellXfs>
  <cellStyles count="1">
    <cellStyle name="Normal" xfId="0" builtinId="0"/>
  </cellStyles>
  <dxfs count="46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17</xdr:row>
      <xdr:rowOff>57150</xdr:rowOff>
    </xdr:from>
    <xdr:to>
      <xdr:col>9</xdr:col>
      <xdr:colOff>1085850</xdr:colOff>
      <xdr:row>31</xdr:row>
      <xdr:rowOff>0</xdr:rowOff>
    </xdr:to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95900" y="3457575"/>
          <a:ext cx="5638800" cy="2743200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228601</xdr:colOff>
      <xdr:row>15</xdr:row>
      <xdr:rowOff>104775</xdr:rowOff>
    </xdr:from>
    <xdr:to>
      <xdr:col>9</xdr:col>
      <xdr:colOff>371475</xdr:colOff>
      <xdr:row>26</xdr:row>
      <xdr:rowOff>180975</xdr:rowOff>
    </xdr:to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00676" y="3105150"/>
          <a:ext cx="4933949" cy="2276475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695326</xdr:colOff>
      <xdr:row>14</xdr:row>
      <xdr:rowOff>180975</xdr:rowOff>
    </xdr:from>
    <xdr:to>
      <xdr:col>9</xdr:col>
      <xdr:colOff>771525</xdr:colOff>
      <xdr:row>24</xdr:row>
      <xdr:rowOff>171450</xdr:rowOff>
    </xdr:to>
    <xdr:pic>
      <xdr:nvPicPr>
        <xdr:cNvPr id="2" name="image3.jpg" title="Imag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867401" y="2981325"/>
          <a:ext cx="4867274" cy="1990725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5</xdr:col>
      <xdr:colOff>733425</xdr:colOff>
      <xdr:row>26</xdr:row>
      <xdr:rowOff>0</xdr:rowOff>
    </xdr:from>
    <xdr:to>
      <xdr:col>9</xdr:col>
      <xdr:colOff>676275</xdr:colOff>
      <xdr:row>36</xdr:row>
      <xdr:rowOff>99535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CF67D5C-05BC-452C-BC7C-F68396A6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0" y="5200650"/>
          <a:ext cx="4733925" cy="20997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13</xdr:row>
      <xdr:rowOff>0</xdr:rowOff>
    </xdr:from>
    <xdr:to>
      <xdr:col>9</xdr:col>
      <xdr:colOff>28575</xdr:colOff>
      <xdr:row>23</xdr:row>
      <xdr:rowOff>67228</xdr:rowOff>
    </xdr:to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162550" y="2600325"/>
          <a:ext cx="4772025" cy="2067478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295275</xdr:colOff>
      <xdr:row>24</xdr:row>
      <xdr:rowOff>161925</xdr:rowOff>
    </xdr:from>
    <xdr:to>
      <xdr:col>11</xdr:col>
      <xdr:colOff>449948</xdr:colOff>
      <xdr:row>37</xdr:row>
      <xdr:rowOff>28575</xdr:rowOff>
    </xdr:to>
    <xdr:pic>
      <xdr:nvPicPr>
        <xdr:cNvPr id="3" name="image6.jpg" title="Image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143500" y="4962525"/>
          <a:ext cx="7346048" cy="2466975"/>
        </a:xfrm>
        <a:prstGeom prst="rect">
          <a:avLst/>
        </a:prstGeom>
        <a:noFill/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25</xdr:row>
      <xdr:rowOff>9525</xdr:rowOff>
    </xdr:from>
    <xdr:to>
      <xdr:col>11</xdr:col>
      <xdr:colOff>838200</xdr:colOff>
      <xdr:row>35</xdr:row>
      <xdr:rowOff>133350</xdr:rowOff>
    </xdr:to>
    <xdr:pic>
      <xdr:nvPicPr>
        <xdr:cNvPr id="2" name="image6.jpg" title="Image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00675" y="5010150"/>
          <a:ext cx="7543800" cy="2124075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5</xdr:col>
      <xdr:colOff>228600</xdr:colOff>
      <xdr:row>13</xdr:row>
      <xdr:rowOff>47625</xdr:rowOff>
    </xdr:from>
    <xdr:to>
      <xdr:col>9</xdr:col>
      <xdr:colOff>171450</xdr:colOff>
      <xdr:row>23</xdr:row>
      <xdr:rowOff>147160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28BB5CB-3884-4DF3-88ED-CB11FB895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00675" y="2647950"/>
          <a:ext cx="4733925" cy="20997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97"/>
  <sheetViews>
    <sheetView workbookViewId="0">
      <pane ySplit="11" topLeftCell="A12" activePane="bottomLeft" state="frozen"/>
      <selection pane="bottomLeft" activeCell="B13" sqref="B13"/>
    </sheetView>
  </sheetViews>
  <sheetFormatPr defaultColWidth="14.42578125" defaultRowHeight="15.75" customHeight="1" x14ac:dyDescent="0.2"/>
  <cols>
    <col min="1" max="1" width="29.140625" customWidth="1"/>
    <col min="2" max="3" width="8.7109375" customWidth="1"/>
    <col min="4" max="4" width="26.140625" customWidth="1"/>
    <col min="5" max="5" width="4.85546875" customWidth="1"/>
    <col min="6" max="6" width="21.7109375" customWidth="1"/>
    <col min="7" max="7" width="12.28515625" customWidth="1"/>
    <col min="8" max="8" width="13.7109375" customWidth="1"/>
    <col min="9" max="9" width="14" customWidth="1"/>
    <col min="10" max="10" width="4.5703125" customWidth="1"/>
    <col min="11" max="11" width="18" customWidth="1"/>
    <col min="13" max="13" width="4.7109375" customWidth="1"/>
  </cols>
  <sheetData>
    <row r="1" spans="1:24" ht="15.75" customHeight="1" x14ac:dyDescent="0.2">
      <c r="A1" s="64" t="s">
        <v>1</v>
      </c>
      <c r="B1" s="65"/>
      <c r="C1" s="66"/>
      <c r="D1" s="2"/>
      <c r="E1" s="2"/>
      <c r="F1" s="64" t="s">
        <v>2</v>
      </c>
      <c r="G1" s="65"/>
      <c r="H1" s="65"/>
      <c r="I1" s="66"/>
      <c r="J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 x14ac:dyDescent="0.2">
      <c r="A2" s="3" t="s">
        <v>4</v>
      </c>
      <c r="B2" s="4">
        <v>2.5</v>
      </c>
      <c r="C2" s="5" t="s">
        <v>5</v>
      </c>
      <c r="F2" s="6"/>
      <c r="G2" s="3" t="s">
        <v>7</v>
      </c>
      <c r="H2" s="3" t="s">
        <v>8</v>
      </c>
      <c r="I2" s="3" t="s">
        <v>9</v>
      </c>
    </row>
    <row r="3" spans="1:24" ht="15.75" customHeight="1" x14ac:dyDescent="0.2">
      <c r="A3" s="3" t="s">
        <v>10</v>
      </c>
      <c r="B3" s="4">
        <v>-1.5</v>
      </c>
      <c r="C3" s="5" t="s">
        <v>5</v>
      </c>
      <c r="F3" s="3" t="s">
        <v>12</v>
      </c>
      <c r="G3" s="7">
        <v>2160</v>
      </c>
      <c r="H3" s="8">
        <f t="shared" ref="H3:H7" si="0">G3/1000*$B$4</f>
        <v>0.34560000000000002</v>
      </c>
      <c r="I3" s="8">
        <f t="shared" ref="I3:I7" si="1">G3/1000*$B$5</f>
        <v>0.36720000000000003</v>
      </c>
    </row>
    <row r="4" spans="1:24" ht="15.75" customHeight="1" x14ac:dyDescent="0.2">
      <c r="A4" s="3" t="s">
        <v>3</v>
      </c>
      <c r="B4" s="4">
        <v>0.16</v>
      </c>
      <c r="C4" s="5" t="s">
        <v>6</v>
      </c>
      <c r="F4" s="3" t="s">
        <v>15</v>
      </c>
      <c r="G4" s="10">
        <f>121+1091+2877</f>
        <v>4089</v>
      </c>
      <c r="H4" s="8">
        <f t="shared" si="0"/>
        <v>0.65424000000000004</v>
      </c>
      <c r="I4" s="8">
        <f t="shared" si="1"/>
        <v>0.69513000000000014</v>
      </c>
      <c r="K4" s="64" t="s">
        <v>18</v>
      </c>
      <c r="L4" s="66"/>
    </row>
    <row r="5" spans="1:24" ht="15.75" customHeight="1" x14ac:dyDescent="0.2">
      <c r="A5" s="3" t="s">
        <v>11</v>
      </c>
      <c r="B5" s="4">
        <v>0.17</v>
      </c>
      <c r="C5" s="5" t="s">
        <v>6</v>
      </c>
      <c r="F5" s="3" t="s">
        <v>22</v>
      </c>
      <c r="G5" s="10">
        <f>121+1091+3293</f>
        <v>4505</v>
      </c>
      <c r="H5" s="8">
        <f t="shared" si="0"/>
        <v>0.7208</v>
      </c>
      <c r="I5" s="8">
        <f t="shared" si="1"/>
        <v>0.76585000000000003</v>
      </c>
      <c r="K5" s="3" t="s">
        <v>24</v>
      </c>
      <c r="L5" s="9">
        <f>B6-B19</f>
        <v>5.010416666666667</v>
      </c>
    </row>
    <row r="6" spans="1:24" ht="15.75" customHeight="1" x14ac:dyDescent="0.2">
      <c r="A6" s="3" t="s">
        <v>28</v>
      </c>
      <c r="B6" s="9">
        <f>1/153600000*1000000000</f>
        <v>6.510416666666667</v>
      </c>
      <c r="C6" s="5" t="s">
        <v>5</v>
      </c>
      <c r="F6" s="3" t="s">
        <v>33</v>
      </c>
      <c r="G6" s="10">
        <f>1179+1030+1000+2971</f>
        <v>6180</v>
      </c>
      <c r="H6" s="8">
        <f t="shared" si="0"/>
        <v>0.98880000000000001</v>
      </c>
      <c r="I6" s="8">
        <f t="shared" si="1"/>
        <v>1.0506</v>
      </c>
      <c r="K6" s="3" t="s">
        <v>37</v>
      </c>
      <c r="L6" s="9">
        <f>-B38</f>
        <v>0.5</v>
      </c>
    </row>
    <row r="7" spans="1:24" ht="15.75" customHeight="1" x14ac:dyDescent="0.2">
      <c r="A7" s="3" t="s">
        <v>38</v>
      </c>
      <c r="B7" s="11">
        <v>0</v>
      </c>
      <c r="C7" s="5" t="s">
        <v>5</v>
      </c>
      <c r="D7" s="1" t="s">
        <v>20</v>
      </c>
      <c r="F7" s="3" t="s">
        <v>39</v>
      </c>
      <c r="G7" s="10">
        <f>1179+1030+1000+2049</f>
        <v>5258</v>
      </c>
      <c r="H7" s="8">
        <f t="shared" si="0"/>
        <v>0.84128000000000003</v>
      </c>
      <c r="I7" s="8">
        <f t="shared" si="1"/>
        <v>0.8938600000000001</v>
      </c>
      <c r="K7" s="3" t="s">
        <v>21</v>
      </c>
      <c r="L7" s="9">
        <f>C30</f>
        <v>0.63956666666666706</v>
      </c>
    </row>
    <row r="8" spans="1:24" ht="15.75" customHeight="1" x14ac:dyDescent="0.2">
      <c r="A8" s="3" t="s">
        <v>23</v>
      </c>
      <c r="B8" s="9">
        <f>B6</f>
        <v>6.510416666666667</v>
      </c>
      <c r="C8" s="5" t="s">
        <v>5</v>
      </c>
      <c r="D8" s="1" t="s">
        <v>25</v>
      </c>
      <c r="K8" s="3" t="s">
        <v>27</v>
      </c>
      <c r="L8" s="9">
        <f>C49</f>
        <v>1.7283200000000001</v>
      </c>
    </row>
    <row r="9" spans="1:24" ht="15.75" customHeight="1" x14ac:dyDescent="0.2">
      <c r="A9" s="3" t="s">
        <v>32</v>
      </c>
      <c r="B9" s="4">
        <v>0.1</v>
      </c>
      <c r="C9" s="5" t="s">
        <v>5</v>
      </c>
      <c r="D9" s="1" t="s">
        <v>50</v>
      </c>
    </row>
    <row r="10" spans="1:24" ht="15.75" customHeight="1" x14ac:dyDescent="0.2">
      <c r="A10" s="3" t="s">
        <v>40</v>
      </c>
      <c r="B10" s="4">
        <v>0.2</v>
      </c>
      <c r="C10" s="5" t="s">
        <v>5</v>
      </c>
      <c r="D10" s="1" t="s">
        <v>41</v>
      </c>
    </row>
    <row r="11" spans="1:24" ht="15.75" customHeight="1" x14ac:dyDescent="0.2">
      <c r="A11" s="2"/>
    </row>
    <row r="13" spans="1:24" ht="15.75" customHeight="1" x14ac:dyDescent="0.2">
      <c r="A13" s="62" t="s">
        <v>42</v>
      </c>
      <c r="B13" s="63"/>
      <c r="C13" s="63"/>
      <c r="D13" s="63"/>
      <c r="F13" s="1" t="s">
        <v>51</v>
      </c>
    </row>
    <row r="14" spans="1:24" ht="15.75" customHeight="1" x14ac:dyDescent="0.2">
      <c r="A14" s="15" t="s">
        <v>52</v>
      </c>
      <c r="B14" s="16" t="s">
        <v>45</v>
      </c>
      <c r="C14" s="16" t="s">
        <v>46</v>
      </c>
      <c r="D14" s="16" t="s">
        <v>47</v>
      </c>
      <c r="F14" s="1" t="s">
        <v>53</v>
      </c>
    </row>
    <row r="15" spans="1:24" ht="15.75" customHeight="1" x14ac:dyDescent="0.2">
      <c r="A15" s="1" t="s">
        <v>54</v>
      </c>
      <c r="B15" s="17">
        <f>$B$7</f>
        <v>0</v>
      </c>
      <c r="C15" s="19">
        <f>B15</f>
        <v>0</v>
      </c>
      <c r="F15" s="1" t="s">
        <v>58</v>
      </c>
    </row>
    <row r="16" spans="1:24" ht="15.75" customHeight="1" x14ac:dyDescent="0.2">
      <c r="A16" s="1" t="s">
        <v>60</v>
      </c>
      <c r="B16" s="17">
        <f>+$B$9</f>
        <v>0.1</v>
      </c>
      <c r="C16" s="19">
        <f t="shared" ref="C16:C17" si="2">C15+B16</f>
        <v>0.1</v>
      </c>
      <c r="F16" s="20" t="s">
        <v>63</v>
      </c>
    </row>
    <row r="17" spans="1:6" ht="15.75" customHeight="1" x14ac:dyDescent="0.2">
      <c r="A17" s="1" t="s">
        <v>65</v>
      </c>
      <c r="B17" s="19">
        <f>MAX(I4:I5)</f>
        <v>0.76585000000000003</v>
      </c>
      <c r="C17" s="19">
        <f t="shared" si="2"/>
        <v>0.86585000000000001</v>
      </c>
      <c r="D17" s="1" t="s">
        <v>67</v>
      </c>
      <c r="F17" s="1" t="s">
        <v>68</v>
      </c>
    </row>
    <row r="18" spans="1:6" ht="15.75" customHeight="1" x14ac:dyDescent="0.2">
      <c r="A18" s="15" t="s">
        <v>69</v>
      </c>
      <c r="B18" s="16" t="s">
        <v>45</v>
      </c>
      <c r="C18" s="16" t="s">
        <v>46</v>
      </c>
      <c r="D18" s="16" t="s">
        <v>47</v>
      </c>
    </row>
    <row r="19" spans="1:6" ht="15.75" customHeight="1" x14ac:dyDescent="0.2">
      <c r="A19" s="1" t="s">
        <v>70</v>
      </c>
      <c r="B19" s="22">
        <v>1.5</v>
      </c>
      <c r="C19" s="19">
        <f>B19+C17</f>
        <v>2.36585</v>
      </c>
      <c r="D19" s="1" t="s">
        <v>72</v>
      </c>
    </row>
    <row r="20" spans="1:6" ht="15.75" customHeight="1" x14ac:dyDescent="0.2">
      <c r="A20" s="1" t="s">
        <v>73</v>
      </c>
      <c r="B20" s="19">
        <f>MAX(I6:I7)</f>
        <v>1.0506</v>
      </c>
      <c r="C20" s="19">
        <f>C19+B20</f>
        <v>3.4164500000000002</v>
      </c>
      <c r="D20" s="1" t="s">
        <v>67</v>
      </c>
    </row>
    <row r="21" spans="1:6" ht="15.75" customHeight="1" x14ac:dyDescent="0.2">
      <c r="A21" s="21" t="s">
        <v>66</v>
      </c>
      <c r="B21" s="19"/>
      <c r="C21" s="23">
        <f>C20</f>
        <v>3.4164500000000002</v>
      </c>
    </row>
    <row r="22" spans="1:6" ht="15.75" customHeight="1" x14ac:dyDescent="0.2">
      <c r="A22" s="24"/>
      <c r="B22" s="1"/>
      <c r="C22" s="1"/>
    </row>
    <row r="23" spans="1:6" ht="15.75" customHeight="1" x14ac:dyDescent="0.2">
      <c r="A23" s="15" t="s">
        <v>78</v>
      </c>
      <c r="B23" s="16" t="s">
        <v>45</v>
      </c>
      <c r="C23" s="16" t="s">
        <v>46</v>
      </c>
      <c r="D23" s="16" t="s">
        <v>47</v>
      </c>
    </row>
    <row r="24" spans="1:6" ht="15.75" customHeight="1" x14ac:dyDescent="0.2">
      <c r="A24" s="1" t="s">
        <v>79</v>
      </c>
      <c r="B24" s="17">
        <f>$B$8</f>
        <v>6.510416666666667</v>
      </c>
      <c r="C24" s="19">
        <f>B24</f>
        <v>6.510416666666667</v>
      </c>
    </row>
    <row r="25" spans="1:6" ht="15.75" customHeight="1" x14ac:dyDescent="0.2">
      <c r="A25" s="1" t="s">
        <v>60</v>
      </c>
      <c r="B25" s="17">
        <f>-$B$9</f>
        <v>-0.1</v>
      </c>
      <c r="C25" s="19">
        <f t="shared" ref="C25:C29" si="3">C24+B25</f>
        <v>6.4104166666666673</v>
      </c>
    </row>
    <row r="26" spans="1:6" ht="15.75" customHeight="1" x14ac:dyDescent="0.2">
      <c r="A26" s="1" t="s">
        <v>83</v>
      </c>
      <c r="B26">
        <f>H3</f>
        <v>0.34560000000000002</v>
      </c>
      <c r="C26" s="19">
        <f t="shared" si="3"/>
        <v>6.7560166666666674</v>
      </c>
      <c r="D26" s="1"/>
    </row>
    <row r="27" spans="1:6" ht="15.75" customHeight="1" x14ac:dyDescent="0.2">
      <c r="A27" s="1" t="s">
        <v>82</v>
      </c>
      <c r="B27">
        <f>-$B$10</f>
        <v>-0.2</v>
      </c>
      <c r="C27" s="19">
        <f t="shared" si="3"/>
        <v>6.5560166666666673</v>
      </c>
    </row>
    <row r="28" spans="1:6" ht="15.75" customHeight="1" x14ac:dyDescent="0.2">
      <c r="A28" s="1" t="s">
        <v>86</v>
      </c>
      <c r="B28">
        <f>-$B$2</f>
        <v>-2.5</v>
      </c>
      <c r="C28" s="19">
        <f t="shared" si="3"/>
        <v>4.0560166666666673</v>
      </c>
    </row>
    <row r="29" spans="1:6" ht="15.75" customHeight="1" x14ac:dyDescent="0.2">
      <c r="A29" s="21" t="s">
        <v>85</v>
      </c>
      <c r="B29" s="2"/>
      <c r="C29" s="23">
        <f t="shared" si="3"/>
        <v>4.0560166666666673</v>
      </c>
    </row>
    <row r="30" spans="1:6" ht="15.75" customHeight="1" x14ac:dyDescent="0.2">
      <c r="A30" s="15" t="s">
        <v>89</v>
      </c>
      <c r="B30" s="25"/>
      <c r="C30" s="23">
        <f>C29-C21</f>
        <v>0.63956666666666706</v>
      </c>
      <c r="D30" s="26" t="s">
        <v>87</v>
      </c>
    </row>
    <row r="31" spans="1:6" ht="15.75" customHeight="1" x14ac:dyDescent="0.2">
      <c r="A31" s="2"/>
    </row>
    <row r="32" spans="1:6" ht="15.75" customHeight="1" x14ac:dyDescent="0.2">
      <c r="A32" s="67" t="s">
        <v>88</v>
      </c>
      <c r="B32" s="63"/>
      <c r="C32" s="63"/>
      <c r="D32" s="63"/>
    </row>
    <row r="33" spans="1:6" ht="15.75" customHeight="1" x14ac:dyDescent="0.2">
      <c r="A33" s="15" t="s">
        <v>93</v>
      </c>
      <c r="B33" s="16" t="s">
        <v>45</v>
      </c>
      <c r="C33" s="16" t="s">
        <v>46</v>
      </c>
      <c r="D33" s="16" t="s">
        <v>47</v>
      </c>
    </row>
    <row r="34" spans="1:6" ht="15.75" customHeight="1" x14ac:dyDescent="0.2">
      <c r="A34" s="1" t="s">
        <v>79</v>
      </c>
      <c r="B34" s="17">
        <f>$B$7</f>
        <v>0</v>
      </c>
      <c r="C34" s="19">
        <f>B34</f>
        <v>0</v>
      </c>
    </row>
    <row r="35" spans="1:6" ht="15.75" customHeight="1" x14ac:dyDescent="0.2">
      <c r="A35" s="1" t="s">
        <v>60</v>
      </c>
      <c r="B35" s="17">
        <f>-$B$9</f>
        <v>-0.1</v>
      </c>
      <c r="C35" s="19">
        <f t="shared" ref="C35:C36" si="4">C34+B35</f>
        <v>-0.1</v>
      </c>
      <c r="F35" s="1"/>
    </row>
    <row r="36" spans="1:6" ht="15.75" customHeight="1" x14ac:dyDescent="0.2">
      <c r="A36" s="1" t="s">
        <v>91</v>
      </c>
      <c r="B36" s="19">
        <f>MIN(H4:H5)</f>
        <v>0.65424000000000004</v>
      </c>
      <c r="C36" s="19">
        <f t="shared" si="4"/>
        <v>0.55424000000000007</v>
      </c>
      <c r="D36" s="1" t="s">
        <v>98</v>
      </c>
    </row>
    <row r="37" spans="1:6" ht="15.75" customHeight="1" x14ac:dyDescent="0.2">
      <c r="A37" s="15" t="s">
        <v>90</v>
      </c>
      <c r="B37" s="16" t="s">
        <v>45</v>
      </c>
      <c r="C37" s="16" t="s">
        <v>46</v>
      </c>
      <c r="D37" s="16" t="s">
        <v>47</v>
      </c>
    </row>
    <row r="38" spans="1:6" ht="15.75" customHeight="1" x14ac:dyDescent="0.2">
      <c r="A38" s="1" t="s">
        <v>99</v>
      </c>
      <c r="B38" s="22">
        <v>-0.5</v>
      </c>
      <c r="C38" s="19">
        <f>B38+C36</f>
        <v>5.4240000000000066E-2</v>
      </c>
      <c r="D38" s="1" t="s">
        <v>100</v>
      </c>
    </row>
    <row r="39" spans="1:6" ht="15.75" customHeight="1" x14ac:dyDescent="0.2">
      <c r="A39" s="1" t="s">
        <v>102</v>
      </c>
      <c r="B39" s="19">
        <f>MIN(H6:H7)</f>
        <v>0.84128000000000003</v>
      </c>
      <c r="C39" s="19">
        <f>C38+B39</f>
        <v>0.89552000000000009</v>
      </c>
      <c r="D39" s="1" t="s">
        <v>98</v>
      </c>
    </row>
    <row r="40" spans="1:6" ht="15.75" customHeight="1" x14ac:dyDescent="0.2">
      <c r="A40" s="21" t="s">
        <v>66</v>
      </c>
      <c r="B40" s="19"/>
      <c r="C40" s="23">
        <f>C39</f>
        <v>0.89552000000000009</v>
      </c>
    </row>
    <row r="41" spans="1:6" ht="15.75" customHeight="1" x14ac:dyDescent="0.2">
      <c r="A41" s="24"/>
      <c r="B41" s="1"/>
      <c r="C41" s="1"/>
    </row>
    <row r="42" spans="1:6" ht="15.75" customHeight="1" x14ac:dyDescent="0.2">
      <c r="A42" s="15" t="s">
        <v>95</v>
      </c>
      <c r="B42" s="16" t="s">
        <v>45</v>
      </c>
      <c r="C42" s="16" t="s">
        <v>46</v>
      </c>
      <c r="D42" s="16" t="s">
        <v>47</v>
      </c>
    </row>
    <row r="43" spans="1:6" ht="15.75" customHeight="1" x14ac:dyDescent="0.2">
      <c r="A43" s="1" t="s">
        <v>79</v>
      </c>
      <c r="B43" s="17">
        <f>$B$7</f>
        <v>0</v>
      </c>
      <c r="C43" s="19">
        <f>B43</f>
        <v>0</v>
      </c>
    </row>
    <row r="44" spans="1:6" ht="15.75" customHeight="1" x14ac:dyDescent="0.2">
      <c r="A44" s="1" t="s">
        <v>60</v>
      </c>
      <c r="B44" s="17">
        <f>$B$9</f>
        <v>0.1</v>
      </c>
      <c r="C44" s="19">
        <f t="shared" ref="C44:C48" si="5">C43+B44</f>
        <v>0.1</v>
      </c>
    </row>
    <row r="45" spans="1:6" ht="15.75" customHeight="1" x14ac:dyDescent="0.2">
      <c r="A45" s="1" t="s">
        <v>104</v>
      </c>
      <c r="B45" s="19">
        <f>I3</f>
        <v>0.36720000000000003</v>
      </c>
      <c r="C45" s="19">
        <f t="shared" si="5"/>
        <v>0.46720000000000006</v>
      </c>
      <c r="D45" s="1"/>
    </row>
    <row r="46" spans="1:6" ht="15.75" customHeight="1" x14ac:dyDescent="0.2">
      <c r="A46" s="1" t="s">
        <v>82</v>
      </c>
      <c r="B46">
        <f>$B$10</f>
        <v>0.2</v>
      </c>
      <c r="C46" s="19">
        <f t="shared" si="5"/>
        <v>0.66720000000000002</v>
      </c>
    </row>
    <row r="47" spans="1:6" ht="15.75" customHeight="1" x14ac:dyDescent="0.2">
      <c r="A47" s="1" t="s">
        <v>105</v>
      </c>
      <c r="B47">
        <f>$B$3</f>
        <v>-1.5</v>
      </c>
      <c r="C47" s="19">
        <f t="shared" si="5"/>
        <v>-0.83279999999999998</v>
      </c>
    </row>
    <row r="48" spans="1:6" ht="12.75" x14ac:dyDescent="0.2">
      <c r="A48" s="21" t="s">
        <v>85</v>
      </c>
      <c r="B48" s="2"/>
      <c r="C48" s="23">
        <f t="shared" si="5"/>
        <v>-0.83279999999999998</v>
      </c>
    </row>
    <row r="49" spans="1:4" ht="12.75" x14ac:dyDescent="0.2">
      <c r="A49" s="15" t="s">
        <v>89</v>
      </c>
      <c r="B49" s="25"/>
      <c r="C49" s="23">
        <f>C40-C48</f>
        <v>1.7283200000000001</v>
      </c>
      <c r="D49" s="26" t="s">
        <v>103</v>
      </c>
    </row>
    <row r="50" spans="1:4" ht="12.75" x14ac:dyDescent="0.2">
      <c r="A50" s="2"/>
    </row>
    <row r="51" spans="1:4" ht="12.75" x14ac:dyDescent="0.2">
      <c r="A51" s="2"/>
    </row>
    <row r="52" spans="1:4" ht="12.75" x14ac:dyDescent="0.2">
      <c r="A52" s="2"/>
    </row>
    <row r="53" spans="1:4" ht="12.75" x14ac:dyDescent="0.2">
      <c r="A53" s="2"/>
    </row>
    <row r="54" spans="1:4" ht="12.75" x14ac:dyDescent="0.2">
      <c r="A54" s="2"/>
    </row>
    <row r="55" spans="1:4" ht="12.75" x14ac:dyDescent="0.2">
      <c r="A55" s="2"/>
    </row>
    <row r="56" spans="1:4" ht="12.75" x14ac:dyDescent="0.2">
      <c r="A56" s="2"/>
    </row>
    <row r="57" spans="1:4" ht="12.75" x14ac:dyDescent="0.2">
      <c r="A57" s="2"/>
    </row>
    <row r="58" spans="1:4" ht="12.75" x14ac:dyDescent="0.2">
      <c r="A58" s="2"/>
    </row>
    <row r="59" spans="1:4" ht="12.75" x14ac:dyDescent="0.2">
      <c r="A59" s="2"/>
    </row>
    <row r="60" spans="1:4" ht="12.75" x14ac:dyDescent="0.2">
      <c r="A60" s="2"/>
    </row>
    <row r="61" spans="1:4" ht="12.75" x14ac:dyDescent="0.2">
      <c r="A61" s="2"/>
    </row>
    <row r="62" spans="1:4" ht="12.75" x14ac:dyDescent="0.2">
      <c r="A62" s="2"/>
    </row>
    <row r="63" spans="1:4" ht="12.75" x14ac:dyDescent="0.2">
      <c r="A63" s="2"/>
    </row>
    <row r="64" spans="1:4" ht="12.75" x14ac:dyDescent="0.2">
      <c r="A64" s="2"/>
    </row>
    <row r="65" spans="1:1" ht="12.75" x14ac:dyDescent="0.2">
      <c r="A65" s="2"/>
    </row>
    <row r="66" spans="1:1" ht="12.75" x14ac:dyDescent="0.2">
      <c r="A66" s="2"/>
    </row>
    <row r="67" spans="1:1" ht="12.75" x14ac:dyDescent="0.2">
      <c r="A67" s="2"/>
    </row>
    <row r="68" spans="1:1" ht="12.75" x14ac:dyDescent="0.2">
      <c r="A68" s="2"/>
    </row>
    <row r="69" spans="1:1" ht="12.75" x14ac:dyDescent="0.2">
      <c r="A69" s="2"/>
    </row>
    <row r="70" spans="1:1" ht="12.75" x14ac:dyDescent="0.2">
      <c r="A70" s="2"/>
    </row>
    <row r="71" spans="1:1" ht="12.75" x14ac:dyDescent="0.2">
      <c r="A71" s="2"/>
    </row>
    <row r="72" spans="1:1" ht="12.75" x14ac:dyDescent="0.2">
      <c r="A72" s="2"/>
    </row>
    <row r="73" spans="1:1" ht="12.75" x14ac:dyDescent="0.2">
      <c r="A73" s="2"/>
    </row>
    <row r="74" spans="1:1" ht="12.75" x14ac:dyDescent="0.2">
      <c r="A74" s="2"/>
    </row>
    <row r="75" spans="1:1" ht="12.75" x14ac:dyDescent="0.2">
      <c r="A75" s="2"/>
    </row>
    <row r="76" spans="1:1" ht="12.75" x14ac:dyDescent="0.2">
      <c r="A76" s="2"/>
    </row>
    <row r="77" spans="1:1" ht="12.75" x14ac:dyDescent="0.2">
      <c r="A77" s="2"/>
    </row>
    <row r="78" spans="1:1" ht="12.75" x14ac:dyDescent="0.2">
      <c r="A78" s="2"/>
    </row>
    <row r="79" spans="1:1" ht="12.75" x14ac:dyDescent="0.2">
      <c r="A79" s="2"/>
    </row>
    <row r="80" spans="1:1" ht="12.75" x14ac:dyDescent="0.2">
      <c r="A80" s="2"/>
    </row>
    <row r="81" spans="1:1" ht="12.75" x14ac:dyDescent="0.2">
      <c r="A81" s="2"/>
    </row>
    <row r="82" spans="1:1" ht="12.75" x14ac:dyDescent="0.2">
      <c r="A82" s="2"/>
    </row>
    <row r="83" spans="1:1" ht="12.75" x14ac:dyDescent="0.2">
      <c r="A83" s="2"/>
    </row>
    <row r="84" spans="1:1" ht="12.75" x14ac:dyDescent="0.2">
      <c r="A84" s="2"/>
    </row>
    <row r="85" spans="1:1" ht="12.75" x14ac:dyDescent="0.2">
      <c r="A85" s="2"/>
    </row>
    <row r="86" spans="1:1" ht="12.75" x14ac:dyDescent="0.2">
      <c r="A86" s="2"/>
    </row>
    <row r="87" spans="1:1" ht="12.75" x14ac:dyDescent="0.2">
      <c r="A87" s="2"/>
    </row>
    <row r="88" spans="1:1" ht="12.75" x14ac:dyDescent="0.2">
      <c r="A88" s="2"/>
    </row>
    <row r="89" spans="1:1" ht="12.75" x14ac:dyDescent="0.2">
      <c r="A89" s="2"/>
    </row>
    <row r="90" spans="1:1" ht="12.75" x14ac:dyDescent="0.2">
      <c r="A90" s="2"/>
    </row>
    <row r="91" spans="1:1" ht="12.75" x14ac:dyDescent="0.2">
      <c r="A91" s="2"/>
    </row>
    <row r="92" spans="1:1" ht="12.75" x14ac:dyDescent="0.2">
      <c r="A92" s="2"/>
    </row>
    <row r="93" spans="1:1" ht="12.75" x14ac:dyDescent="0.2">
      <c r="A93" s="2"/>
    </row>
    <row r="94" spans="1:1" ht="12.75" x14ac:dyDescent="0.2">
      <c r="A94" s="2"/>
    </row>
    <row r="95" spans="1:1" ht="12.75" x14ac:dyDescent="0.2">
      <c r="A95" s="2"/>
    </row>
    <row r="96" spans="1:1" ht="12.75" x14ac:dyDescent="0.2">
      <c r="A96" s="2"/>
    </row>
    <row r="97" spans="1:1" ht="12.75" x14ac:dyDescent="0.2">
      <c r="A97" s="2"/>
    </row>
    <row r="98" spans="1:1" ht="12.75" x14ac:dyDescent="0.2">
      <c r="A98" s="2"/>
    </row>
    <row r="99" spans="1:1" ht="12.75" x14ac:dyDescent="0.2">
      <c r="A99" s="2"/>
    </row>
    <row r="100" spans="1:1" ht="12.75" x14ac:dyDescent="0.2">
      <c r="A100" s="2"/>
    </row>
    <row r="101" spans="1:1" ht="12.75" x14ac:dyDescent="0.2">
      <c r="A101" s="2"/>
    </row>
    <row r="102" spans="1:1" ht="12.75" x14ac:dyDescent="0.2">
      <c r="A102" s="2"/>
    </row>
    <row r="103" spans="1:1" ht="12.75" x14ac:dyDescent="0.2">
      <c r="A103" s="2"/>
    </row>
    <row r="104" spans="1:1" ht="12.75" x14ac:dyDescent="0.2">
      <c r="A104" s="2"/>
    </row>
    <row r="105" spans="1:1" ht="12.75" x14ac:dyDescent="0.2">
      <c r="A105" s="2"/>
    </row>
    <row r="106" spans="1:1" ht="12.75" x14ac:dyDescent="0.2">
      <c r="A106" s="2"/>
    </row>
    <row r="107" spans="1:1" ht="12.75" x14ac:dyDescent="0.2">
      <c r="A107" s="2"/>
    </row>
    <row r="108" spans="1:1" ht="12.75" x14ac:dyDescent="0.2">
      <c r="A108" s="2"/>
    </row>
    <row r="109" spans="1:1" ht="12.75" x14ac:dyDescent="0.2">
      <c r="A109" s="2"/>
    </row>
    <row r="110" spans="1:1" ht="12.75" x14ac:dyDescent="0.2">
      <c r="A110" s="2"/>
    </row>
    <row r="111" spans="1:1" ht="12.75" x14ac:dyDescent="0.2">
      <c r="A111" s="2"/>
    </row>
    <row r="112" spans="1:1" ht="12.75" x14ac:dyDescent="0.2">
      <c r="A112" s="2"/>
    </row>
    <row r="113" spans="1:1" ht="12.75" x14ac:dyDescent="0.2">
      <c r="A113" s="2"/>
    </row>
    <row r="114" spans="1:1" ht="12.75" x14ac:dyDescent="0.2">
      <c r="A114" s="2"/>
    </row>
    <row r="115" spans="1:1" ht="12.75" x14ac:dyDescent="0.2">
      <c r="A115" s="2"/>
    </row>
    <row r="116" spans="1:1" ht="12.75" x14ac:dyDescent="0.2">
      <c r="A116" s="2"/>
    </row>
    <row r="117" spans="1:1" ht="12.75" x14ac:dyDescent="0.2">
      <c r="A117" s="2"/>
    </row>
    <row r="118" spans="1:1" ht="12.75" x14ac:dyDescent="0.2">
      <c r="A118" s="2"/>
    </row>
    <row r="119" spans="1:1" ht="12.75" x14ac:dyDescent="0.2">
      <c r="A119" s="2"/>
    </row>
    <row r="120" spans="1:1" ht="12.75" x14ac:dyDescent="0.2">
      <c r="A120" s="2"/>
    </row>
    <row r="121" spans="1:1" ht="12.75" x14ac:dyDescent="0.2">
      <c r="A121" s="2"/>
    </row>
    <row r="122" spans="1:1" ht="12.75" x14ac:dyDescent="0.2">
      <c r="A122" s="2"/>
    </row>
    <row r="123" spans="1:1" ht="12.75" x14ac:dyDescent="0.2">
      <c r="A123" s="2"/>
    </row>
    <row r="124" spans="1:1" ht="12.75" x14ac:dyDescent="0.2">
      <c r="A124" s="2"/>
    </row>
    <row r="125" spans="1:1" ht="12.75" x14ac:dyDescent="0.2">
      <c r="A125" s="2"/>
    </row>
    <row r="126" spans="1:1" ht="12.75" x14ac:dyDescent="0.2">
      <c r="A126" s="2"/>
    </row>
    <row r="127" spans="1:1" ht="12.75" x14ac:dyDescent="0.2">
      <c r="A127" s="2"/>
    </row>
    <row r="128" spans="1:1" ht="12.75" x14ac:dyDescent="0.2">
      <c r="A128" s="2"/>
    </row>
    <row r="129" spans="1:1" ht="12.75" x14ac:dyDescent="0.2">
      <c r="A129" s="2"/>
    </row>
    <row r="130" spans="1:1" ht="12.75" x14ac:dyDescent="0.2">
      <c r="A130" s="2"/>
    </row>
    <row r="131" spans="1:1" ht="12.75" x14ac:dyDescent="0.2">
      <c r="A131" s="2"/>
    </row>
    <row r="132" spans="1:1" ht="12.75" x14ac:dyDescent="0.2">
      <c r="A132" s="2"/>
    </row>
    <row r="133" spans="1:1" ht="12.75" x14ac:dyDescent="0.2">
      <c r="A133" s="2"/>
    </row>
    <row r="134" spans="1:1" ht="12.75" x14ac:dyDescent="0.2">
      <c r="A134" s="2"/>
    </row>
    <row r="135" spans="1:1" ht="12.75" x14ac:dyDescent="0.2">
      <c r="A135" s="2"/>
    </row>
    <row r="136" spans="1:1" ht="12.75" x14ac:dyDescent="0.2">
      <c r="A136" s="2"/>
    </row>
    <row r="137" spans="1:1" ht="12.75" x14ac:dyDescent="0.2">
      <c r="A137" s="2"/>
    </row>
    <row r="138" spans="1:1" ht="12.75" x14ac:dyDescent="0.2">
      <c r="A138" s="2"/>
    </row>
    <row r="139" spans="1:1" ht="12.75" x14ac:dyDescent="0.2">
      <c r="A139" s="2"/>
    </row>
    <row r="140" spans="1:1" ht="12.75" x14ac:dyDescent="0.2">
      <c r="A140" s="2"/>
    </row>
    <row r="141" spans="1:1" ht="12.75" x14ac:dyDescent="0.2">
      <c r="A141" s="2"/>
    </row>
    <row r="142" spans="1:1" ht="12.75" x14ac:dyDescent="0.2">
      <c r="A142" s="2"/>
    </row>
    <row r="143" spans="1:1" ht="12.75" x14ac:dyDescent="0.2">
      <c r="A143" s="2"/>
    </row>
    <row r="144" spans="1:1" ht="12.75" x14ac:dyDescent="0.2">
      <c r="A144" s="2"/>
    </row>
    <row r="145" spans="1:1" ht="12.75" x14ac:dyDescent="0.2">
      <c r="A145" s="2"/>
    </row>
    <row r="146" spans="1:1" ht="12.75" x14ac:dyDescent="0.2">
      <c r="A146" s="2"/>
    </row>
    <row r="147" spans="1:1" ht="12.75" x14ac:dyDescent="0.2">
      <c r="A147" s="2"/>
    </row>
    <row r="148" spans="1:1" ht="12.75" x14ac:dyDescent="0.2">
      <c r="A148" s="2"/>
    </row>
    <row r="149" spans="1:1" ht="12.75" x14ac:dyDescent="0.2">
      <c r="A149" s="2"/>
    </row>
    <row r="150" spans="1:1" ht="12.75" x14ac:dyDescent="0.2">
      <c r="A150" s="2"/>
    </row>
    <row r="151" spans="1:1" ht="12.75" x14ac:dyDescent="0.2">
      <c r="A151" s="2"/>
    </row>
    <row r="152" spans="1:1" ht="12.75" x14ac:dyDescent="0.2">
      <c r="A152" s="2"/>
    </row>
    <row r="153" spans="1:1" ht="12.75" x14ac:dyDescent="0.2">
      <c r="A153" s="2"/>
    </row>
    <row r="154" spans="1:1" ht="12.75" x14ac:dyDescent="0.2">
      <c r="A154" s="2"/>
    </row>
    <row r="155" spans="1:1" ht="12.75" x14ac:dyDescent="0.2">
      <c r="A155" s="2"/>
    </row>
    <row r="156" spans="1:1" ht="12.75" x14ac:dyDescent="0.2">
      <c r="A156" s="2"/>
    </row>
    <row r="157" spans="1:1" ht="12.75" x14ac:dyDescent="0.2">
      <c r="A157" s="2"/>
    </row>
    <row r="158" spans="1:1" ht="12.75" x14ac:dyDescent="0.2">
      <c r="A158" s="2"/>
    </row>
    <row r="159" spans="1:1" ht="12.75" x14ac:dyDescent="0.2">
      <c r="A159" s="2"/>
    </row>
    <row r="160" spans="1:1" ht="12.75" x14ac:dyDescent="0.2">
      <c r="A160" s="2"/>
    </row>
    <row r="161" spans="1:1" ht="12.75" x14ac:dyDescent="0.2">
      <c r="A161" s="2"/>
    </row>
    <row r="162" spans="1:1" ht="12.75" x14ac:dyDescent="0.2">
      <c r="A162" s="2"/>
    </row>
    <row r="163" spans="1:1" ht="12.75" x14ac:dyDescent="0.2">
      <c r="A163" s="2"/>
    </row>
    <row r="164" spans="1:1" ht="12.75" x14ac:dyDescent="0.2">
      <c r="A164" s="2"/>
    </row>
    <row r="165" spans="1:1" ht="12.75" x14ac:dyDescent="0.2">
      <c r="A165" s="2"/>
    </row>
    <row r="166" spans="1:1" ht="12.75" x14ac:dyDescent="0.2">
      <c r="A166" s="2"/>
    </row>
    <row r="167" spans="1:1" ht="12.75" x14ac:dyDescent="0.2">
      <c r="A167" s="2"/>
    </row>
    <row r="168" spans="1:1" ht="12.75" x14ac:dyDescent="0.2">
      <c r="A168" s="2"/>
    </row>
    <row r="169" spans="1:1" ht="12.75" x14ac:dyDescent="0.2">
      <c r="A169" s="2"/>
    </row>
    <row r="170" spans="1:1" ht="12.75" x14ac:dyDescent="0.2">
      <c r="A170" s="2"/>
    </row>
    <row r="171" spans="1:1" ht="12.75" x14ac:dyDescent="0.2">
      <c r="A171" s="2"/>
    </row>
    <row r="172" spans="1:1" ht="12.75" x14ac:dyDescent="0.2">
      <c r="A172" s="2"/>
    </row>
    <row r="173" spans="1:1" ht="12.75" x14ac:dyDescent="0.2">
      <c r="A173" s="2"/>
    </row>
    <row r="174" spans="1:1" ht="12.75" x14ac:dyDescent="0.2">
      <c r="A174" s="2"/>
    </row>
    <row r="175" spans="1:1" ht="12.75" x14ac:dyDescent="0.2">
      <c r="A175" s="2"/>
    </row>
    <row r="176" spans="1:1" ht="12.75" x14ac:dyDescent="0.2">
      <c r="A176" s="2"/>
    </row>
    <row r="177" spans="1:1" ht="12.75" x14ac:dyDescent="0.2">
      <c r="A177" s="2"/>
    </row>
    <row r="178" spans="1:1" ht="12.75" x14ac:dyDescent="0.2">
      <c r="A178" s="2"/>
    </row>
    <row r="179" spans="1:1" ht="12.75" x14ac:dyDescent="0.2">
      <c r="A179" s="2"/>
    </row>
    <row r="180" spans="1:1" ht="12.75" x14ac:dyDescent="0.2">
      <c r="A180" s="2"/>
    </row>
    <row r="181" spans="1:1" ht="12.75" x14ac:dyDescent="0.2">
      <c r="A181" s="2"/>
    </row>
    <row r="182" spans="1:1" ht="12.75" x14ac:dyDescent="0.2">
      <c r="A182" s="2"/>
    </row>
    <row r="183" spans="1:1" ht="12.75" x14ac:dyDescent="0.2">
      <c r="A183" s="2"/>
    </row>
    <row r="184" spans="1:1" ht="12.75" x14ac:dyDescent="0.2">
      <c r="A184" s="2"/>
    </row>
    <row r="185" spans="1:1" ht="12.75" x14ac:dyDescent="0.2">
      <c r="A185" s="2"/>
    </row>
    <row r="186" spans="1:1" ht="12.75" x14ac:dyDescent="0.2">
      <c r="A186" s="2"/>
    </row>
    <row r="187" spans="1:1" ht="12.75" x14ac:dyDescent="0.2">
      <c r="A187" s="2"/>
    </row>
    <row r="188" spans="1:1" ht="12.75" x14ac:dyDescent="0.2">
      <c r="A188" s="2"/>
    </row>
    <row r="189" spans="1:1" ht="12.75" x14ac:dyDescent="0.2">
      <c r="A189" s="2"/>
    </row>
    <row r="190" spans="1:1" ht="12.75" x14ac:dyDescent="0.2">
      <c r="A190" s="2"/>
    </row>
    <row r="191" spans="1:1" ht="12.75" x14ac:dyDescent="0.2">
      <c r="A191" s="2"/>
    </row>
    <row r="192" spans="1:1" ht="12.75" x14ac:dyDescent="0.2">
      <c r="A192" s="2"/>
    </row>
    <row r="193" spans="1:1" ht="12.75" x14ac:dyDescent="0.2">
      <c r="A193" s="2"/>
    </row>
    <row r="194" spans="1:1" ht="12.75" x14ac:dyDescent="0.2">
      <c r="A194" s="2"/>
    </row>
    <row r="195" spans="1:1" ht="12.75" x14ac:dyDescent="0.2">
      <c r="A195" s="2"/>
    </row>
    <row r="196" spans="1:1" ht="12.75" x14ac:dyDescent="0.2">
      <c r="A196" s="2"/>
    </row>
    <row r="197" spans="1:1" ht="12.75" x14ac:dyDescent="0.2">
      <c r="A197" s="2"/>
    </row>
    <row r="198" spans="1:1" ht="12.75" x14ac:dyDescent="0.2">
      <c r="A198" s="2"/>
    </row>
    <row r="199" spans="1:1" ht="12.75" x14ac:dyDescent="0.2">
      <c r="A199" s="2"/>
    </row>
    <row r="200" spans="1:1" ht="12.75" x14ac:dyDescent="0.2">
      <c r="A200" s="2"/>
    </row>
    <row r="201" spans="1:1" ht="12.75" x14ac:dyDescent="0.2">
      <c r="A201" s="2"/>
    </row>
    <row r="202" spans="1:1" ht="12.75" x14ac:dyDescent="0.2">
      <c r="A202" s="2"/>
    </row>
    <row r="203" spans="1:1" ht="12.75" x14ac:dyDescent="0.2">
      <c r="A203" s="2"/>
    </row>
    <row r="204" spans="1:1" ht="12.75" x14ac:dyDescent="0.2">
      <c r="A204" s="2"/>
    </row>
    <row r="205" spans="1:1" ht="12.75" x14ac:dyDescent="0.2">
      <c r="A205" s="2"/>
    </row>
    <row r="206" spans="1:1" ht="12.75" x14ac:dyDescent="0.2">
      <c r="A206" s="2"/>
    </row>
    <row r="207" spans="1:1" ht="12.75" x14ac:dyDescent="0.2">
      <c r="A207" s="2"/>
    </row>
    <row r="208" spans="1:1" ht="12.75" x14ac:dyDescent="0.2">
      <c r="A208" s="2"/>
    </row>
    <row r="209" spans="1:1" ht="12.75" x14ac:dyDescent="0.2">
      <c r="A209" s="2"/>
    </row>
    <row r="210" spans="1:1" ht="12.75" x14ac:dyDescent="0.2">
      <c r="A210" s="2"/>
    </row>
    <row r="211" spans="1:1" ht="12.75" x14ac:dyDescent="0.2">
      <c r="A211" s="2"/>
    </row>
    <row r="212" spans="1:1" ht="12.75" x14ac:dyDescent="0.2">
      <c r="A212" s="2"/>
    </row>
    <row r="213" spans="1:1" ht="12.75" x14ac:dyDescent="0.2">
      <c r="A213" s="2"/>
    </row>
    <row r="214" spans="1:1" ht="12.75" x14ac:dyDescent="0.2">
      <c r="A214" s="2"/>
    </row>
    <row r="215" spans="1:1" ht="12.75" x14ac:dyDescent="0.2">
      <c r="A215" s="2"/>
    </row>
    <row r="216" spans="1:1" ht="12.75" x14ac:dyDescent="0.2">
      <c r="A216" s="2"/>
    </row>
    <row r="217" spans="1:1" ht="12.75" x14ac:dyDescent="0.2">
      <c r="A217" s="2"/>
    </row>
    <row r="218" spans="1:1" ht="12.75" x14ac:dyDescent="0.2">
      <c r="A218" s="2"/>
    </row>
    <row r="219" spans="1:1" ht="12.75" x14ac:dyDescent="0.2">
      <c r="A219" s="2"/>
    </row>
    <row r="220" spans="1:1" ht="12.75" x14ac:dyDescent="0.2">
      <c r="A220" s="2"/>
    </row>
    <row r="221" spans="1:1" ht="12.75" x14ac:dyDescent="0.2">
      <c r="A221" s="2"/>
    </row>
    <row r="222" spans="1:1" ht="12.75" x14ac:dyDescent="0.2">
      <c r="A222" s="2"/>
    </row>
    <row r="223" spans="1:1" ht="12.75" x14ac:dyDescent="0.2">
      <c r="A223" s="2"/>
    </row>
    <row r="224" spans="1:1" ht="12.75" x14ac:dyDescent="0.2">
      <c r="A224" s="2"/>
    </row>
    <row r="225" spans="1:1" ht="12.75" x14ac:dyDescent="0.2">
      <c r="A225" s="2"/>
    </row>
    <row r="226" spans="1:1" ht="12.75" x14ac:dyDescent="0.2">
      <c r="A226" s="2"/>
    </row>
    <row r="227" spans="1:1" ht="12.75" x14ac:dyDescent="0.2">
      <c r="A227" s="2"/>
    </row>
    <row r="228" spans="1:1" ht="12.75" x14ac:dyDescent="0.2">
      <c r="A228" s="2"/>
    </row>
    <row r="229" spans="1:1" ht="12.75" x14ac:dyDescent="0.2">
      <c r="A229" s="2"/>
    </row>
    <row r="230" spans="1:1" ht="12.75" x14ac:dyDescent="0.2">
      <c r="A230" s="2"/>
    </row>
    <row r="231" spans="1:1" ht="12.75" x14ac:dyDescent="0.2">
      <c r="A231" s="2"/>
    </row>
    <row r="232" spans="1:1" ht="12.75" x14ac:dyDescent="0.2">
      <c r="A232" s="2"/>
    </row>
    <row r="233" spans="1:1" ht="12.75" x14ac:dyDescent="0.2">
      <c r="A233" s="2"/>
    </row>
    <row r="234" spans="1:1" ht="12.75" x14ac:dyDescent="0.2">
      <c r="A234" s="2"/>
    </row>
    <row r="235" spans="1:1" ht="12.75" x14ac:dyDescent="0.2">
      <c r="A235" s="2"/>
    </row>
    <row r="236" spans="1:1" ht="12.75" x14ac:dyDescent="0.2">
      <c r="A236" s="2"/>
    </row>
    <row r="237" spans="1:1" ht="12.75" x14ac:dyDescent="0.2">
      <c r="A237" s="2"/>
    </row>
    <row r="238" spans="1:1" ht="12.75" x14ac:dyDescent="0.2">
      <c r="A238" s="2"/>
    </row>
    <row r="239" spans="1:1" ht="12.75" x14ac:dyDescent="0.2">
      <c r="A239" s="2"/>
    </row>
    <row r="240" spans="1:1" ht="12.75" x14ac:dyDescent="0.2">
      <c r="A240" s="2"/>
    </row>
    <row r="241" spans="1:1" ht="12.75" x14ac:dyDescent="0.2">
      <c r="A241" s="2"/>
    </row>
    <row r="242" spans="1:1" ht="12.75" x14ac:dyDescent="0.2">
      <c r="A242" s="2"/>
    </row>
    <row r="243" spans="1:1" ht="12.75" x14ac:dyDescent="0.2">
      <c r="A243" s="2"/>
    </row>
    <row r="244" spans="1:1" ht="12.75" x14ac:dyDescent="0.2">
      <c r="A244" s="2"/>
    </row>
    <row r="245" spans="1:1" ht="12.75" x14ac:dyDescent="0.2">
      <c r="A245" s="2"/>
    </row>
    <row r="246" spans="1:1" ht="12.75" x14ac:dyDescent="0.2">
      <c r="A246" s="2"/>
    </row>
    <row r="247" spans="1:1" ht="12.75" x14ac:dyDescent="0.2">
      <c r="A247" s="2"/>
    </row>
    <row r="248" spans="1:1" ht="12.75" x14ac:dyDescent="0.2">
      <c r="A248" s="2"/>
    </row>
    <row r="249" spans="1:1" ht="12.75" x14ac:dyDescent="0.2">
      <c r="A249" s="2"/>
    </row>
    <row r="250" spans="1:1" ht="12.75" x14ac:dyDescent="0.2">
      <c r="A250" s="2"/>
    </row>
    <row r="251" spans="1:1" ht="12.75" x14ac:dyDescent="0.2">
      <c r="A251" s="2"/>
    </row>
    <row r="252" spans="1:1" ht="12.75" x14ac:dyDescent="0.2">
      <c r="A252" s="2"/>
    </row>
    <row r="253" spans="1:1" ht="12.75" x14ac:dyDescent="0.2">
      <c r="A253" s="2"/>
    </row>
    <row r="254" spans="1:1" ht="12.75" x14ac:dyDescent="0.2">
      <c r="A254" s="2"/>
    </row>
    <row r="255" spans="1:1" ht="12.75" x14ac:dyDescent="0.2">
      <c r="A255" s="2"/>
    </row>
    <row r="256" spans="1:1" ht="12.75" x14ac:dyDescent="0.2">
      <c r="A256" s="2"/>
    </row>
    <row r="257" spans="1:1" ht="12.75" x14ac:dyDescent="0.2">
      <c r="A257" s="2"/>
    </row>
    <row r="258" spans="1:1" ht="12.75" x14ac:dyDescent="0.2">
      <c r="A258" s="2"/>
    </row>
    <row r="259" spans="1:1" ht="12.75" x14ac:dyDescent="0.2">
      <c r="A259" s="2"/>
    </row>
    <row r="260" spans="1:1" ht="12.75" x14ac:dyDescent="0.2">
      <c r="A260" s="2"/>
    </row>
    <row r="261" spans="1:1" ht="12.75" x14ac:dyDescent="0.2">
      <c r="A261" s="2"/>
    </row>
    <row r="262" spans="1:1" ht="12.75" x14ac:dyDescent="0.2">
      <c r="A262" s="2"/>
    </row>
    <row r="263" spans="1:1" ht="12.75" x14ac:dyDescent="0.2">
      <c r="A263" s="2"/>
    </row>
    <row r="264" spans="1:1" ht="12.75" x14ac:dyDescent="0.2">
      <c r="A264" s="2"/>
    </row>
    <row r="265" spans="1:1" ht="12.75" x14ac:dyDescent="0.2">
      <c r="A265" s="2"/>
    </row>
    <row r="266" spans="1:1" ht="12.75" x14ac:dyDescent="0.2">
      <c r="A266" s="2"/>
    </row>
    <row r="267" spans="1:1" ht="12.75" x14ac:dyDescent="0.2">
      <c r="A267" s="2"/>
    </row>
    <row r="268" spans="1:1" ht="12.75" x14ac:dyDescent="0.2">
      <c r="A268" s="2"/>
    </row>
    <row r="269" spans="1:1" ht="12.75" x14ac:dyDescent="0.2">
      <c r="A269" s="2"/>
    </row>
    <row r="270" spans="1:1" ht="12.75" x14ac:dyDescent="0.2">
      <c r="A270" s="2"/>
    </row>
    <row r="271" spans="1:1" ht="12.75" x14ac:dyDescent="0.2">
      <c r="A271" s="2"/>
    </row>
    <row r="272" spans="1:1" ht="12.75" x14ac:dyDescent="0.2">
      <c r="A272" s="2"/>
    </row>
    <row r="273" spans="1:1" ht="12.75" x14ac:dyDescent="0.2">
      <c r="A273" s="2"/>
    </row>
    <row r="274" spans="1:1" ht="12.75" x14ac:dyDescent="0.2">
      <c r="A274" s="2"/>
    </row>
    <row r="275" spans="1:1" ht="12.75" x14ac:dyDescent="0.2">
      <c r="A275" s="2"/>
    </row>
    <row r="276" spans="1:1" ht="12.75" x14ac:dyDescent="0.2">
      <c r="A276" s="2"/>
    </row>
    <row r="277" spans="1:1" ht="12.75" x14ac:dyDescent="0.2">
      <c r="A277" s="2"/>
    </row>
    <row r="278" spans="1:1" ht="12.75" x14ac:dyDescent="0.2">
      <c r="A278" s="2"/>
    </row>
    <row r="279" spans="1:1" ht="12.75" x14ac:dyDescent="0.2">
      <c r="A279" s="2"/>
    </row>
    <row r="280" spans="1:1" ht="12.75" x14ac:dyDescent="0.2">
      <c r="A280" s="2"/>
    </row>
    <row r="281" spans="1:1" ht="12.75" x14ac:dyDescent="0.2">
      <c r="A281" s="2"/>
    </row>
    <row r="282" spans="1:1" ht="12.75" x14ac:dyDescent="0.2">
      <c r="A282" s="2"/>
    </row>
    <row r="283" spans="1:1" ht="12.75" x14ac:dyDescent="0.2">
      <c r="A283" s="2"/>
    </row>
    <row r="284" spans="1:1" ht="12.75" x14ac:dyDescent="0.2">
      <c r="A284" s="2"/>
    </row>
    <row r="285" spans="1:1" ht="12.75" x14ac:dyDescent="0.2">
      <c r="A285" s="2"/>
    </row>
    <row r="286" spans="1:1" ht="12.75" x14ac:dyDescent="0.2">
      <c r="A286" s="2"/>
    </row>
    <row r="287" spans="1:1" ht="12.75" x14ac:dyDescent="0.2">
      <c r="A287" s="2"/>
    </row>
    <row r="288" spans="1:1" ht="12.75" x14ac:dyDescent="0.2">
      <c r="A288" s="2"/>
    </row>
    <row r="289" spans="1:1" ht="12.75" x14ac:dyDescent="0.2">
      <c r="A289" s="2"/>
    </row>
    <row r="290" spans="1:1" ht="12.75" x14ac:dyDescent="0.2">
      <c r="A290" s="2"/>
    </row>
    <row r="291" spans="1:1" ht="12.75" x14ac:dyDescent="0.2">
      <c r="A291" s="2"/>
    </row>
    <row r="292" spans="1:1" ht="12.75" x14ac:dyDescent="0.2">
      <c r="A292" s="2"/>
    </row>
    <row r="293" spans="1:1" ht="12.75" x14ac:dyDescent="0.2">
      <c r="A293" s="2"/>
    </row>
    <row r="294" spans="1:1" ht="12.75" x14ac:dyDescent="0.2">
      <c r="A294" s="2"/>
    </row>
    <row r="295" spans="1:1" ht="12.75" x14ac:dyDescent="0.2">
      <c r="A295" s="2"/>
    </row>
    <row r="296" spans="1:1" ht="12.75" x14ac:dyDescent="0.2">
      <c r="A296" s="2"/>
    </row>
    <row r="297" spans="1:1" ht="12.75" x14ac:dyDescent="0.2">
      <c r="A297" s="2"/>
    </row>
    <row r="298" spans="1:1" ht="12.75" x14ac:dyDescent="0.2">
      <c r="A298" s="2"/>
    </row>
    <row r="299" spans="1:1" ht="12.75" x14ac:dyDescent="0.2">
      <c r="A299" s="2"/>
    </row>
    <row r="300" spans="1:1" ht="12.75" x14ac:dyDescent="0.2">
      <c r="A300" s="2"/>
    </row>
    <row r="301" spans="1:1" ht="12.75" x14ac:dyDescent="0.2">
      <c r="A301" s="2"/>
    </row>
    <row r="302" spans="1:1" ht="12.75" x14ac:dyDescent="0.2">
      <c r="A302" s="2"/>
    </row>
    <row r="303" spans="1:1" ht="12.75" x14ac:dyDescent="0.2">
      <c r="A303" s="2"/>
    </row>
    <row r="304" spans="1:1" ht="12.75" x14ac:dyDescent="0.2">
      <c r="A304" s="2"/>
    </row>
    <row r="305" spans="1:1" ht="12.75" x14ac:dyDescent="0.2">
      <c r="A305" s="2"/>
    </row>
    <row r="306" spans="1:1" ht="12.75" x14ac:dyDescent="0.2">
      <c r="A306" s="2"/>
    </row>
    <row r="307" spans="1:1" ht="12.75" x14ac:dyDescent="0.2">
      <c r="A307" s="2"/>
    </row>
    <row r="308" spans="1:1" ht="12.75" x14ac:dyDescent="0.2">
      <c r="A308" s="2"/>
    </row>
    <row r="309" spans="1:1" ht="12.75" x14ac:dyDescent="0.2">
      <c r="A309" s="2"/>
    </row>
    <row r="310" spans="1:1" ht="12.75" x14ac:dyDescent="0.2">
      <c r="A310" s="2"/>
    </row>
    <row r="311" spans="1:1" ht="12.75" x14ac:dyDescent="0.2">
      <c r="A311" s="2"/>
    </row>
    <row r="312" spans="1:1" ht="12.75" x14ac:dyDescent="0.2">
      <c r="A312" s="2"/>
    </row>
    <row r="313" spans="1:1" ht="12.75" x14ac:dyDescent="0.2">
      <c r="A313" s="2"/>
    </row>
    <row r="314" spans="1:1" ht="12.75" x14ac:dyDescent="0.2">
      <c r="A314" s="2"/>
    </row>
    <row r="315" spans="1:1" ht="12.75" x14ac:dyDescent="0.2">
      <c r="A315" s="2"/>
    </row>
    <row r="316" spans="1:1" ht="12.75" x14ac:dyDescent="0.2">
      <c r="A316" s="2"/>
    </row>
    <row r="317" spans="1:1" ht="12.75" x14ac:dyDescent="0.2">
      <c r="A317" s="2"/>
    </row>
    <row r="318" spans="1:1" ht="12.75" x14ac:dyDescent="0.2">
      <c r="A318" s="2"/>
    </row>
    <row r="319" spans="1:1" ht="12.75" x14ac:dyDescent="0.2">
      <c r="A319" s="2"/>
    </row>
    <row r="320" spans="1:1" ht="12.75" x14ac:dyDescent="0.2">
      <c r="A320" s="2"/>
    </row>
    <row r="321" spans="1:1" ht="12.75" x14ac:dyDescent="0.2">
      <c r="A321" s="2"/>
    </row>
    <row r="322" spans="1:1" ht="12.75" x14ac:dyDescent="0.2">
      <c r="A322" s="2"/>
    </row>
    <row r="323" spans="1:1" ht="12.75" x14ac:dyDescent="0.2">
      <c r="A323" s="2"/>
    </row>
    <row r="324" spans="1:1" ht="12.75" x14ac:dyDescent="0.2">
      <c r="A324" s="2"/>
    </row>
    <row r="325" spans="1:1" ht="12.75" x14ac:dyDescent="0.2">
      <c r="A325" s="2"/>
    </row>
    <row r="326" spans="1:1" ht="12.75" x14ac:dyDescent="0.2">
      <c r="A326" s="2"/>
    </row>
    <row r="327" spans="1:1" ht="12.75" x14ac:dyDescent="0.2">
      <c r="A327" s="2"/>
    </row>
    <row r="328" spans="1:1" ht="12.75" x14ac:dyDescent="0.2">
      <c r="A328" s="2"/>
    </row>
    <row r="329" spans="1:1" ht="12.75" x14ac:dyDescent="0.2">
      <c r="A329" s="2"/>
    </row>
    <row r="330" spans="1:1" ht="12.75" x14ac:dyDescent="0.2">
      <c r="A330" s="2"/>
    </row>
    <row r="331" spans="1:1" ht="12.75" x14ac:dyDescent="0.2">
      <c r="A331" s="2"/>
    </row>
    <row r="332" spans="1:1" ht="12.75" x14ac:dyDescent="0.2">
      <c r="A332" s="2"/>
    </row>
    <row r="333" spans="1:1" ht="12.75" x14ac:dyDescent="0.2">
      <c r="A333" s="2"/>
    </row>
    <row r="334" spans="1:1" ht="12.75" x14ac:dyDescent="0.2">
      <c r="A334" s="2"/>
    </row>
    <row r="335" spans="1:1" ht="12.75" x14ac:dyDescent="0.2">
      <c r="A335" s="2"/>
    </row>
    <row r="336" spans="1:1" ht="12.75" x14ac:dyDescent="0.2">
      <c r="A336" s="2"/>
    </row>
    <row r="337" spans="1:1" ht="12.75" x14ac:dyDescent="0.2">
      <c r="A337" s="2"/>
    </row>
    <row r="338" spans="1:1" ht="12.75" x14ac:dyDescent="0.2">
      <c r="A338" s="2"/>
    </row>
    <row r="339" spans="1:1" ht="12.75" x14ac:dyDescent="0.2">
      <c r="A339" s="2"/>
    </row>
    <row r="340" spans="1:1" ht="12.75" x14ac:dyDescent="0.2">
      <c r="A340" s="2"/>
    </row>
    <row r="341" spans="1:1" ht="12.75" x14ac:dyDescent="0.2">
      <c r="A341" s="2"/>
    </row>
    <row r="342" spans="1:1" ht="12.75" x14ac:dyDescent="0.2">
      <c r="A342" s="2"/>
    </row>
    <row r="343" spans="1:1" ht="12.75" x14ac:dyDescent="0.2">
      <c r="A343" s="2"/>
    </row>
    <row r="344" spans="1:1" ht="12.75" x14ac:dyDescent="0.2">
      <c r="A344" s="2"/>
    </row>
    <row r="345" spans="1:1" ht="12.75" x14ac:dyDescent="0.2">
      <c r="A345" s="2"/>
    </row>
    <row r="346" spans="1:1" ht="12.75" x14ac:dyDescent="0.2">
      <c r="A346" s="2"/>
    </row>
    <row r="347" spans="1:1" ht="12.75" x14ac:dyDescent="0.2">
      <c r="A347" s="2"/>
    </row>
    <row r="348" spans="1:1" ht="12.75" x14ac:dyDescent="0.2">
      <c r="A348" s="2"/>
    </row>
    <row r="349" spans="1:1" ht="12.75" x14ac:dyDescent="0.2">
      <c r="A349" s="2"/>
    </row>
    <row r="350" spans="1:1" ht="12.75" x14ac:dyDescent="0.2">
      <c r="A350" s="2"/>
    </row>
    <row r="351" spans="1:1" ht="12.75" x14ac:dyDescent="0.2">
      <c r="A351" s="2"/>
    </row>
    <row r="352" spans="1:1" ht="12.75" x14ac:dyDescent="0.2">
      <c r="A352" s="2"/>
    </row>
    <row r="353" spans="1:1" ht="12.75" x14ac:dyDescent="0.2">
      <c r="A353" s="2"/>
    </row>
    <row r="354" spans="1:1" ht="12.75" x14ac:dyDescent="0.2">
      <c r="A354" s="2"/>
    </row>
    <row r="355" spans="1:1" ht="12.75" x14ac:dyDescent="0.2">
      <c r="A355" s="2"/>
    </row>
    <row r="356" spans="1:1" ht="12.75" x14ac:dyDescent="0.2">
      <c r="A356" s="2"/>
    </row>
    <row r="357" spans="1:1" ht="12.75" x14ac:dyDescent="0.2">
      <c r="A357" s="2"/>
    </row>
    <row r="358" spans="1:1" ht="12.75" x14ac:dyDescent="0.2">
      <c r="A358" s="2"/>
    </row>
    <row r="359" spans="1:1" ht="12.75" x14ac:dyDescent="0.2">
      <c r="A359" s="2"/>
    </row>
    <row r="360" spans="1:1" ht="12.75" x14ac:dyDescent="0.2">
      <c r="A360" s="2"/>
    </row>
    <row r="361" spans="1:1" ht="12.75" x14ac:dyDescent="0.2">
      <c r="A361" s="2"/>
    </row>
    <row r="362" spans="1:1" ht="12.75" x14ac:dyDescent="0.2">
      <c r="A362" s="2"/>
    </row>
    <row r="363" spans="1:1" ht="12.75" x14ac:dyDescent="0.2">
      <c r="A363" s="2"/>
    </row>
    <row r="364" spans="1:1" ht="12.75" x14ac:dyDescent="0.2">
      <c r="A364" s="2"/>
    </row>
    <row r="365" spans="1:1" ht="12.75" x14ac:dyDescent="0.2">
      <c r="A365" s="2"/>
    </row>
    <row r="366" spans="1:1" ht="12.75" x14ac:dyDescent="0.2">
      <c r="A366" s="2"/>
    </row>
    <row r="367" spans="1:1" ht="12.75" x14ac:dyDescent="0.2">
      <c r="A367" s="2"/>
    </row>
    <row r="368" spans="1:1" ht="12.75" x14ac:dyDescent="0.2">
      <c r="A368" s="2"/>
    </row>
    <row r="369" spans="1:1" ht="12.75" x14ac:dyDescent="0.2">
      <c r="A369" s="2"/>
    </row>
    <row r="370" spans="1:1" ht="12.75" x14ac:dyDescent="0.2">
      <c r="A370" s="2"/>
    </row>
    <row r="371" spans="1:1" ht="12.75" x14ac:dyDescent="0.2">
      <c r="A371" s="2"/>
    </row>
    <row r="372" spans="1:1" ht="12.75" x14ac:dyDescent="0.2">
      <c r="A372" s="2"/>
    </row>
    <row r="373" spans="1:1" ht="12.75" x14ac:dyDescent="0.2">
      <c r="A373" s="2"/>
    </row>
    <row r="374" spans="1:1" ht="12.75" x14ac:dyDescent="0.2">
      <c r="A374" s="2"/>
    </row>
    <row r="375" spans="1:1" ht="12.75" x14ac:dyDescent="0.2">
      <c r="A375" s="2"/>
    </row>
    <row r="376" spans="1:1" ht="12.75" x14ac:dyDescent="0.2">
      <c r="A376" s="2"/>
    </row>
    <row r="377" spans="1:1" ht="12.75" x14ac:dyDescent="0.2">
      <c r="A377" s="2"/>
    </row>
    <row r="378" spans="1:1" ht="12.75" x14ac:dyDescent="0.2">
      <c r="A378" s="2"/>
    </row>
    <row r="379" spans="1:1" ht="12.75" x14ac:dyDescent="0.2">
      <c r="A379" s="2"/>
    </row>
    <row r="380" spans="1:1" ht="12.75" x14ac:dyDescent="0.2">
      <c r="A380" s="2"/>
    </row>
    <row r="381" spans="1:1" ht="12.75" x14ac:dyDescent="0.2">
      <c r="A381" s="2"/>
    </row>
    <row r="382" spans="1:1" ht="12.75" x14ac:dyDescent="0.2">
      <c r="A382" s="2"/>
    </row>
    <row r="383" spans="1:1" ht="12.75" x14ac:dyDescent="0.2">
      <c r="A383" s="2"/>
    </row>
    <row r="384" spans="1:1" ht="12.75" x14ac:dyDescent="0.2">
      <c r="A384" s="2"/>
    </row>
    <row r="385" spans="1:1" ht="12.75" x14ac:dyDescent="0.2">
      <c r="A385" s="2"/>
    </row>
    <row r="386" spans="1:1" ht="12.75" x14ac:dyDescent="0.2">
      <c r="A386" s="2"/>
    </row>
    <row r="387" spans="1:1" ht="12.75" x14ac:dyDescent="0.2">
      <c r="A387" s="2"/>
    </row>
    <row r="388" spans="1:1" ht="12.75" x14ac:dyDescent="0.2">
      <c r="A388" s="2"/>
    </row>
    <row r="389" spans="1:1" ht="12.75" x14ac:dyDescent="0.2">
      <c r="A389" s="2"/>
    </row>
    <row r="390" spans="1:1" ht="12.75" x14ac:dyDescent="0.2">
      <c r="A390" s="2"/>
    </row>
    <row r="391" spans="1:1" ht="12.75" x14ac:dyDescent="0.2">
      <c r="A391" s="2"/>
    </row>
    <row r="392" spans="1:1" ht="12.75" x14ac:dyDescent="0.2">
      <c r="A392" s="2"/>
    </row>
    <row r="393" spans="1:1" ht="12.75" x14ac:dyDescent="0.2">
      <c r="A393" s="2"/>
    </row>
    <row r="394" spans="1:1" ht="12.75" x14ac:dyDescent="0.2">
      <c r="A394" s="2"/>
    </row>
    <row r="395" spans="1:1" ht="12.75" x14ac:dyDescent="0.2">
      <c r="A395" s="2"/>
    </row>
    <row r="396" spans="1:1" ht="12.75" x14ac:dyDescent="0.2">
      <c r="A396" s="2"/>
    </row>
    <row r="397" spans="1:1" ht="12.75" x14ac:dyDescent="0.2">
      <c r="A397" s="2"/>
    </row>
    <row r="398" spans="1:1" ht="12.75" x14ac:dyDescent="0.2">
      <c r="A398" s="2"/>
    </row>
    <row r="399" spans="1:1" ht="12.75" x14ac:dyDescent="0.2">
      <c r="A399" s="2"/>
    </row>
    <row r="400" spans="1:1" ht="12.75" x14ac:dyDescent="0.2">
      <c r="A400" s="2"/>
    </row>
    <row r="401" spans="1:1" ht="12.75" x14ac:dyDescent="0.2">
      <c r="A401" s="2"/>
    </row>
    <row r="402" spans="1:1" ht="12.75" x14ac:dyDescent="0.2">
      <c r="A402" s="2"/>
    </row>
    <row r="403" spans="1:1" ht="12.75" x14ac:dyDescent="0.2">
      <c r="A403" s="2"/>
    </row>
    <row r="404" spans="1:1" ht="12.75" x14ac:dyDescent="0.2">
      <c r="A404" s="2"/>
    </row>
    <row r="405" spans="1:1" ht="12.75" x14ac:dyDescent="0.2">
      <c r="A405" s="2"/>
    </row>
    <row r="406" spans="1:1" ht="12.75" x14ac:dyDescent="0.2">
      <c r="A406" s="2"/>
    </row>
    <row r="407" spans="1:1" ht="12.75" x14ac:dyDescent="0.2">
      <c r="A407" s="2"/>
    </row>
    <row r="408" spans="1:1" ht="12.75" x14ac:dyDescent="0.2">
      <c r="A408" s="2"/>
    </row>
    <row r="409" spans="1:1" ht="12.75" x14ac:dyDescent="0.2">
      <c r="A409" s="2"/>
    </row>
    <row r="410" spans="1:1" ht="12.75" x14ac:dyDescent="0.2">
      <c r="A410" s="2"/>
    </row>
    <row r="411" spans="1:1" ht="12.75" x14ac:dyDescent="0.2">
      <c r="A411" s="2"/>
    </row>
    <row r="412" spans="1:1" ht="12.75" x14ac:dyDescent="0.2">
      <c r="A412" s="2"/>
    </row>
    <row r="413" spans="1:1" ht="12.75" x14ac:dyDescent="0.2">
      <c r="A413" s="2"/>
    </row>
    <row r="414" spans="1:1" ht="12.75" x14ac:dyDescent="0.2">
      <c r="A414" s="2"/>
    </row>
    <row r="415" spans="1:1" ht="12.75" x14ac:dyDescent="0.2">
      <c r="A415" s="2"/>
    </row>
    <row r="416" spans="1:1" ht="12.75" x14ac:dyDescent="0.2">
      <c r="A416" s="2"/>
    </row>
    <row r="417" spans="1:1" ht="12.75" x14ac:dyDescent="0.2">
      <c r="A417" s="2"/>
    </row>
    <row r="418" spans="1:1" ht="12.75" x14ac:dyDescent="0.2">
      <c r="A418" s="2"/>
    </row>
    <row r="419" spans="1:1" ht="12.75" x14ac:dyDescent="0.2">
      <c r="A419" s="2"/>
    </row>
    <row r="420" spans="1:1" ht="12.75" x14ac:dyDescent="0.2">
      <c r="A420" s="2"/>
    </row>
    <row r="421" spans="1:1" ht="12.75" x14ac:dyDescent="0.2">
      <c r="A421" s="2"/>
    </row>
    <row r="422" spans="1:1" ht="12.75" x14ac:dyDescent="0.2">
      <c r="A422" s="2"/>
    </row>
    <row r="423" spans="1:1" ht="12.75" x14ac:dyDescent="0.2">
      <c r="A423" s="2"/>
    </row>
    <row r="424" spans="1:1" ht="12.75" x14ac:dyDescent="0.2">
      <c r="A424" s="2"/>
    </row>
    <row r="425" spans="1:1" ht="12.75" x14ac:dyDescent="0.2">
      <c r="A425" s="2"/>
    </row>
    <row r="426" spans="1:1" ht="12.75" x14ac:dyDescent="0.2">
      <c r="A426" s="2"/>
    </row>
    <row r="427" spans="1:1" ht="12.75" x14ac:dyDescent="0.2">
      <c r="A427" s="2"/>
    </row>
    <row r="428" spans="1:1" ht="12.75" x14ac:dyDescent="0.2">
      <c r="A428" s="2"/>
    </row>
    <row r="429" spans="1:1" ht="12.75" x14ac:dyDescent="0.2">
      <c r="A429" s="2"/>
    </row>
    <row r="430" spans="1:1" ht="12.75" x14ac:dyDescent="0.2">
      <c r="A430" s="2"/>
    </row>
    <row r="431" spans="1:1" ht="12.75" x14ac:dyDescent="0.2">
      <c r="A431" s="2"/>
    </row>
    <row r="432" spans="1:1" ht="12.75" x14ac:dyDescent="0.2">
      <c r="A432" s="2"/>
    </row>
    <row r="433" spans="1:1" ht="12.75" x14ac:dyDescent="0.2">
      <c r="A433" s="2"/>
    </row>
    <row r="434" spans="1:1" ht="12.75" x14ac:dyDescent="0.2">
      <c r="A434" s="2"/>
    </row>
    <row r="435" spans="1:1" ht="12.75" x14ac:dyDescent="0.2">
      <c r="A435" s="2"/>
    </row>
    <row r="436" spans="1:1" ht="12.75" x14ac:dyDescent="0.2">
      <c r="A436" s="2"/>
    </row>
    <row r="437" spans="1:1" ht="12.75" x14ac:dyDescent="0.2">
      <c r="A437" s="2"/>
    </row>
    <row r="438" spans="1:1" ht="12.75" x14ac:dyDescent="0.2">
      <c r="A438" s="2"/>
    </row>
    <row r="439" spans="1:1" ht="12.75" x14ac:dyDescent="0.2">
      <c r="A439" s="2"/>
    </row>
    <row r="440" spans="1:1" ht="12.75" x14ac:dyDescent="0.2">
      <c r="A440" s="2"/>
    </row>
    <row r="441" spans="1:1" ht="12.75" x14ac:dyDescent="0.2">
      <c r="A441" s="2"/>
    </row>
    <row r="442" spans="1:1" ht="12.75" x14ac:dyDescent="0.2">
      <c r="A442" s="2"/>
    </row>
    <row r="443" spans="1:1" ht="12.75" x14ac:dyDescent="0.2">
      <c r="A443" s="2"/>
    </row>
    <row r="444" spans="1:1" ht="12.75" x14ac:dyDescent="0.2">
      <c r="A444" s="2"/>
    </row>
    <row r="445" spans="1:1" ht="12.75" x14ac:dyDescent="0.2">
      <c r="A445" s="2"/>
    </row>
    <row r="446" spans="1:1" ht="12.75" x14ac:dyDescent="0.2">
      <c r="A446" s="2"/>
    </row>
    <row r="447" spans="1:1" ht="12.75" x14ac:dyDescent="0.2">
      <c r="A447" s="2"/>
    </row>
    <row r="448" spans="1:1" ht="12.75" x14ac:dyDescent="0.2">
      <c r="A448" s="2"/>
    </row>
    <row r="449" spans="1:1" ht="12.75" x14ac:dyDescent="0.2">
      <c r="A449" s="2"/>
    </row>
    <row r="450" spans="1:1" ht="12.75" x14ac:dyDescent="0.2">
      <c r="A450" s="2"/>
    </row>
    <row r="451" spans="1:1" ht="12.75" x14ac:dyDescent="0.2">
      <c r="A451" s="2"/>
    </row>
    <row r="452" spans="1:1" ht="12.75" x14ac:dyDescent="0.2">
      <c r="A452" s="2"/>
    </row>
    <row r="453" spans="1:1" ht="12.75" x14ac:dyDescent="0.2">
      <c r="A453" s="2"/>
    </row>
    <row r="454" spans="1:1" ht="12.75" x14ac:dyDescent="0.2">
      <c r="A454" s="2"/>
    </row>
    <row r="455" spans="1:1" ht="12.75" x14ac:dyDescent="0.2">
      <c r="A455" s="2"/>
    </row>
    <row r="456" spans="1:1" ht="12.75" x14ac:dyDescent="0.2">
      <c r="A456" s="2"/>
    </row>
    <row r="457" spans="1:1" ht="12.75" x14ac:dyDescent="0.2">
      <c r="A457" s="2"/>
    </row>
    <row r="458" spans="1:1" ht="12.75" x14ac:dyDescent="0.2">
      <c r="A458" s="2"/>
    </row>
    <row r="459" spans="1:1" ht="12.75" x14ac:dyDescent="0.2">
      <c r="A459" s="2"/>
    </row>
    <row r="460" spans="1:1" ht="12.75" x14ac:dyDescent="0.2">
      <c r="A460" s="2"/>
    </row>
    <row r="461" spans="1:1" ht="12.75" x14ac:dyDescent="0.2">
      <c r="A461" s="2"/>
    </row>
    <row r="462" spans="1:1" ht="12.75" x14ac:dyDescent="0.2">
      <c r="A462" s="2"/>
    </row>
    <row r="463" spans="1:1" ht="12.75" x14ac:dyDescent="0.2">
      <c r="A463" s="2"/>
    </row>
    <row r="464" spans="1:1" ht="12.75" x14ac:dyDescent="0.2">
      <c r="A464" s="2"/>
    </row>
    <row r="465" spans="1:1" ht="12.75" x14ac:dyDescent="0.2">
      <c r="A465" s="2"/>
    </row>
    <row r="466" spans="1:1" ht="12.75" x14ac:dyDescent="0.2">
      <c r="A466" s="2"/>
    </row>
    <row r="467" spans="1:1" ht="12.75" x14ac:dyDescent="0.2">
      <c r="A467" s="2"/>
    </row>
    <row r="468" spans="1:1" ht="12.75" x14ac:dyDescent="0.2">
      <c r="A468" s="2"/>
    </row>
    <row r="469" spans="1:1" ht="12.75" x14ac:dyDescent="0.2">
      <c r="A469" s="2"/>
    </row>
    <row r="470" spans="1:1" ht="12.75" x14ac:dyDescent="0.2">
      <c r="A470" s="2"/>
    </row>
    <row r="471" spans="1:1" ht="12.75" x14ac:dyDescent="0.2">
      <c r="A471" s="2"/>
    </row>
    <row r="472" spans="1:1" ht="12.75" x14ac:dyDescent="0.2">
      <c r="A472" s="2"/>
    </row>
    <row r="473" spans="1:1" ht="12.75" x14ac:dyDescent="0.2">
      <c r="A473" s="2"/>
    </row>
    <row r="474" spans="1:1" ht="12.75" x14ac:dyDescent="0.2">
      <c r="A474" s="2"/>
    </row>
    <row r="475" spans="1:1" ht="12.75" x14ac:dyDescent="0.2">
      <c r="A475" s="2"/>
    </row>
    <row r="476" spans="1:1" ht="12.75" x14ac:dyDescent="0.2">
      <c r="A476" s="2"/>
    </row>
    <row r="477" spans="1:1" ht="12.75" x14ac:dyDescent="0.2">
      <c r="A477" s="2"/>
    </row>
    <row r="478" spans="1:1" ht="12.75" x14ac:dyDescent="0.2">
      <c r="A478" s="2"/>
    </row>
    <row r="479" spans="1:1" ht="12.75" x14ac:dyDescent="0.2">
      <c r="A479" s="2"/>
    </row>
    <row r="480" spans="1:1" ht="12.75" x14ac:dyDescent="0.2">
      <c r="A480" s="2"/>
    </row>
    <row r="481" spans="1:1" ht="12.75" x14ac:dyDescent="0.2">
      <c r="A481" s="2"/>
    </row>
    <row r="482" spans="1:1" ht="12.75" x14ac:dyDescent="0.2">
      <c r="A482" s="2"/>
    </row>
    <row r="483" spans="1:1" ht="12.75" x14ac:dyDescent="0.2">
      <c r="A483" s="2"/>
    </row>
    <row r="484" spans="1:1" ht="12.75" x14ac:dyDescent="0.2">
      <c r="A484" s="2"/>
    </row>
    <row r="485" spans="1:1" ht="12.75" x14ac:dyDescent="0.2">
      <c r="A485" s="2"/>
    </row>
    <row r="486" spans="1:1" ht="12.75" x14ac:dyDescent="0.2">
      <c r="A486" s="2"/>
    </row>
    <row r="487" spans="1:1" ht="12.75" x14ac:dyDescent="0.2">
      <c r="A487" s="2"/>
    </row>
    <row r="488" spans="1:1" ht="12.75" x14ac:dyDescent="0.2">
      <c r="A488" s="2"/>
    </row>
    <row r="489" spans="1:1" ht="12.75" x14ac:dyDescent="0.2">
      <c r="A489" s="2"/>
    </row>
    <row r="490" spans="1:1" ht="12.75" x14ac:dyDescent="0.2">
      <c r="A490" s="2"/>
    </row>
    <row r="491" spans="1:1" ht="12.75" x14ac:dyDescent="0.2">
      <c r="A491" s="2"/>
    </row>
    <row r="492" spans="1:1" ht="12.75" x14ac:dyDescent="0.2">
      <c r="A492" s="2"/>
    </row>
    <row r="493" spans="1:1" ht="12.75" x14ac:dyDescent="0.2">
      <c r="A493" s="2"/>
    </row>
    <row r="494" spans="1:1" ht="12.75" x14ac:dyDescent="0.2">
      <c r="A494" s="2"/>
    </row>
    <row r="495" spans="1:1" ht="12.75" x14ac:dyDescent="0.2">
      <c r="A495" s="2"/>
    </row>
    <row r="496" spans="1:1" ht="12.75" x14ac:dyDescent="0.2">
      <c r="A496" s="2"/>
    </row>
    <row r="497" spans="1:1" ht="12.75" x14ac:dyDescent="0.2">
      <c r="A497" s="2"/>
    </row>
    <row r="498" spans="1:1" ht="12.75" x14ac:dyDescent="0.2">
      <c r="A498" s="2"/>
    </row>
    <row r="499" spans="1:1" ht="12.75" x14ac:dyDescent="0.2">
      <c r="A499" s="2"/>
    </row>
    <row r="500" spans="1:1" ht="12.75" x14ac:dyDescent="0.2">
      <c r="A500" s="2"/>
    </row>
    <row r="501" spans="1:1" ht="12.75" x14ac:dyDescent="0.2">
      <c r="A501" s="2"/>
    </row>
    <row r="502" spans="1:1" ht="12.75" x14ac:dyDescent="0.2">
      <c r="A502" s="2"/>
    </row>
    <row r="503" spans="1:1" ht="12.75" x14ac:dyDescent="0.2">
      <c r="A503" s="2"/>
    </row>
    <row r="504" spans="1:1" ht="12.75" x14ac:dyDescent="0.2">
      <c r="A504" s="2"/>
    </row>
    <row r="505" spans="1:1" ht="12.75" x14ac:dyDescent="0.2">
      <c r="A505" s="2"/>
    </row>
    <row r="506" spans="1:1" ht="12.75" x14ac:dyDescent="0.2">
      <c r="A506" s="2"/>
    </row>
    <row r="507" spans="1:1" ht="12.75" x14ac:dyDescent="0.2">
      <c r="A507" s="2"/>
    </row>
    <row r="508" spans="1:1" ht="12.75" x14ac:dyDescent="0.2">
      <c r="A508" s="2"/>
    </row>
    <row r="509" spans="1:1" ht="12.75" x14ac:dyDescent="0.2">
      <c r="A509" s="2"/>
    </row>
    <row r="510" spans="1:1" ht="12.75" x14ac:dyDescent="0.2">
      <c r="A510" s="2"/>
    </row>
    <row r="511" spans="1:1" ht="12.75" x14ac:dyDescent="0.2">
      <c r="A511" s="2"/>
    </row>
    <row r="512" spans="1:1" ht="12.75" x14ac:dyDescent="0.2">
      <c r="A512" s="2"/>
    </row>
    <row r="513" spans="1:1" ht="12.75" x14ac:dyDescent="0.2">
      <c r="A513" s="2"/>
    </row>
    <row r="514" spans="1:1" ht="12.75" x14ac:dyDescent="0.2">
      <c r="A514" s="2"/>
    </row>
    <row r="515" spans="1:1" ht="12.75" x14ac:dyDescent="0.2">
      <c r="A515" s="2"/>
    </row>
    <row r="516" spans="1:1" ht="12.75" x14ac:dyDescent="0.2">
      <c r="A516" s="2"/>
    </row>
    <row r="517" spans="1:1" ht="12.75" x14ac:dyDescent="0.2">
      <c r="A517" s="2"/>
    </row>
    <row r="518" spans="1:1" ht="12.75" x14ac:dyDescent="0.2">
      <c r="A518" s="2"/>
    </row>
    <row r="519" spans="1:1" ht="12.75" x14ac:dyDescent="0.2">
      <c r="A519" s="2"/>
    </row>
    <row r="520" spans="1:1" ht="12.75" x14ac:dyDescent="0.2">
      <c r="A520" s="2"/>
    </row>
    <row r="521" spans="1:1" ht="12.75" x14ac:dyDescent="0.2">
      <c r="A521" s="2"/>
    </row>
    <row r="522" spans="1:1" ht="12.75" x14ac:dyDescent="0.2">
      <c r="A522" s="2"/>
    </row>
    <row r="523" spans="1:1" ht="12.75" x14ac:dyDescent="0.2">
      <c r="A523" s="2"/>
    </row>
    <row r="524" spans="1:1" ht="12.75" x14ac:dyDescent="0.2">
      <c r="A524" s="2"/>
    </row>
    <row r="525" spans="1:1" ht="12.75" x14ac:dyDescent="0.2">
      <c r="A525" s="2"/>
    </row>
    <row r="526" spans="1:1" ht="12.75" x14ac:dyDescent="0.2">
      <c r="A526" s="2"/>
    </row>
    <row r="527" spans="1:1" ht="12.75" x14ac:dyDescent="0.2">
      <c r="A527" s="2"/>
    </row>
    <row r="528" spans="1:1" ht="12.75" x14ac:dyDescent="0.2">
      <c r="A528" s="2"/>
    </row>
    <row r="529" spans="1:1" ht="12.75" x14ac:dyDescent="0.2">
      <c r="A529" s="2"/>
    </row>
    <row r="530" spans="1:1" ht="12.75" x14ac:dyDescent="0.2">
      <c r="A530" s="2"/>
    </row>
    <row r="531" spans="1:1" ht="12.75" x14ac:dyDescent="0.2">
      <c r="A531" s="2"/>
    </row>
    <row r="532" spans="1:1" ht="12.75" x14ac:dyDescent="0.2">
      <c r="A532" s="2"/>
    </row>
    <row r="533" spans="1:1" ht="12.75" x14ac:dyDescent="0.2">
      <c r="A533" s="2"/>
    </row>
    <row r="534" spans="1:1" ht="12.75" x14ac:dyDescent="0.2">
      <c r="A534" s="2"/>
    </row>
    <row r="535" spans="1:1" ht="12.75" x14ac:dyDescent="0.2">
      <c r="A535" s="2"/>
    </row>
    <row r="536" spans="1:1" ht="12.75" x14ac:dyDescent="0.2">
      <c r="A536" s="2"/>
    </row>
    <row r="537" spans="1:1" ht="12.75" x14ac:dyDescent="0.2">
      <c r="A537" s="2"/>
    </row>
    <row r="538" spans="1:1" ht="12.75" x14ac:dyDescent="0.2">
      <c r="A538" s="2"/>
    </row>
    <row r="539" spans="1:1" ht="12.75" x14ac:dyDescent="0.2">
      <c r="A539" s="2"/>
    </row>
    <row r="540" spans="1:1" ht="12.75" x14ac:dyDescent="0.2">
      <c r="A540" s="2"/>
    </row>
    <row r="541" spans="1:1" ht="12.75" x14ac:dyDescent="0.2">
      <c r="A541" s="2"/>
    </row>
    <row r="542" spans="1:1" ht="12.75" x14ac:dyDescent="0.2">
      <c r="A542" s="2"/>
    </row>
    <row r="543" spans="1:1" ht="12.75" x14ac:dyDescent="0.2">
      <c r="A543" s="2"/>
    </row>
    <row r="544" spans="1:1" ht="12.75" x14ac:dyDescent="0.2">
      <c r="A544" s="2"/>
    </row>
    <row r="545" spans="1:1" ht="12.75" x14ac:dyDescent="0.2">
      <c r="A545" s="2"/>
    </row>
    <row r="546" spans="1:1" ht="12.75" x14ac:dyDescent="0.2">
      <c r="A546" s="2"/>
    </row>
    <row r="547" spans="1:1" ht="12.75" x14ac:dyDescent="0.2">
      <c r="A547" s="2"/>
    </row>
    <row r="548" spans="1:1" ht="12.75" x14ac:dyDescent="0.2">
      <c r="A548" s="2"/>
    </row>
    <row r="549" spans="1:1" ht="12.75" x14ac:dyDescent="0.2">
      <c r="A549" s="2"/>
    </row>
    <row r="550" spans="1:1" ht="12.75" x14ac:dyDescent="0.2">
      <c r="A550" s="2"/>
    </row>
    <row r="551" spans="1:1" ht="12.75" x14ac:dyDescent="0.2">
      <c r="A551" s="2"/>
    </row>
    <row r="552" spans="1:1" ht="12.75" x14ac:dyDescent="0.2">
      <c r="A552" s="2"/>
    </row>
    <row r="553" spans="1:1" ht="12.75" x14ac:dyDescent="0.2">
      <c r="A553" s="2"/>
    </row>
    <row r="554" spans="1:1" ht="12.75" x14ac:dyDescent="0.2">
      <c r="A554" s="2"/>
    </row>
    <row r="555" spans="1:1" ht="12.75" x14ac:dyDescent="0.2">
      <c r="A555" s="2"/>
    </row>
    <row r="556" spans="1:1" ht="12.75" x14ac:dyDescent="0.2">
      <c r="A556" s="2"/>
    </row>
    <row r="557" spans="1:1" ht="12.75" x14ac:dyDescent="0.2">
      <c r="A557" s="2"/>
    </row>
    <row r="558" spans="1:1" ht="12.75" x14ac:dyDescent="0.2">
      <c r="A558" s="2"/>
    </row>
    <row r="559" spans="1:1" ht="12.75" x14ac:dyDescent="0.2">
      <c r="A559" s="2"/>
    </row>
    <row r="560" spans="1:1" ht="12.75" x14ac:dyDescent="0.2">
      <c r="A560" s="2"/>
    </row>
    <row r="561" spans="1:1" ht="12.75" x14ac:dyDescent="0.2">
      <c r="A561" s="2"/>
    </row>
    <row r="562" spans="1:1" ht="12.75" x14ac:dyDescent="0.2">
      <c r="A562" s="2"/>
    </row>
    <row r="563" spans="1:1" ht="12.75" x14ac:dyDescent="0.2">
      <c r="A563" s="2"/>
    </row>
    <row r="564" spans="1:1" ht="12.75" x14ac:dyDescent="0.2">
      <c r="A564" s="2"/>
    </row>
    <row r="565" spans="1:1" ht="12.75" x14ac:dyDescent="0.2">
      <c r="A565" s="2"/>
    </row>
    <row r="566" spans="1:1" ht="12.75" x14ac:dyDescent="0.2">
      <c r="A566" s="2"/>
    </row>
    <row r="567" spans="1:1" ht="12.75" x14ac:dyDescent="0.2">
      <c r="A567" s="2"/>
    </row>
    <row r="568" spans="1:1" ht="12.75" x14ac:dyDescent="0.2">
      <c r="A568" s="2"/>
    </row>
    <row r="569" spans="1:1" ht="12.75" x14ac:dyDescent="0.2">
      <c r="A569" s="2"/>
    </row>
    <row r="570" spans="1:1" ht="12.75" x14ac:dyDescent="0.2">
      <c r="A570" s="2"/>
    </row>
    <row r="571" spans="1:1" ht="12.75" x14ac:dyDescent="0.2">
      <c r="A571" s="2"/>
    </row>
    <row r="572" spans="1:1" ht="12.75" x14ac:dyDescent="0.2">
      <c r="A572" s="2"/>
    </row>
    <row r="573" spans="1:1" ht="12.75" x14ac:dyDescent="0.2">
      <c r="A573" s="2"/>
    </row>
    <row r="574" spans="1:1" ht="12.75" x14ac:dyDescent="0.2">
      <c r="A574" s="2"/>
    </row>
    <row r="575" spans="1:1" ht="12.75" x14ac:dyDescent="0.2">
      <c r="A575" s="2"/>
    </row>
    <row r="576" spans="1:1" ht="12.75" x14ac:dyDescent="0.2">
      <c r="A576" s="2"/>
    </row>
    <row r="577" spans="1:1" ht="12.75" x14ac:dyDescent="0.2">
      <c r="A577" s="2"/>
    </row>
    <row r="578" spans="1:1" ht="12.75" x14ac:dyDescent="0.2">
      <c r="A578" s="2"/>
    </row>
    <row r="579" spans="1:1" ht="12.75" x14ac:dyDescent="0.2">
      <c r="A579" s="2"/>
    </row>
    <row r="580" spans="1:1" ht="12.75" x14ac:dyDescent="0.2">
      <c r="A580" s="2"/>
    </row>
    <row r="581" spans="1:1" ht="12.75" x14ac:dyDescent="0.2">
      <c r="A581" s="2"/>
    </row>
    <row r="582" spans="1:1" ht="12.75" x14ac:dyDescent="0.2">
      <c r="A582" s="2"/>
    </row>
    <row r="583" spans="1:1" ht="12.75" x14ac:dyDescent="0.2">
      <c r="A583" s="2"/>
    </row>
    <row r="584" spans="1:1" ht="12.75" x14ac:dyDescent="0.2">
      <c r="A584" s="2"/>
    </row>
    <row r="585" spans="1:1" ht="12.75" x14ac:dyDescent="0.2">
      <c r="A585" s="2"/>
    </row>
    <row r="586" spans="1:1" ht="12.75" x14ac:dyDescent="0.2">
      <c r="A586" s="2"/>
    </row>
    <row r="587" spans="1:1" ht="12.75" x14ac:dyDescent="0.2">
      <c r="A587" s="2"/>
    </row>
    <row r="588" spans="1:1" ht="12.75" x14ac:dyDescent="0.2">
      <c r="A588" s="2"/>
    </row>
    <row r="589" spans="1:1" ht="12.75" x14ac:dyDescent="0.2">
      <c r="A589" s="2"/>
    </row>
    <row r="590" spans="1:1" ht="12.75" x14ac:dyDescent="0.2">
      <c r="A590" s="2"/>
    </row>
    <row r="591" spans="1:1" ht="12.75" x14ac:dyDescent="0.2">
      <c r="A591" s="2"/>
    </row>
    <row r="592" spans="1:1" ht="12.75" x14ac:dyDescent="0.2">
      <c r="A592" s="2"/>
    </row>
    <row r="593" spans="1:1" ht="12.75" x14ac:dyDescent="0.2">
      <c r="A593" s="2"/>
    </row>
    <row r="594" spans="1:1" ht="12.75" x14ac:dyDescent="0.2">
      <c r="A594" s="2"/>
    </row>
    <row r="595" spans="1:1" ht="12.75" x14ac:dyDescent="0.2">
      <c r="A595" s="2"/>
    </row>
    <row r="596" spans="1:1" ht="12.75" x14ac:dyDescent="0.2">
      <c r="A596" s="2"/>
    </row>
    <row r="597" spans="1:1" ht="12.75" x14ac:dyDescent="0.2">
      <c r="A597" s="2"/>
    </row>
    <row r="598" spans="1:1" ht="12.75" x14ac:dyDescent="0.2">
      <c r="A598" s="2"/>
    </row>
    <row r="599" spans="1:1" ht="12.75" x14ac:dyDescent="0.2">
      <c r="A599" s="2"/>
    </row>
    <row r="600" spans="1:1" ht="12.75" x14ac:dyDescent="0.2">
      <c r="A600" s="2"/>
    </row>
    <row r="601" spans="1:1" ht="12.75" x14ac:dyDescent="0.2">
      <c r="A601" s="2"/>
    </row>
    <row r="602" spans="1:1" ht="12.75" x14ac:dyDescent="0.2">
      <c r="A602" s="2"/>
    </row>
    <row r="603" spans="1:1" ht="12.75" x14ac:dyDescent="0.2">
      <c r="A603" s="2"/>
    </row>
    <row r="604" spans="1:1" ht="12.75" x14ac:dyDescent="0.2">
      <c r="A604" s="2"/>
    </row>
    <row r="605" spans="1:1" ht="12.75" x14ac:dyDescent="0.2">
      <c r="A605" s="2"/>
    </row>
    <row r="606" spans="1:1" ht="12.75" x14ac:dyDescent="0.2">
      <c r="A606" s="2"/>
    </row>
    <row r="607" spans="1:1" ht="12.75" x14ac:dyDescent="0.2">
      <c r="A607" s="2"/>
    </row>
    <row r="608" spans="1:1" ht="12.75" x14ac:dyDescent="0.2">
      <c r="A608" s="2"/>
    </row>
    <row r="609" spans="1:1" ht="12.75" x14ac:dyDescent="0.2">
      <c r="A609" s="2"/>
    </row>
    <row r="610" spans="1:1" ht="12.75" x14ac:dyDescent="0.2">
      <c r="A610" s="2"/>
    </row>
    <row r="611" spans="1:1" ht="12.75" x14ac:dyDescent="0.2">
      <c r="A611" s="2"/>
    </row>
    <row r="612" spans="1:1" ht="12.75" x14ac:dyDescent="0.2">
      <c r="A612" s="2"/>
    </row>
    <row r="613" spans="1:1" ht="12.75" x14ac:dyDescent="0.2">
      <c r="A613" s="2"/>
    </row>
    <row r="614" spans="1:1" ht="12.75" x14ac:dyDescent="0.2">
      <c r="A614" s="2"/>
    </row>
    <row r="615" spans="1:1" ht="12.75" x14ac:dyDescent="0.2">
      <c r="A615" s="2"/>
    </row>
    <row r="616" spans="1:1" ht="12.75" x14ac:dyDescent="0.2">
      <c r="A616" s="2"/>
    </row>
    <row r="617" spans="1:1" ht="12.75" x14ac:dyDescent="0.2">
      <c r="A617" s="2"/>
    </row>
    <row r="618" spans="1:1" ht="12.75" x14ac:dyDescent="0.2">
      <c r="A618" s="2"/>
    </row>
    <row r="619" spans="1:1" ht="12.75" x14ac:dyDescent="0.2">
      <c r="A619" s="2"/>
    </row>
    <row r="620" spans="1:1" ht="12.75" x14ac:dyDescent="0.2">
      <c r="A620" s="2"/>
    </row>
    <row r="621" spans="1:1" ht="12.75" x14ac:dyDescent="0.2">
      <c r="A621" s="2"/>
    </row>
    <row r="622" spans="1:1" ht="12.75" x14ac:dyDescent="0.2">
      <c r="A622" s="2"/>
    </row>
    <row r="623" spans="1:1" ht="12.75" x14ac:dyDescent="0.2">
      <c r="A623" s="2"/>
    </row>
    <row r="624" spans="1:1" ht="12.75" x14ac:dyDescent="0.2">
      <c r="A624" s="2"/>
    </row>
    <row r="625" spans="1:1" ht="12.75" x14ac:dyDescent="0.2">
      <c r="A625" s="2"/>
    </row>
    <row r="626" spans="1:1" ht="12.75" x14ac:dyDescent="0.2">
      <c r="A626" s="2"/>
    </row>
    <row r="627" spans="1:1" ht="12.75" x14ac:dyDescent="0.2">
      <c r="A627" s="2"/>
    </row>
    <row r="628" spans="1:1" ht="12.75" x14ac:dyDescent="0.2">
      <c r="A628" s="2"/>
    </row>
    <row r="629" spans="1:1" ht="12.75" x14ac:dyDescent="0.2">
      <c r="A629" s="2"/>
    </row>
    <row r="630" spans="1:1" ht="12.75" x14ac:dyDescent="0.2">
      <c r="A630" s="2"/>
    </row>
    <row r="631" spans="1:1" ht="12.75" x14ac:dyDescent="0.2">
      <c r="A631" s="2"/>
    </row>
    <row r="632" spans="1:1" ht="12.75" x14ac:dyDescent="0.2">
      <c r="A632" s="2"/>
    </row>
    <row r="633" spans="1:1" ht="12.75" x14ac:dyDescent="0.2">
      <c r="A633" s="2"/>
    </row>
    <row r="634" spans="1:1" ht="12.75" x14ac:dyDescent="0.2">
      <c r="A634" s="2"/>
    </row>
    <row r="635" spans="1:1" ht="12.75" x14ac:dyDescent="0.2">
      <c r="A635" s="2"/>
    </row>
    <row r="636" spans="1:1" ht="12.75" x14ac:dyDescent="0.2">
      <c r="A636" s="2"/>
    </row>
    <row r="637" spans="1:1" ht="12.75" x14ac:dyDescent="0.2">
      <c r="A637" s="2"/>
    </row>
    <row r="638" spans="1:1" ht="12.75" x14ac:dyDescent="0.2">
      <c r="A638" s="2"/>
    </row>
    <row r="639" spans="1:1" ht="12.75" x14ac:dyDescent="0.2">
      <c r="A639" s="2"/>
    </row>
    <row r="640" spans="1:1" ht="12.75" x14ac:dyDescent="0.2">
      <c r="A640" s="2"/>
    </row>
    <row r="641" spans="1:1" ht="12.75" x14ac:dyDescent="0.2">
      <c r="A641" s="2"/>
    </row>
    <row r="642" spans="1:1" ht="12.75" x14ac:dyDescent="0.2">
      <c r="A642" s="2"/>
    </row>
    <row r="643" spans="1:1" ht="12.75" x14ac:dyDescent="0.2">
      <c r="A643" s="2"/>
    </row>
    <row r="644" spans="1:1" ht="12.75" x14ac:dyDescent="0.2">
      <c r="A644" s="2"/>
    </row>
    <row r="645" spans="1:1" ht="12.75" x14ac:dyDescent="0.2">
      <c r="A645" s="2"/>
    </row>
    <row r="646" spans="1:1" ht="12.75" x14ac:dyDescent="0.2">
      <c r="A646" s="2"/>
    </row>
    <row r="647" spans="1:1" ht="12.75" x14ac:dyDescent="0.2">
      <c r="A647" s="2"/>
    </row>
    <row r="648" spans="1:1" ht="12.75" x14ac:dyDescent="0.2">
      <c r="A648" s="2"/>
    </row>
    <row r="649" spans="1:1" ht="12.75" x14ac:dyDescent="0.2">
      <c r="A649" s="2"/>
    </row>
    <row r="650" spans="1:1" ht="12.75" x14ac:dyDescent="0.2">
      <c r="A650" s="2"/>
    </row>
    <row r="651" spans="1:1" ht="12.75" x14ac:dyDescent="0.2">
      <c r="A651" s="2"/>
    </row>
    <row r="652" spans="1:1" ht="12.75" x14ac:dyDescent="0.2">
      <c r="A652" s="2"/>
    </row>
    <row r="653" spans="1:1" ht="12.75" x14ac:dyDescent="0.2">
      <c r="A653" s="2"/>
    </row>
    <row r="654" spans="1:1" ht="12.75" x14ac:dyDescent="0.2">
      <c r="A654" s="2"/>
    </row>
    <row r="655" spans="1:1" ht="12.75" x14ac:dyDescent="0.2">
      <c r="A655" s="2"/>
    </row>
    <row r="656" spans="1:1" ht="12.75" x14ac:dyDescent="0.2">
      <c r="A656" s="2"/>
    </row>
    <row r="657" spans="1:1" ht="12.75" x14ac:dyDescent="0.2">
      <c r="A657" s="2"/>
    </row>
    <row r="658" spans="1:1" ht="12.75" x14ac:dyDescent="0.2">
      <c r="A658" s="2"/>
    </row>
    <row r="659" spans="1:1" ht="12.75" x14ac:dyDescent="0.2">
      <c r="A659" s="2"/>
    </row>
    <row r="660" spans="1:1" ht="12.75" x14ac:dyDescent="0.2">
      <c r="A660" s="2"/>
    </row>
    <row r="661" spans="1:1" ht="12.75" x14ac:dyDescent="0.2">
      <c r="A661" s="2"/>
    </row>
    <row r="662" spans="1:1" ht="12.75" x14ac:dyDescent="0.2">
      <c r="A662" s="2"/>
    </row>
    <row r="663" spans="1:1" ht="12.75" x14ac:dyDescent="0.2">
      <c r="A663" s="2"/>
    </row>
    <row r="664" spans="1:1" ht="12.75" x14ac:dyDescent="0.2">
      <c r="A664" s="2"/>
    </row>
    <row r="665" spans="1:1" ht="12.75" x14ac:dyDescent="0.2">
      <c r="A665" s="2"/>
    </row>
    <row r="666" spans="1:1" ht="12.75" x14ac:dyDescent="0.2">
      <c r="A666" s="2"/>
    </row>
    <row r="667" spans="1:1" ht="12.75" x14ac:dyDescent="0.2">
      <c r="A667" s="2"/>
    </row>
    <row r="668" spans="1:1" ht="12.75" x14ac:dyDescent="0.2">
      <c r="A668" s="2"/>
    </row>
    <row r="669" spans="1:1" ht="12.75" x14ac:dyDescent="0.2">
      <c r="A669" s="2"/>
    </row>
    <row r="670" spans="1:1" ht="12.75" x14ac:dyDescent="0.2">
      <c r="A670" s="2"/>
    </row>
    <row r="671" spans="1:1" ht="12.75" x14ac:dyDescent="0.2">
      <c r="A671" s="2"/>
    </row>
    <row r="672" spans="1:1" ht="12.75" x14ac:dyDescent="0.2">
      <c r="A672" s="2"/>
    </row>
    <row r="673" spans="1:1" ht="12.75" x14ac:dyDescent="0.2">
      <c r="A673" s="2"/>
    </row>
    <row r="674" spans="1:1" ht="12.75" x14ac:dyDescent="0.2">
      <c r="A674" s="2"/>
    </row>
    <row r="675" spans="1:1" ht="12.75" x14ac:dyDescent="0.2">
      <c r="A675" s="2"/>
    </row>
    <row r="676" spans="1:1" ht="12.75" x14ac:dyDescent="0.2">
      <c r="A676" s="2"/>
    </row>
    <row r="677" spans="1:1" ht="12.75" x14ac:dyDescent="0.2">
      <c r="A677" s="2"/>
    </row>
    <row r="678" spans="1:1" ht="12.75" x14ac:dyDescent="0.2">
      <c r="A678" s="2"/>
    </row>
    <row r="679" spans="1:1" ht="12.75" x14ac:dyDescent="0.2">
      <c r="A679" s="2"/>
    </row>
    <row r="680" spans="1:1" ht="12.75" x14ac:dyDescent="0.2">
      <c r="A680" s="2"/>
    </row>
    <row r="681" spans="1:1" ht="12.75" x14ac:dyDescent="0.2">
      <c r="A681" s="2"/>
    </row>
    <row r="682" spans="1:1" ht="12.75" x14ac:dyDescent="0.2">
      <c r="A682" s="2"/>
    </row>
    <row r="683" spans="1:1" ht="12.75" x14ac:dyDescent="0.2">
      <c r="A683" s="2"/>
    </row>
    <row r="684" spans="1:1" ht="12.75" x14ac:dyDescent="0.2">
      <c r="A684" s="2"/>
    </row>
    <row r="685" spans="1:1" ht="12.75" x14ac:dyDescent="0.2">
      <c r="A685" s="2"/>
    </row>
    <row r="686" spans="1:1" ht="12.75" x14ac:dyDescent="0.2">
      <c r="A686" s="2"/>
    </row>
    <row r="687" spans="1:1" ht="12.75" x14ac:dyDescent="0.2">
      <c r="A687" s="2"/>
    </row>
    <row r="688" spans="1:1" ht="12.75" x14ac:dyDescent="0.2">
      <c r="A688" s="2"/>
    </row>
    <row r="689" spans="1:1" ht="12.75" x14ac:dyDescent="0.2">
      <c r="A689" s="2"/>
    </row>
    <row r="690" spans="1:1" ht="12.75" x14ac:dyDescent="0.2">
      <c r="A690" s="2"/>
    </row>
    <row r="691" spans="1:1" ht="12.75" x14ac:dyDescent="0.2">
      <c r="A691" s="2"/>
    </row>
    <row r="692" spans="1:1" ht="12.75" x14ac:dyDescent="0.2">
      <c r="A692" s="2"/>
    </row>
    <row r="693" spans="1:1" ht="12.75" x14ac:dyDescent="0.2">
      <c r="A693" s="2"/>
    </row>
    <row r="694" spans="1:1" ht="12.75" x14ac:dyDescent="0.2">
      <c r="A694" s="2"/>
    </row>
    <row r="695" spans="1:1" ht="12.75" x14ac:dyDescent="0.2">
      <c r="A695" s="2"/>
    </row>
    <row r="696" spans="1:1" ht="12.75" x14ac:dyDescent="0.2">
      <c r="A696" s="2"/>
    </row>
    <row r="697" spans="1:1" ht="12.75" x14ac:dyDescent="0.2">
      <c r="A697" s="2"/>
    </row>
    <row r="698" spans="1:1" ht="12.75" x14ac:dyDescent="0.2">
      <c r="A698" s="2"/>
    </row>
    <row r="699" spans="1:1" ht="12.75" x14ac:dyDescent="0.2">
      <c r="A699" s="2"/>
    </row>
    <row r="700" spans="1:1" ht="12.75" x14ac:dyDescent="0.2">
      <c r="A700" s="2"/>
    </row>
    <row r="701" spans="1:1" ht="12.75" x14ac:dyDescent="0.2">
      <c r="A701" s="2"/>
    </row>
    <row r="702" spans="1:1" ht="12.75" x14ac:dyDescent="0.2">
      <c r="A702" s="2"/>
    </row>
    <row r="703" spans="1:1" ht="12.75" x14ac:dyDescent="0.2">
      <c r="A703" s="2"/>
    </row>
    <row r="704" spans="1:1" ht="12.75" x14ac:dyDescent="0.2">
      <c r="A704" s="2"/>
    </row>
    <row r="705" spans="1:1" ht="12.75" x14ac:dyDescent="0.2">
      <c r="A705" s="2"/>
    </row>
    <row r="706" spans="1:1" ht="12.75" x14ac:dyDescent="0.2">
      <c r="A706" s="2"/>
    </row>
    <row r="707" spans="1:1" ht="12.75" x14ac:dyDescent="0.2">
      <c r="A707" s="2"/>
    </row>
    <row r="708" spans="1:1" ht="12.75" x14ac:dyDescent="0.2">
      <c r="A708" s="2"/>
    </row>
    <row r="709" spans="1:1" ht="12.75" x14ac:dyDescent="0.2">
      <c r="A709" s="2"/>
    </row>
    <row r="710" spans="1:1" ht="12.75" x14ac:dyDescent="0.2">
      <c r="A710" s="2"/>
    </row>
    <row r="711" spans="1:1" ht="12.75" x14ac:dyDescent="0.2">
      <c r="A711" s="2"/>
    </row>
    <row r="712" spans="1:1" ht="12.75" x14ac:dyDescent="0.2">
      <c r="A712" s="2"/>
    </row>
    <row r="713" spans="1:1" ht="12.75" x14ac:dyDescent="0.2">
      <c r="A713" s="2"/>
    </row>
    <row r="714" spans="1:1" ht="12.75" x14ac:dyDescent="0.2">
      <c r="A714" s="2"/>
    </row>
    <row r="715" spans="1:1" ht="12.75" x14ac:dyDescent="0.2">
      <c r="A715" s="2"/>
    </row>
    <row r="716" spans="1:1" ht="12.75" x14ac:dyDescent="0.2">
      <c r="A716" s="2"/>
    </row>
    <row r="717" spans="1:1" ht="12.75" x14ac:dyDescent="0.2">
      <c r="A717" s="2"/>
    </row>
    <row r="718" spans="1:1" ht="12.75" x14ac:dyDescent="0.2">
      <c r="A718" s="2"/>
    </row>
    <row r="719" spans="1:1" ht="12.75" x14ac:dyDescent="0.2">
      <c r="A719" s="2"/>
    </row>
    <row r="720" spans="1:1" ht="12.75" x14ac:dyDescent="0.2">
      <c r="A720" s="2"/>
    </row>
    <row r="721" spans="1:1" ht="12.75" x14ac:dyDescent="0.2">
      <c r="A721" s="2"/>
    </row>
    <row r="722" spans="1:1" ht="12.75" x14ac:dyDescent="0.2">
      <c r="A722" s="2"/>
    </row>
    <row r="723" spans="1:1" ht="12.75" x14ac:dyDescent="0.2">
      <c r="A723" s="2"/>
    </row>
    <row r="724" spans="1:1" ht="12.75" x14ac:dyDescent="0.2">
      <c r="A724" s="2"/>
    </row>
    <row r="725" spans="1:1" ht="12.75" x14ac:dyDescent="0.2">
      <c r="A725" s="2"/>
    </row>
    <row r="726" spans="1:1" ht="12.75" x14ac:dyDescent="0.2">
      <c r="A726" s="2"/>
    </row>
    <row r="727" spans="1:1" ht="12.75" x14ac:dyDescent="0.2">
      <c r="A727" s="2"/>
    </row>
    <row r="728" spans="1:1" ht="12.75" x14ac:dyDescent="0.2">
      <c r="A728" s="2"/>
    </row>
    <row r="729" spans="1:1" ht="12.75" x14ac:dyDescent="0.2">
      <c r="A729" s="2"/>
    </row>
    <row r="730" spans="1:1" ht="12.75" x14ac:dyDescent="0.2">
      <c r="A730" s="2"/>
    </row>
    <row r="731" spans="1:1" ht="12.75" x14ac:dyDescent="0.2">
      <c r="A731" s="2"/>
    </row>
    <row r="732" spans="1:1" ht="12.75" x14ac:dyDescent="0.2">
      <c r="A732" s="2"/>
    </row>
    <row r="733" spans="1:1" ht="12.75" x14ac:dyDescent="0.2">
      <c r="A733" s="2"/>
    </row>
    <row r="734" spans="1:1" ht="12.75" x14ac:dyDescent="0.2">
      <c r="A734" s="2"/>
    </row>
    <row r="735" spans="1:1" ht="12.75" x14ac:dyDescent="0.2">
      <c r="A735" s="2"/>
    </row>
    <row r="736" spans="1:1" ht="12.75" x14ac:dyDescent="0.2">
      <c r="A736" s="2"/>
    </row>
    <row r="737" spans="1:1" ht="12.75" x14ac:dyDescent="0.2">
      <c r="A737" s="2"/>
    </row>
    <row r="738" spans="1:1" ht="12.75" x14ac:dyDescent="0.2">
      <c r="A738" s="2"/>
    </row>
    <row r="739" spans="1:1" ht="12.75" x14ac:dyDescent="0.2">
      <c r="A739" s="2"/>
    </row>
    <row r="740" spans="1:1" ht="12.75" x14ac:dyDescent="0.2">
      <c r="A740" s="2"/>
    </row>
    <row r="741" spans="1:1" ht="12.75" x14ac:dyDescent="0.2">
      <c r="A741" s="2"/>
    </row>
    <row r="742" spans="1:1" ht="12.75" x14ac:dyDescent="0.2">
      <c r="A742" s="2"/>
    </row>
    <row r="743" spans="1:1" ht="12.75" x14ac:dyDescent="0.2">
      <c r="A743" s="2"/>
    </row>
    <row r="744" spans="1:1" ht="12.75" x14ac:dyDescent="0.2">
      <c r="A744" s="2"/>
    </row>
    <row r="745" spans="1:1" ht="12.75" x14ac:dyDescent="0.2">
      <c r="A745" s="2"/>
    </row>
    <row r="746" spans="1:1" ht="12.75" x14ac:dyDescent="0.2">
      <c r="A746" s="2"/>
    </row>
    <row r="747" spans="1:1" ht="12.75" x14ac:dyDescent="0.2">
      <c r="A747" s="2"/>
    </row>
    <row r="748" spans="1:1" ht="12.75" x14ac:dyDescent="0.2">
      <c r="A748" s="2"/>
    </row>
    <row r="749" spans="1:1" ht="12.75" x14ac:dyDescent="0.2">
      <c r="A749" s="2"/>
    </row>
    <row r="750" spans="1:1" ht="12.75" x14ac:dyDescent="0.2">
      <c r="A750" s="2"/>
    </row>
    <row r="751" spans="1:1" ht="12.75" x14ac:dyDescent="0.2">
      <c r="A751" s="2"/>
    </row>
    <row r="752" spans="1:1" ht="12.75" x14ac:dyDescent="0.2">
      <c r="A752" s="2"/>
    </row>
    <row r="753" spans="1:1" ht="12.75" x14ac:dyDescent="0.2">
      <c r="A753" s="2"/>
    </row>
    <row r="754" spans="1:1" ht="12.75" x14ac:dyDescent="0.2">
      <c r="A754" s="2"/>
    </row>
    <row r="755" spans="1:1" ht="12.75" x14ac:dyDescent="0.2">
      <c r="A755" s="2"/>
    </row>
    <row r="756" spans="1:1" ht="12.75" x14ac:dyDescent="0.2">
      <c r="A756" s="2"/>
    </row>
    <row r="757" spans="1:1" ht="12.75" x14ac:dyDescent="0.2">
      <c r="A757" s="2"/>
    </row>
    <row r="758" spans="1:1" ht="12.75" x14ac:dyDescent="0.2">
      <c r="A758" s="2"/>
    </row>
    <row r="759" spans="1:1" ht="12.75" x14ac:dyDescent="0.2">
      <c r="A759" s="2"/>
    </row>
    <row r="760" spans="1:1" ht="12.75" x14ac:dyDescent="0.2">
      <c r="A760" s="2"/>
    </row>
    <row r="761" spans="1:1" ht="12.75" x14ac:dyDescent="0.2">
      <c r="A761" s="2"/>
    </row>
    <row r="762" spans="1:1" ht="12.75" x14ac:dyDescent="0.2">
      <c r="A762" s="2"/>
    </row>
    <row r="763" spans="1:1" ht="12.75" x14ac:dyDescent="0.2">
      <c r="A763" s="2"/>
    </row>
    <row r="764" spans="1:1" ht="12.75" x14ac:dyDescent="0.2">
      <c r="A764" s="2"/>
    </row>
    <row r="765" spans="1:1" ht="12.75" x14ac:dyDescent="0.2">
      <c r="A765" s="2"/>
    </row>
    <row r="766" spans="1:1" ht="12.75" x14ac:dyDescent="0.2">
      <c r="A766" s="2"/>
    </row>
    <row r="767" spans="1:1" ht="12.75" x14ac:dyDescent="0.2">
      <c r="A767" s="2"/>
    </row>
    <row r="768" spans="1:1" ht="12.75" x14ac:dyDescent="0.2">
      <c r="A768" s="2"/>
    </row>
    <row r="769" spans="1:1" ht="12.75" x14ac:dyDescent="0.2">
      <c r="A769" s="2"/>
    </row>
    <row r="770" spans="1:1" ht="12.75" x14ac:dyDescent="0.2">
      <c r="A770" s="2"/>
    </row>
    <row r="771" spans="1:1" ht="12.75" x14ac:dyDescent="0.2">
      <c r="A771" s="2"/>
    </row>
    <row r="772" spans="1:1" ht="12.75" x14ac:dyDescent="0.2">
      <c r="A772" s="2"/>
    </row>
    <row r="773" spans="1:1" ht="12.75" x14ac:dyDescent="0.2">
      <c r="A773" s="2"/>
    </row>
    <row r="774" spans="1:1" ht="12.75" x14ac:dyDescent="0.2">
      <c r="A774" s="2"/>
    </row>
    <row r="775" spans="1:1" ht="12.75" x14ac:dyDescent="0.2">
      <c r="A775" s="2"/>
    </row>
    <row r="776" spans="1:1" ht="12.75" x14ac:dyDescent="0.2">
      <c r="A776" s="2"/>
    </row>
    <row r="777" spans="1:1" ht="12.75" x14ac:dyDescent="0.2">
      <c r="A777" s="2"/>
    </row>
    <row r="778" spans="1:1" ht="12.75" x14ac:dyDescent="0.2">
      <c r="A778" s="2"/>
    </row>
    <row r="779" spans="1:1" ht="12.75" x14ac:dyDescent="0.2">
      <c r="A779" s="2"/>
    </row>
    <row r="780" spans="1:1" ht="12.75" x14ac:dyDescent="0.2">
      <c r="A780" s="2"/>
    </row>
    <row r="781" spans="1:1" ht="12.75" x14ac:dyDescent="0.2">
      <c r="A781" s="2"/>
    </row>
    <row r="782" spans="1:1" ht="12.75" x14ac:dyDescent="0.2">
      <c r="A782" s="2"/>
    </row>
    <row r="783" spans="1:1" ht="12.75" x14ac:dyDescent="0.2">
      <c r="A783" s="2"/>
    </row>
    <row r="784" spans="1:1" ht="12.75" x14ac:dyDescent="0.2">
      <c r="A784" s="2"/>
    </row>
    <row r="785" spans="1:1" ht="12.75" x14ac:dyDescent="0.2">
      <c r="A785" s="2"/>
    </row>
    <row r="786" spans="1:1" ht="12.75" x14ac:dyDescent="0.2">
      <c r="A786" s="2"/>
    </row>
    <row r="787" spans="1:1" ht="12.75" x14ac:dyDescent="0.2">
      <c r="A787" s="2"/>
    </row>
    <row r="788" spans="1:1" ht="12.75" x14ac:dyDescent="0.2">
      <c r="A788" s="2"/>
    </row>
    <row r="789" spans="1:1" ht="12.75" x14ac:dyDescent="0.2">
      <c r="A789" s="2"/>
    </row>
    <row r="790" spans="1:1" ht="12.75" x14ac:dyDescent="0.2">
      <c r="A790" s="2"/>
    </row>
    <row r="791" spans="1:1" ht="12.75" x14ac:dyDescent="0.2">
      <c r="A791" s="2"/>
    </row>
    <row r="792" spans="1:1" ht="12.75" x14ac:dyDescent="0.2">
      <c r="A792" s="2"/>
    </row>
    <row r="793" spans="1:1" ht="12.75" x14ac:dyDescent="0.2">
      <c r="A793" s="2"/>
    </row>
    <row r="794" spans="1:1" ht="12.75" x14ac:dyDescent="0.2">
      <c r="A794" s="2"/>
    </row>
    <row r="795" spans="1:1" ht="12.75" x14ac:dyDescent="0.2">
      <c r="A795" s="2"/>
    </row>
    <row r="796" spans="1:1" ht="12.75" x14ac:dyDescent="0.2">
      <c r="A796" s="2"/>
    </row>
    <row r="797" spans="1:1" ht="12.75" x14ac:dyDescent="0.2">
      <c r="A797" s="2"/>
    </row>
    <row r="798" spans="1:1" ht="12.75" x14ac:dyDescent="0.2">
      <c r="A798" s="2"/>
    </row>
    <row r="799" spans="1:1" ht="12.75" x14ac:dyDescent="0.2">
      <c r="A799" s="2"/>
    </row>
    <row r="800" spans="1:1" ht="12.75" x14ac:dyDescent="0.2">
      <c r="A800" s="2"/>
    </row>
    <row r="801" spans="1:1" ht="12.75" x14ac:dyDescent="0.2">
      <c r="A801" s="2"/>
    </row>
    <row r="802" spans="1:1" ht="12.75" x14ac:dyDescent="0.2">
      <c r="A802" s="2"/>
    </row>
    <row r="803" spans="1:1" ht="12.75" x14ac:dyDescent="0.2">
      <c r="A803" s="2"/>
    </row>
    <row r="804" spans="1:1" ht="12.75" x14ac:dyDescent="0.2">
      <c r="A804" s="2"/>
    </row>
    <row r="805" spans="1:1" ht="12.75" x14ac:dyDescent="0.2">
      <c r="A805" s="2"/>
    </row>
    <row r="806" spans="1:1" ht="12.75" x14ac:dyDescent="0.2">
      <c r="A806" s="2"/>
    </row>
    <row r="807" spans="1:1" ht="12.75" x14ac:dyDescent="0.2">
      <c r="A807" s="2"/>
    </row>
    <row r="808" spans="1:1" ht="12.75" x14ac:dyDescent="0.2">
      <c r="A808" s="2"/>
    </row>
    <row r="809" spans="1:1" ht="12.75" x14ac:dyDescent="0.2">
      <c r="A809" s="2"/>
    </row>
    <row r="810" spans="1:1" ht="12.75" x14ac:dyDescent="0.2">
      <c r="A810" s="2"/>
    </row>
    <row r="811" spans="1:1" ht="12.75" x14ac:dyDescent="0.2">
      <c r="A811" s="2"/>
    </row>
    <row r="812" spans="1:1" ht="12.75" x14ac:dyDescent="0.2">
      <c r="A812" s="2"/>
    </row>
    <row r="813" spans="1:1" ht="12.75" x14ac:dyDescent="0.2">
      <c r="A813" s="2"/>
    </row>
    <row r="814" spans="1:1" ht="12.75" x14ac:dyDescent="0.2">
      <c r="A814" s="2"/>
    </row>
    <row r="815" spans="1:1" ht="12.75" x14ac:dyDescent="0.2">
      <c r="A815" s="2"/>
    </row>
    <row r="816" spans="1:1" ht="12.75" x14ac:dyDescent="0.2">
      <c r="A816" s="2"/>
    </row>
    <row r="817" spans="1:1" ht="12.75" x14ac:dyDescent="0.2">
      <c r="A817" s="2"/>
    </row>
    <row r="818" spans="1:1" ht="12.75" x14ac:dyDescent="0.2">
      <c r="A818" s="2"/>
    </row>
    <row r="819" spans="1:1" ht="12.75" x14ac:dyDescent="0.2">
      <c r="A819" s="2"/>
    </row>
    <row r="820" spans="1:1" ht="12.75" x14ac:dyDescent="0.2">
      <c r="A820" s="2"/>
    </row>
    <row r="821" spans="1:1" ht="12.75" x14ac:dyDescent="0.2">
      <c r="A821" s="2"/>
    </row>
    <row r="822" spans="1:1" ht="12.75" x14ac:dyDescent="0.2">
      <c r="A822" s="2"/>
    </row>
    <row r="823" spans="1:1" ht="12.75" x14ac:dyDescent="0.2">
      <c r="A823" s="2"/>
    </row>
    <row r="824" spans="1:1" ht="12.75" x14ac:dyDescent="0.2">
      <c r="A824" s="2"/>
    </row>
    <row r="825" spans="1:1" ht="12.75" x14ac:dyDescent="0.2">
      <c r="A825" s="2"/>
    </row>
    <row r="826" spans="1:1" ht="12.75" x14ac:dyDescent="0.2">
      <c r="A826" s="2"/>
    </row>
    <row r="827" spans="1:1" ht="12.75" x14ac:dyDescent="0.2">
      <c r="A827" s="2"/>
    </row>
    <row r="828" spans="1:1" ht="12.75" x14ac:dyDescent="0.2">
      <c r="A828" s="2"/>
    </row>
    <row r="829" spans="1:1" ht="12.75" x14ac:dyDescent="0.2">
      <c r="A829" s="2"/>
    </row>
    <row r="830" spans="1:1" ht="12.75" x14ac:dyDescent="0.2">
      <c r="A830" s="2"/>
    </row>
    <row r="831" spans="1:1" ht="12.75" x14ac:dyDescent="0.2">
      <c r="A831" s="2"/>
    </row>
    <row r="832" spans="1:1" ht="12.75" x14ac:dyDescent="0.2">
      <c r="A832" s="2"/>
    </row>
    <row r="833" spans="1:1" ht="12.75" x14ac:dyDescent="0.2">
      <c r="A833" s="2"/>
    </row>
    <row r="834" spans="1:1" ht="12.75" x14ac:dyDescent="0.2">
      <c r="A834" s="2"/>
    </row>
    <row r="835" spans="1:1" ht="12.75" x14ac:dyDescent="0.2">
      <c r="A835" s="2"/>
    </row>
    <row r="836" spans="1:1" ht="12.75" x14ac:dyDescent="0.2">
      <c r="A836" s="2"/>
    </row>
    <row r="837" spans="1:1" ht="12.75" x14ac:dyDescent="0.2">
      <c r="A837" s="2"/>
    </row>
    <row r="838" spans="1:1" ht="12.75" x14ac:dyDescent="0.2">
      <c r="A838" s="2"/>
    </row>
    <row r="839" spans="1:1" ht="12.75" x14ac:dyDescent="0.2">
      <c r="A839" s="2"/>
    </row>
    <row r="840" spans="1:1" ht="12.75" x14ac:dyDescent="0.2">
      <c r="A840" s="2"/>
    </row>
    <row r="841" spans="1:1" ht="12.75" x14ac:dyDescent="0.2">
      <c r="A841" s="2"/>
    </row>
    <row r="842" spans="1:1" ht="12.75" x14ac:dyDescent="0.2">
      <c r="A842" s="2"/>
    </row>
    <row r="843" spans="1:1" ht="12.75" x14ac:dyDescent="0.2">
      <c r="A843" s="2"/>
    </row>
    <row r="844" spans="1:1" ht="12.75" x14ac:dyDescent="0.2">
      <c r="A844" s="2"/>
    </row>
    <row r="845" spans="1:1" ht="12.75" x14ac:dyDescent="0.2">
      <c r="A845" s="2"/>
    </row>
    <row r="846" spans="1:1" ht="12.75" x14ac:dyDescent="0.2">
      <c r="A846" s="2"/>
    </row>
    <row r="847" spans="1:1" ht="12.75" x14ac:dyDescent="0.2">
      <c r="A847" s="2"/>
    </row>
    <row r="848" spans="1:1" ht="12.75" x14ac:dyDescent="0.2">
      <c r="A848" s="2"/>
    </row>
    <row r="849" spans="1:1" ht="12.75" x14ac:dyDescent="0.2">
      <c r="A849" s="2"/>
    </row>
    <row r="850" spans="1:1" ht="12.75" x14ac:dyDescent="0.2">
      <c r="A850" s="2"/>
    </row>
    <row r="851" spans="1:1" ht="12.75" x14ac:dyDescent="0.2">
      <c r="A851" s="2"/>
    </row>
    <row r="852" spans="1:1" ht="12.75" x14ac:dyDescent="0.2">
      <c r="A852" s="2"/>
    </row>
    <row r="853" spans="1:1" ht="12.75" x14ac:dyDescent="0.2">
      <c r="A853" s="2"/>
    </row>
    <row r="854" spans="1:1" ht="12.75" x14ac:dyDescent="0.2">
      <c r="A854" s="2"/>
    </row>
    <row r="855" spans="1:1" ht="12.75" x14ac:dyDescent="0.2">
      <c r="A855" s="2"/>
    </row>
    <row r="856" spans="1:1" ht="12.75" x14ac:dyDescent="0.2">
      <c r="A856" s="2"/>
    </row>
    <row r="857" spans="1:1" ht="12.75" x14ac:dyDescent="0.2">
      <c r="A857" s="2"/>
    </row>
    <row r="858" spans="1:1" ht="12.75" x14ac:dyDescent="0.2">
      <c r="A858" s="2"/>
    </row>
    <row r="859" spans="1:1" ht="12.75" x14ac:dyDescent="0.2">
      <c r="A859" s="2"/>
    </row>
    <row r="860" spans="1:1" ht="12.75" x14ac:dyDescent="0.2">
      <c r="A860" s="2"/>
    </row>
    <row r="861" spans="1:1" ht="12.75" x14ac:dyDescent="0.2">
      <c r="A861" s="2"/>
    </row>
    <row r="862" spans="1:1" ht="12.75" x14ac:dyDescent="0.2">
      <c r="A862" s="2"/>
    </row>
    <row r="863" spans="1:1" ht="12.75" x14ac:dyDescent="0.2">
      <c r="A863" s="2"/>
    </row>
    <row r="864" spans="1:1" ht="12.75" x14ac:dyDescent="0.2">
      <c r="A864" s="2"/>
    </row>
    <row r="865" spans="1:1" ht="12.75" x14ac:dyDescent="0.2">
      <c r="A865" s="2"/>
    </row>
    <row r="866" spans="1:1" ht="12.75" x14ac:dyDescent="0.2">
      <c r="A866" s="2"/>
    </row>
    <row r="867" spans="1:1" ht="12.75" x14ac:dyDescent="0.2">
      <c r="A867" s="2"/>
    </row>
    <row r="868" spans="1:1" ht="12.75" x14ac:dyDescent="0.2">
      <c r="A868" s="2"/>
    </row>
    <row r="869" spans="1:1" ht="12.75" x14ac:dyDescent="0.2">
      <c r="A869" s="2"/>
    </row>
    <row r="870" spans="1:1" ht="12.75" x14ac:dyDescent="0.2">
      <c r="A870" s="2"/>
    </row>
    <row r="871" spans="1:1" ht="12.75" x14ac:dyDescent="0.2">
      <c r="A871" s="2"/>
    </row>
    <row r="872" spans="1:1" ht="12.75" x14ac:dyDescent="0.2">
      <c r="A872" s="2"/>
    </row>
    <row r="873" spans="1:1" ht="12.75" x14ac:dyDescent="0.2">
      <c r="A873" s="2"/>
    </row>
    <row r="874" spans="1:1" ht="12.75" x14ac:dyDescent="0.2">
      <c r="A874" s="2"/>
    </row>
    <row r="875" spans="1:1" ht="12.75" x14ac:dyDescent="0.2">
      <c r="A875" s="2"/>
    </row>
    <row r="876" spans="1:1" ht="12.75" x14ac:dyDescent="0.2">
      <c r="A876" s="2"/>
    </row>
    <row r="877" spans="1:1" ht="12.75" x14ac:dyDescent="0.2">
      <c r="A877" s="2"/>
    </row>
    <row r="878" spans="1:1" ht="12.75" x14ac:dyDescent="0.2">
      <c r="A878" s="2"/>
    </row>
    <row r="879" spans="1:1" ht="12.75" x14ac:dyDescent="0.2">
      <c r="A879" s="2"/>
    </row>
    <row r="880" spans="1:1" ht="12.75" x14ac:dyDescent="0.2">
      <c r="A880" s="2"/>
    </row>
    <row r="881" spans="1:1" ht="12.75" x14ac:dyDescent="0.2">
      <c r="A881" s="2"/>
    </row>
    <row r="882" spans="1:1" ht="12.75" x14ac:dyDescent="0.2">
      <c r="A882" s="2"/>
    </row>
    <row r="883" spans="1:1" ht="12.75" x14ac:dyDescent="0.2">
      <c r="A883" s="2"/>
    </row>
    <row r="884" spans="1:1" ht="12.75" x14ac:dyDescent="0.2">
      <c r="A884" s="2"/>
    </row>
    <row r="885" spans="1:1" ht="12.75" x14ac:dyDescent="0.2">
      <c r="A885" s="2"/>
    </row>
    <row r="886" spans="1:1" ht="12.75" x14ac:dyDescent="0.2">
      <c r="A886" s="2"/>
    </row>
    <row r="887" spans="1:1" ht="12.75" x14ac:dyDescent="0.2">
      <c r="A887" s="2"/>
    </row>
    <row r="888" spans="1:1" ht="12.75" x14ac:dyDescent="0.2">
      <c r="A888" s="2"/>
    </row>
    <row r="889" spans="1:1" ht="12.75" x14ac:dyDescent="0.2">
      <c r="A889" s="2"/>
    </row>
    <row r="890" spans="1:1" ht="12.75" x14ac:dyDescent="0.2">
      <c r="A890" s="2"/>
    </row>
    <row r="891" spans="1:1" ht="12.75" x14ac:dyDescent="0.2">
      <c r="A891" s="2"/>
    </row>
    <row r="892" spans="1:1" ht="12.75" x14ac:dyDescent="0.2">
      <c r="A892" s="2"/>
    </row>
    <row r="893" spans="1:1" ht="12.75" x14ac:dyDescent="0.2">
      <c r="A893" s="2"/>
    </row>
    <row r="894" spans="1:1" ht="12.75" x14ac:dyDescent="0.2">
      <c r="A894" s="2"/>
    </row>
    <row r="895" spans="1:1" ht="12.75" x14ac:dyDescent="0.2">
      <c r="A895" s="2"/>
    </row>
    <row r="896" spans="1:1" ht="12.75" x14ac:dyDescent="0.2">
      <c r="A896" s="2"/>
    </row>
    <row r="897" spans="1:1" ht="12.75" x14ac:dyDescent="0.2">
      <c r="A897" s="2"/>
    </row>
    <row r="898" spans="1:1" ht="12.75" x14ac:dyDescent="0.2">
      <c r="A898" s="2"/>
    </row>
    <row r="899" spans="1:1" ht="12.75" x14ac:dyDescent="0.2">
      <c r="A899" s="2"/>
    </row>
    <row r="900" spans="1:1" ht="12.75" x14ac:dyDescent="0.2">
      <c r="A900" s="2"/>
    </row>
    <row r="901" spans="1:1" ht="12.75" x14ac:dyDescent="0.2">
      <c r="A901" s="2"/>
    </row>
    <row r="902" spans="1:1" ht="12.75" x14ac:dyDescent="0.2">
      <c r="A902" s="2"/>
    </row>
    <row r="903" spans="1:1" ht="12.75" x14ac:dyDescent="0.2">
      <c r="A903" s="2"/>
    </row>
    <row r="904" spans="1:1" ht="12.75" x14ac:dyDescent="0.2">
      <c r="A904" s="2"/>
    </row>
    <row r="905" spans="1:1" ht="12.75" x14ac:dyDescent="0.2">
      <c r="A905" s="2"/>
    </row>
    <row r="906" spans="1:1" ht="12.75" x14ac:dyDescent="0.2">
      <c r="A906" s="2"/>
    </row>
    <row r="907" spans="1:1" ht="12.75" x14ac:dyDescent="0.2">
      <c r="A907" s="2"/>
    </row>
    <row r="908" spans="1:1" ht="12.75" x14ac:dyDescent="0.2">
      <c r="A908" s="2"/>
    </row>
    <row r="909" spans="1:1" ht="12.75" x14ac:dyDescent="0.2">
      <c r="A909" s="2"/>
    </row>
    <row r="910" spans="1:1" ht="12.75" x14ac:dyDescent="0.2">
      <c r="A910" s="2"/>
    </row>
    <row r="911" spans="1:1" ht="12.75" x14ac:dyDescent="0.2">
      <c r="A911" s="2"/>
    </row>
    <row r="912" spans="1:1" ht="12.75" x14ac:dyDescent="0.2">
      <c r="A912" s="2"/>
    </row>
    <row r="913" spans="1:1" ht="12.75" x14ac:dyDescent="0.2">
      <c r="A913" s="2"/>
    </row>
    <row r="914" spans="1:1" ht="12.75" x14ac:dyDescent="0.2">
      <c r="A914" s="2"/>
    </row>
    <row r="915" spans="1:1" ht="12.75" x14ac:dyDescent="0.2">
      <c r="A915" s="2"/>
    </row>
    <row r="916" spans="1:1" ht="12.75" x14ac:dyDescent="0.2">
      <c r="A916" s="2"/>
    </row>
    <row r="917" spans="1:1" ht="12.75" x14ac:dyDescent="0.2">
      <c r="A917" s="2"/>
    </row>
    <row r="918" spans="1:1" ht="12.75" x14ac:dyDescent="0.2">
      <c r="A918" s="2"/>
    </row>
    <row r="919" spans="1:1" ht="12.75" x14ac:dyDescent="0.2">
      <c r="A919" s="2"/>
    </row>
    <row r="920" spans="1:1" ht="12.75" x14ac:dyDescent="0.2">
      <c r="A920" s="2"/>
    </row>
    <row r="921" spans="1:1" ht="12.75" x14ac:dyDescent="0.2">
      <c r="A921" s="2"/>
    </row>
    <row r="922" spans="1:1" ht="12.75" x14ac:dyDescent="0.2">
      <c r="A922" s="2"/>
    </row>
    <row r="923" spans="1:1" ht="12.75" x14ac:dyDescent="0.2">
      <c r="A923" s="2"/>
    </row>
    <row r="924" spans="1:1" ht="12.75" x14ac:dyDescent="0.2">
      <c r="A924" s="2"/>
    </row>
    <row r="925" spans="1:1" ht="12.75" x14ac:dyDescent="0.2">
      <c r="A925" s="2"/>
    </row>
    <row r="926" spans="1:1" ht="12.75" x14ac:dyDescent="0.2">
      <c r="A926" s="2"/>
    </row>
    <row r="927" spans="1:1" ht="12.75" x14ac:dyDescent="0.2">
      <c r="A927" s="2"/>
    </row>
    <row r="928" spans="1:1" ht="12.75" x14ac:dyDescent="0.2">
      <c r="A928" s="2"/>
    </row>
    <row r="929" spans="1:1" ht="12.75" x14ac:dyDescent="0.2">
      <c r="A929" s="2"/>
    </row>
    <row r="930" spans="1:1" ht="12.75" x14ac:dyDescent="0.2">
      <c r="A930" s="2"/>
    </row>
    <row r="931" spans="1:1" ht="12.75" x14ac:dyDescent="0.2">
      <c r="A931" s="2"/>
    </row>
    <row r="932" spans="1:1" ht="12.75" x14ac:dyDescent="0.2">
      <c r="A932" s="2"/>
    </row>
    <row r="933" spans="1:1" ht="12.75" x14ac:dyDescent="0.2">
      <c r="A933" s="2"/>
    </row>
    <row r="934" spans="1:1" ht="12.75" x14ac:dyDescent="0.2">
      <c r="A934" s="2"/>
    </row>
    <row r="935" spans="1:1" ht="12.75" x14ac:dyDescent="0.2">
      <c r="A935" s="2"/>
    </row>
    <row r="936" spans="1:1" ht="12.75" x14ac:dyDescent="0.2">
      <c r="A936" s="2"/>
    </row>
    <row r="937" spans="1:1" ht="12.75" x14ac:dyDescent="0.2">
      <c r="A937" s="2"/>
    </row>
    <row r="938" spans="1:1" ht="12.75" x14ac:dyDescent="0.2">
      <c r="A938" s="2"/>
    </row>
    <row r="939" spans="1:1" ht="12.75" x14ac:dyDescent="0.2">
      <c r="A939" s="2"/>
    </row>
    <row r="940" spans="1:1" ht="12.75" x14ac:dyDescent="0.2">
      <c r="A940" s="2"/>
    </row>
    <row r="941" spans="1:1" ht="12.75" x14ac:dyDescent="0.2">
      <c r="A941" s="2"/>
    </row>
    <row r="942" spans="1:1" ht="12.75" x14ac:dyDescent="0.2">
      <c r="A942" s="2"/>
    </row>
    <row r="943" spans="1:1" ht="12.75" x14ac:dyDescent="0.2">
      <c r="A943" s="2"/>
    </row>
    <row r="944" spans="1:1" ht="12.75" x14ac:dyDescent="0.2">
      <c r="A944" s="2"/>
    </row>
    <row r="945" spans="1:1" ht="12.75" x14ac:dyDescent="0.2">
      <c r="A945" s="2"/>
    </row>
    <row r="946" spans="1:1" ht="12.75" x14ac:dyDescent="0.2">
      <c r="A946" s="2"/>
    </row>
    <row r="947" spans="1:1" ht="12.75" x14ac:dyDescent="0.2">
      <c r="A947" s="2"/>
    </row>
    <row r="948" spans="1:1" ht="12.75" x14ac:dyDescent="0.2">
      <c r="A948" s="2"/>
    </row>
    <row r="949" spans="1:1" ht="12.75" x14ac:dyDescent="0.2">
      <c r="A949" s="2"/>
    </row>
    <row r="950" spans="1:1" ht="12.75" x14ac:dyDescent="0.2">
      <c r="A950" s="2"/>
    </row>
    <row r="951" spans="1:1" ht="12.75" x14ac:dyDescent="0.2">
      <c r="A951" s="2"/>
    </row>
    <row r="952" spans="1:1" ht="12.75" x14ac:dyDescent="0.2">
      <c r="A952" s="2"/>
    </row>
    <row r="953" spans="1:1" ht="12.75" x14ac:dyDescent="0.2">
      <c r="A953" s="2"/>
    </row>
    <row r="954" spans="1:1" ht="12.75" x14ac:dyDescent="0.2">
      <c r="A954" s="2"/>
    </row>
    <row r="955" spans="1:1" ht="12.75" x14ac:dyDescent="0.2">
      <c r="A955" s="2"/>
    </row>
    <row r="956" spans="1:1" ht="12.75" x14ac:dyDescent="0.2">
      <c r="A956" s="2"/>
    </row>
    <row r="957" spans="1:1" ht="12.75" x14ac:dyDescent="0.2">
      <c r="A957" s="2"/>
    </row>
    <row r="958" spans="1:1" ht="12.75" x14ac:dyDescent="0.2">
      <c r="A958" s="2"/>
    </row>
    <row r="959" spans="1:1" ht="12.75" x14ac:dyDescent="0.2">
      <c r="A959" s="2"/>
    </row>
    <row r="960" spans="1:1" ht="12.75" x14ac:dyDescent="0.2">
      <c r="A960" s="2"/>
    </row>
    <row r="961" spans="1:1" ht="12.75" x14ac:dyDescent="0.2">
      <c r="A961" s="2"/>
    </row>
    <row r="962" spans="1:1" ht="12.75" x14ac:dyDescent="0.2">
      <c r="A962" s="2"/>
    </row>
    <row r="963" spans="1:1" ht="12.75" x14ac:dyDescent="0.2">
      <c r="A963" s="2"/>
    </row>
    <row r="964" spans="1:1" ht="12.75" x14ac:dyDescent="0.2">
      <c r="A964" s="2"/>
    </row>
    <row r="965" spans="1:1" ht="12.75" x14ac:dyDescent="0.2">
      <c r="A965" s="2"/>
    </row>
    <row r="966" spans="1:1" ht="12.75" x14ac:dyDescent="0.2">
      <c r="A966" s="2"/>
    </row>
    <row r="967" spans="1:1" ht="12.75" x14ac:dyDescent="0.2">
      <c r="A967" s="2"/>
    </row>
    <row r="968" spans="1:1" ht="12.75" x14ac:dyDescent="0.2">
      <c r="A968" s="2"/>
    </row>
    <row r="969" spans="1:1" ht="12.75" x14ac:dyDescent="0.2">
      <c r="A969" s="2"/>
    </row>
    <row r="970" spans="1:1" ht="12.75" x14ac:dyDescent="0.2">
      <c r="A970" s="2"/>
    </row>
    <row r="971" spans="1:1" ht="12.75" x14ac:dyDescent="0.2">
      <c r="A971" s="2"/>
    </row>
    <row r="972" spans="1:1" ht="12.75" x14ac:dyDescent="0.2">
      <c r="A972" s="2"/>
    </row>
    <row r="973" spans="1:1" ht="12.75" x14ac:dyDescent="0.2">
      <c r="A973" s="2"/>
    </row>
    <row r="974" spans="1:1" ht="12.75" x14ac:dyDescent="0.2">
      <c r="A974" s="2"/>
    </row>
    <row r="975" spans="1:1" ht="12.75" x14ac:dyDescent="0.2">
      <c r="A975" s="2"/>
    </row>
    <row r="976" spans="1:1" ht="12.75" x14ac:dyDescent="0.2">
      <c r="A976" s="2"/>
    </row>
    <row r="977" spans="1:1" ht="12.75" x14ac:dyDescent="0.2">
      <c r="A977" s="2"/>
    </row>
    <row r="978" spans="1:1" ht="12.75" x14ac:dyDescent="0.2">
      <c r="A978" s="2"/>
    </row>
    <row r="979" spans="1:1" ht="12.75" x14ac:dyDescent="0.2">
      <c r="A979" s="2"/>
    </row>
    <row r="980" spans="1:1" ht="12.75" x14ac:dyDescent="0.2">
      <c r="A980" s="2"/>
    </row>
    <row r="981" spans="1:1" ht="12.75" x14ac:dyDescent="0.2">
      <c r="A981" s="2"/>
    </row>
    <row r="982" spans="1:1" ht="12.75" x14ac:dyDescent="0.2">
      <c r="A982" s="2"/>
    </row>
    <row r="983" spans="1:1" ht="12.75" x14ac:dyDescent="0.2">
      <c r="A983" s="2"/>
    </row>
    <row r="984" spans="1:1" ht="12.75" x14ac:dyDescent="0.2">
      <c r="A984" s="2"/>
    </row>
    <row r="985" spans="1:1" ht="12.75" x14ac:dyDescent="0.2">
      <c r="A985" s="2"/>
    </row>
    <row r="986" spans="1:1" ht="12.75" x14ac:dyDescent="0.2">
      <c r="A986" s="2"/>
    </row>
    <row r="987" spans="1:1" ht="12.75" x14ac:dyDescent="0.2">
      <c r="A987" s="2"/>
    </row>
    <row r="988" spans="1:1" ht="12.75" x14ac:dyDescent="0.2">
      <c r="A988" s="2"/>
    </row>
    <row r="989" spans="1:1" ht="12.75" x14ac:dyDescent="0.2">
      <c r="A989" s="2"/>
    </row>
    <row r="990" spans="1:1" ht="12.75" x14ac:dyDescent="0.2">
      <c r="A990" s="2"/>
    </row>
    <row r="991" spans="1:1" ht="12.75" x14ac:dyDescent="0.2">
      <c r="A991" s="2"/>
    </row>
    <row r="992" spans="1:1" ht="12.75" x14ac:dyDescent="0.2">
      <c r="A992" s="2"/>
    </row>
    <row r="993" spans="1:1" ht="12.75" x14ac:dyDescent="0.2">
      <c r="A993" s="2"/>
    </row>
    <row r="994" spans="1:1" ht="12.75" x14ac:dyDescent="0.2">
      <c r="A994" s="2"/>
    </row>
    <row r="995" spans="1:1" ht="12.75" x14ac:dyDescent="0.2">
      <c r="A995" s="2"/>
    </row>
    <row r="996" spans="1:1" ht="12.75" x14ac:dyDescent="0.2">
      <c r="A996" s="2"/>
    </row>
    <row r="997" spans="1:1" ht="12.75" x14ac:dyDescent="0.2">
      <c r="A997" s="2"/>
    </row>
  </sheetData>
  <mergeCells count="5">
    <mergeCell ref="A13:D13"/>
    <mergeCell ref="F1:I1"/>
    <mergeCell ref="A1:C1"/>
    <mergeCell ref="A32:D32"/>
    <mergeCell ref="K4:L4"/>
  </mergeCells>
  <conditionalFormatting sqref="C30 C49">
    <cfRule type="cellIs" dxfId="45" priority="1" operator="greaterThan">
      <formula>0</formula>
    </cfRule>
  </conditionalFormatting>
  <conditionalFormatting sqref="C30 C49">
    <cfRule type="cellIs" dxfId="44" priority="2" operator="lessThanOrEqual">
      <formula>0</formula>
    </cfRule>
  </conditionalFormatting>
  <conditionalFormatting sqref="L7">
    <cfRule type="cellIs" dxfId="43" priority="3" operator="greaterThan">
      <formula>0</formula>
    </cfRule>
  </conditionalFormatting>
  <conditionalFormatting sqref="L7">
    <cfRule type="cellIs" dxfId="42" priority="4" operator="lessThanOrEqual">
      <formula>0</formula>
    </cfRule>
  </conditionalFormatting>
  <conditionalFormatting sqref="L8">
    <cfRule type="cellIs" dxfId="41" priority="5" operator="greaterThan">
      <formula>0</formula>
    </cfRule>
  </conditionalFormatting>
  <conditionalFormatting sqref="L8">
    <cfRule type="cellIs" dxfId="40" priority="6" operator="lessThanOr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4.42578125" defaultRowHeight="15.75" customHeight="1" x14ac:dyDescent="0.2"/>
  <sheetData>
    <row r="1" spans="1:1" ht="15.75" customHeight="1" x14ac:dyDescent="0.2">
      <c r="A1" s="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989"/>
  <sheetViews>
    <sheetView workbookViewId="0">
      <pane ySplit="11" topLeftCell="A12" activePane="bottomLeft" state="frozen"/>
      <selection pane="bottomLeft" activeCell="G16" sqref="G16"/>
    </sheetView>
  </sheetViews>
  <sheetFormatPr defaultColWidth="14.42578125" defaultRowHeight="15.75" customHeight="1" x14ac:dyDescent="0.2"/>
  <cols>
    <col min="1" max="1" width="29.140625" customWidth="1"/>
    <col min="2" max="3" width="8.7109375" customWidth="1"/>
    <col min="4" max="4" width="26.140625" customWidth="1"/>
    <col min="5" max="5" width="4.85546875" customWidth="1"/>
    <col min="6" max="6" width="21.7109375" customWidth="1"/>
    <col min="7" max="7" width="12.28515625" customWidth="1"/>
    <col min="8" max="8" width="13.7109375" customWidth="1"/>
    <col min="9" max="9" width="14" customWidth="1"/>
    <col min="10" max="10" width="4.5703125" customWidth="1"/>
    <col min="11" max="11" width="18" customWidth="1"/>
    <col min="13" max="13" width="4.7109375" customWidth="1"/>
  </cols>
  <sheetData>
    <row r="1" spans="1:24" ht="15.75" customHeight="1" x14ac:dyDescent="0.2">
      <c r="A1" s="64" t="s">
        <v>1</v>
      </c>
      <c r="B1" s="65"/>
      <c r="C1" s="66"/>
      <c r="D1" s="2"/>
      <c r="E1" s="2"/>
      <c r="F1" s="64" t="s">
        <v>2</v>
      </c>
      <c r="G1" s="65"/>
      <c r="H1" s="65"/>
      <c r="I1" s="66"/>
      <c r="J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 x14ac:dyDescent="0.2">
      <c r="A2" s="3" t="s">
        <v>3</v>
      </c>
      <c r="B2" s="4">
        <v>0.16</v>
      </c>
      <c r="C2" s="5" t="s">
        <v>6</v>
      </c>
      <c r="F2" s="6"/>
      <c r="G2" s="3" t="s">
        <v>7</v>
      </c>
      <c r="H2" s="3" t="s">
        <v>8</v>
      </c>
      <c r="I2" s="3" t="s">
        <v>9</v>
      </c>
    </row>
    <row r="3" spans="1:24" ht="15.75" customHeight="1" x14ac:dyDescent="0.2">
      <c r="A3" s="3" t="s">
        <v>11</v>
      </c>
      <c r="B3" s="4">
        <v>0.17</v>
      </c>
      <c r="C3" s="5" t="s">
        <v>6</v>
      </c>
      <c r="F3" s="3" t="s">
        <v>13</v>
      </c>
      <c r="G3" s="7">
        <v>1222</v>
      </c>
      <c r="H3" s="8">
        <f t="shared" ref="H3:H4" si="0">G3/1000*$B$2</f>
        <v>0.19552</v>
      </c>
      <c r="I3" s="8">
        <f t="shared" ref="I3:I4" si="1">G3/1000*$B$3</f>
        <v>0.20774000000000001</v>
      </c>
    </row>
    <row r="4" spans="1:24" ht="15.75" customHeight="1" x14ac:dyDescent="0.2">
      <c r="A4" s="3" t="s">
        <v>14</v>
      </c>
      <c r="B4" s="9">
        <f>1/125000000*1000000000</f>
        <v>8</v>
      </c>
      <c r="C4" s="5" t="s">
        <v>5</v>
      </c>
      <c r="D4" s="1" t="s">
        <v>16</v>
      </c>
      <c r="F4" s="3" t="s">
        <v>17</v>
      </c>
      <c r="G4" s="7">
        <v>1335</v>
      </c>
      <c r="H4" s="8">
        <f t="shared" si="0"/>
        <v>0.21360000000000001</v>
      </c>
      <c r="I4" s="8">
        <f t="shared" si="1"/>
        <v>0.22695000000000001</v>
      </c>
      <c r="K4" s="64" t="s">
        <v>18</v>
      </c>
      <c r="L4" s="66"/>
    </row>
    <row r="5" spans="1:24" ht="15.75" customHeight="1" x14ac:dyDescent="0.2">
      <c r="A5" s="3" t="s">
        <v>19</v>
      </c>
      <c r="B5" s="11">
        <v>0</v>
      </c>
      <c r="C5" s="5" t="s">
        <v>5</v>
      </c>
      <c r="D5" s="1" t="s">
        <v>20</v>
      </c>
      <c r="K5" s="3" t="s">
        <v>21</v>
      </c>
      <c r="L5" s="9">
        <f>C26</f>
        <v>2.8858600000000005</v>
      </c>
    </row>
    <row r="6" spans="1:24" ht="15.75" customHeight="1" x14ac:dyDescent="0.2">
      <c r="A6" s="3" t="s">
        <v>23</v>
      </c>
      <c r="B6" s="11">
        <f>B4</f>
        <v>8</v>
      </c>
      <c r="C6" s="5" t="s">
        <v>5</v>
      </c>
      <c r="D6" s="1" t="s">
        <v>25</v>
      </c>
      <c r="F6" s="64" t="s">
        <v>26</v>
      </c>
      <c r="G6" s="65"/>
      <c r="H6" s="66"/>
      <c r="K6" s="3" t="s">
        <v>27</v>
      </c>
      <c r="L6" s="9">
        <f>C41</f>
        <v>2.6885699999999999</v>
      </c>
    </row>
    <row r="7" spans="1:24" ht="15.75" customHeight="1" x14ac:dyDescent="0.2">
      <c r="A7" s="3" t="s">
        <v>29</v>
      </c>
      <c r="B7" s="11">
        <f>-0.08 - 0.6</f>
        <v>-0.67999999999999994</v>
      </c>
      <c r="C7" s="5" t="s">
        <v>5</v>
      </c>
      <c r="D7" s="1" t="s">
        <v>168</v>
      </c>
      <c r="F7" s="3" t="s">
        <v>31</v>
      </c>
      <c r="G7" s="4">
        <v>2.5</v>
      </c>
      <c r="H7" s="5" t="s">
        <v>5</v>
      </c>
    </row>
    <row r="8" spans="1:24" ht="15.75" customHeight="1" x14ac:dyDescent="0.2">
      <c r="A8" s="3" t="s">
        <v>32</v>
      </c>
      <c r="B8" s="11">
        <f>0.025*20</f>
        <v>0.5</v>
      </c>
      <c r="C8" s="5" t="s">
        <v>5</v>
      </c>
      <c r="D8" s="1" t="s">
        <v>34</v>
      </c>
      <c r="F8" s="3" t="s">
        <v>35</v>
      </c>
      <c r="G8" s="4">
        <v>-1.5</v>
      </c>
      <c r="H8" s="5" t="s">
        <v>5</v>
      </c>
    </row>
    <row r="9" spans="1:24" ht="15.75" customHeight="1" x14ac:dyDescent="0.2">
      <c r="A9" s="3" t="s">
        <v>36</v>
      </c>
      <c r="B9" s="12">
        <v>2.6</v>
      </c>
      <c r="C9" s="13" t="s">
        <v>5</v>
      </c>
      <c r="D9" s="14" t="s">
        <v>169</v>
      </c>
      <c r="E9" s="1"/>
    </row>
    <row r="10" spans="1:24" ht="15.75" customHeight="1" x14ac:dyDescent="0.2">
      <c r="A10" s="3" t="s">
        <v>40</v>
      </c>
      <c r="B10" s="11">
        <v>0.2</v>
      </c>
      <c r="C10" s="5" t="s">
        <v>5</v>
      </c>
      <c r="D10" s="1" t="s">
        <v>41</v>
      </c>
      <c r="E10" s="1"/>
      <c r="F10" s="1"/>
    </row>
    <row r="11" spans="1:24" ht="15.75" customHeight="1" x14ac:dyDescent="0.2">
      <c r="A11" s="2"/>
      <c r="F11" s="1"/>
    </row>
    <row r="12" spans="1:24" ht="15.75" customHeight="1" x14ac:dyDescent="0.2">
      <c r="F12" s="1"/>
    </row>
    <row r="13" spans="1:24" ht="15.75" customHeight="1" x14ac:dyDescent="0.2">
      <c r="A13" s="62" t="s">
        <v>42</v>
      </c>
      <c r="B13" s="63"/>
      <c r="C13" s="63"/>
      <c r="D13" s="63"/>
      <c r="F13" s="1"/>
    </row>
    <row r="14" spans="1:24" ht="15.75" customHeight="1" x14ac:dyDescent="0.2">
      <c r="A14" s="15" t="s">
        <v>44</v>
      </c>
      <c r="B14" s="16" t="s">
        <v>45</v>
      </c>
      <c r="C14" s="16" t="s">
        <v>46</v>
      </c>
      <c r="D14" s="16" t="s">
        <v>47</v>
      </c>
      <c r="F14" s="1" t="s">
        <v>170</v>
      </c>
    </row>
    <row r="15" spans="1:24" ht="15.75" customHeight="1" x14ac:dyDescent="0.2">
      <c r="A15" s="1" t="s">
        <v>48</v>
      </c>
      <c r="B15" s="17">
        <f>B7+B8</f>
        <v>-0.17999999999999994</v>
      </c>
      <c r="C15" s="19">
        <f>B15</f>
        <v>-0.17999999999999994</v>
      </c>
      <c r="D15" s="1" t="s">
        <v>57</v>
      </c>
      <c r="F15" t="s">
        <v>171</v>
      </c>
    </row>
    <row r="16" spans="1:24" ht="15.75" customHeight="1" x14ac:dyDescent="0.2">
      <c r="A16" s="1" t="s">
        <v>61</v>
      </c>
      <c r="B16" s="17">
        <f>B9</f>
        <v>2.6</v>
      </c>
      <c r="C16" s="19">
        <f t="shared" ref="C16:C17" si="2">C15+B16</f>
        <v>2.42</v>
      </c>
      <c r="D16" s="1"/>
    </row>
    <row r="17" spans="1:6" ht="15.75" customHeight="1" x14ac:dyDescent="0.2">
      <c r="A17" s="1" t="s">
        <v>64</v>
      </c>
      <c r="B17" s="19">
        <f>I3</f>
        <v>0.20774000000000001</v>
      </c>
      <c r="C17" s="19">
        <f t="shared" si="2"/>
        <v>2.6277399999999997</v>
      </c>
      <c r="D17" s="1"/>
    </row>
    <row r="18" spans="1:6" ht="15.75" customHeight="1" x14ac:dyDescent="0.2">
      <c r="A18" s="21" t="s">
        <v>66</v>
      </c>
      <c r="B18" s="19"/>
      <c r="C18" s="23">
        <f>C17</f>
        <v>2.6277399999999997</v>
      </c>
    </row>
    <row r="19" spans="1:6" ht="15.75" customHeight="1" x14ac:dyDescent="0.2">
      <c r="A19" s="24"/>
      <c r="B19" s="1"/>
      <c r="C19" s="1"/>
    </row>
    <row r="20" spans="1:6" ht="15.75" customHeight="1" x14ac:dyDescent="0.2">
      <c r="A20" s="15" t="s">
        <v>76</v>
      </c>
      <c r="B20" s="16" t="s">
        <v>45</v>
      </c>
      <c r="C20" s="16" t="s">
        <v>46</v>
      </c>
      <c r="D20" s="16" t="s">
        <v>47</v>
      </c>
      <c r="F20" s="41" t="s">
        <v>172</v>
      </c>
    </row>
    <row r="21" spans="1:6" ht="15.75" customHeight="1" x14ac:dyDescent="0.2">
      <c r="A21" s="1" t="s">
        <v>54</v>
      </c>
      <c r="B21" s="17">
        <f>B6</f>
        <v>8</v>
      </c>
      <c r="C21" s="19">
        <f>B21</f>
        <v>8</v>
      </c>
      <c r="D21" s="1" t="s">
        <v>80</v>
      </c>
    </row>
    <row r="22" spans="1:6" ht="15.75" customHeight="1" x14ac:dyDescent="0.2">
      <c r="A22" s="1" t="s">
        <v>81</v>
      </c>
      <c r="B22" s="19">
        <f>H4</f>
        <v>0.21360000000000001</v>
      </c>
      <c r="C22" s="19">
        <f t="shared" ref="C22:C24" si="3">C21+B22</f>
        <v>8.2135999999999996</v>
      </c>
      <c r="D22" s="1"/>
    </row>
    <row r="23" spans="1:6" ht="15.75" customHeight="1" x14ac:dyDescent="0.2">
      <c r="A23" s="1" t="s">
        <v>82</v>
      </c>
      <c r="B23" s="19">
        <f>-$B$10</f>
        <v>-0.2</v>
      </c>
      <c r="C23" s="19">
        <f t="shared" si="3"/>
        <v>8.0136000000000003</v>
      </c>
    </row>
    <row r="24" spans="1:6" ht="15.75" customHeight="1" x14ac:dyDescent="0.2">
      <c r="A24" s="1" t="s">
        <v>84</v>
      </c>
      <c r="B24" s="19">
        <f>-G7</f>
        <v>-2.5</v>
      </c>
      <c r="C24" s="19">
        <f t="shared" si="3"/>
        <v>5.5136000000000003</v>
      </c>
    </row>
    <row r="25" spans="1:6" ht="15.75" customHeight="1" x14ac:dyDescent="0.2">
      <c r="A25" s="21" t="s">
        <v>85</v>
      </c>
      <c r="B25" s="2"/>
      <c r="C25" s="23">
        <f>C24</f>
        <v>5.5136000000000003</v>
      </c>
    </row>
    <row r="26" spans="1:6" ht="15.75" customHeight="1" x14ac:dyDescent="0.2">
      <c r="A26" s="15" t="s">
        <v>21</v>
      </c>
      <c r="B26" s="25"/>
      <c r="C26" s="23">
        <f>C25-C18</f>
        <v>2.8858600000000005</v>
      </c>
      <c r="D26" s="26" t="s">
        <v>87</v>
      </c>
    </row>
    <row r="27" spans="1:6" ht="15.75" customHeight="1" x14ac:dyDescent="0.2">
      <c r="A27" s="2"/>
      <c r="F27" s="1"/>
    </row>
    <row r="28" spans="1:6" ht="15.75" customHeight="1" x14ac:dyDescent="0.2">
      <c r="A28" s="67" t="s">
        <v>88</v>
      </c>
      <c r="B28" s="63"/>
      <c r="C28" s="63"/>
      <c r="D28" s="63"/>
    </row>
    <row r="29" spans="1:6" ht="15.75" customHeight="1" x14ac:dyDescent="0.2">
      <c r="A29" s="15" t="s">
        <v>90</v>
      </c>
      <c r="B29" s="16" t="s">
        <v>45</v>
      </c>
      <c r="C29" s="16" t="s">
        <v>46</v>
      </c>
      <c r="D29" s="16" t="s">
        <v>47</v>
      </c>
    </row>
    <row r="30" spans="1:6" ht="15.75" customHeight="1" x14ac:dyDescent="0.2">
      <c r="A30" s="1" t="s">
        <v>48</v>
      </c>
      <c r="B30" s="17">
        <f>B7+-B8</f>
        <v>-1.18</v>
      </c>
      <c r="C30" s="19">
        <f>B30</f>
        <v>-1.18</v>
      </c>
      <c r="D30" s="1" t="s">
        <v>92</v>
      </c>
    </row>
    <row r="31" spans="1:6" ht="15.75" customHeight="1" x14ac:dyDescent="0.2">
      <c r="A31" s="1" t="s">
        <v>61</v>
      </c>
      <c r="B31" s="17">
        <f>B9</f>
        <v>2.6</v>
      </c>
      <c r="C31" s="19">
        <f t="shared" ref="C31:C32" si="4">C30+B31</f>
        <v>1.4200000000000002</v>
      </c>
      <c r="D31" s="1"/>
    </row>
    <row r="32" spans="1:6" ht="15.75" customHeight="1" x14ac:dyDescent="0.2">
      <c r="A32" s="1" t="s">
        <v>94</v>
      </c>
      <c r="B32" s="19">
        <f>H3</f>
        <v>0.19552</v>
      </c>
      <c r="C32" s="19">
        <f t="shared" si="4"/>
        <v>1.6155200000000001</v>
      </c>
      <c r="D32" s="1"/>
    </row>
    <row r="33" spans="1:4" ht="15.75" customHeight="1" x14ac:dyDescent="0.2">
      <c r="A33" s="21" t="s">
        <v>66</v>
      </c>
      <c r="B33" s="19"/>
      <c r="C33" s="23">
        <f>C32</f>
        <v>1.6155200000000001</v>
      </c>
    </row>
    <row r="34" spans="1:4" ht="15.75" customHeight="1" x14ac:dyDescent="0.2">
      <c r="A34" s="24"/>
      <c r="B34" s="1"/>
      <c r="C34" s="1"/>
    </row>
    <row r="35" spans="1:4" ht="15.75" customHeight="1" x14ac:dyDescent="0.2">
      <c r="A35" s="15" t="s">
        <v>95</v>
      </c>
      <c r="B35" s="16" t="s">
        <v>45</v>
      </c>
      <c r="C35" s="16" t="s">
        <v>46</v>
      </c>
      <c r="D35" s="16" t="s">
        <v>47</v>
      </c>
    </row>
    <row r="36" spans="1:4" ht="15.75" customHeight="1" x14ac:dyDescent="0.2">
      <c r="A36" s="1" t="s">
        <v>54</v>
      </c>
      <c r="B36" s="17">
        <f>$B$5</f>
        <v>0</v>
      </c>
      <c r="C36" s="19">
        <f>B36</f>
        <v>0</v>
      </c>
      <c r="D36" s="1" t="s">
        <v>96</v>
      </c>
    </row>
    <row r="37" spans="1:4" ht="15.75" customHeight="1" x14ac:dyDescent="0.2">
      <c r="A37" s="1" t="s">
        <v>97</v>
      </c>
      <c r="B37" s="19">
        <f>I4</f>
        <v>0.22695000000000001</v>
      </c>
      <c r="C37" s="19">
        <f t="shared" ref="C37:C39" si="5">C36+B37</f>
        <v>0.22695000000000001</v>
      </c>
      <c r="D37" s="1"/>
    </row>
    <row r="38" spans="1:4" ht="15.75" customHeight="1" x14ac:dyDescent="0.2">
      <c r="A38" s="1" t="s">
        <v>82</v>
      </c>
      <c r="B38" s="19">
        <f>$B$10</f>
        <v>0.2</v>
      </c>
      <c r="C38" s="19">
        <f t="shared" si="5"/>
        <v>0.42695000000000005</v>
      </c>
    </row>
    <row r="39" spans="1:4" ht="15.75" customHeight="1" x14ac:dyDescent="0.2">
      <c r="A39" s="1" t="s">
        <v>101</v>
      </c>
      <c r="B39" s="19">
        <f>G8</f>
        <v>-1.5</v>
      </c>
      <c r="C39" s="19">
        <f t="shared" si="5"/>
        <v>-1.0730499999999998</v>
      </c>
    </row>
    <row r="40" spans="1:4" ht="15.75" customHeight="1" x14ac:dyDescent="0.2">
      <c r="A40" s="21" t="s">
        <v>85</v>
      </c>
      <c r="B40" s="2"/>
      <c r="C40" s="23">
        <f>C39</f>
        <v>-1.0730499999999998</v>
      </c>
    </row>
    <row r="41" spans="1:4" ht="15.75" customHeight="1" x14ac:dyDescent="0.2">
      <c r="A41" s="15" t="s">
        <v>27</v>
      </c>
      <c r="B41" s="25"/>
      <c r="C41" s="23">
        <f>C33-C40</f>
        <v>2.6885699999999999</v>
      </c>
      <c r="D41" s="26" t="s">
        <v>103</v>
      </c>
    </row>
    <row r="42" spans="1:4" ht="15.75" customHeight="1" x14ac:dyDescent="0.2">
      <c r="A42" s="2"/>
    </row>
    <row r="43" spans="1:4" ht="15.75" customHeight="1" x14ac:dyDescent="0.2">
      <c r="A43" s="2"/>
    </row>
    <row r="44" spans="1:4" ht="15.75" customHeight="1" x14ac:dyDescent="0.2">
      <c r="A44" s="2"/>
    </row>
    <row r="45" spans="1:4" ht="15.75" customHeight="1" x14ac:dyDescent="0.2">
      <c r="A45" s="2"/>
    </row>
    <row r="46" spans="1:4" ht="15.75" customHeight="1" x14ac:dyDescent="0.2">
      <c r="A46" s="2"/>
    </row>
    <row r="47" spans="1:4" ht="15.75" customHeight="1" x14ac:dyDescent="0.2">
      <c r="A47" s="2"/>
    </row>
    <row r="48" spans="1:4" ht="12.75" x14ac:dyDescent="0.2">
      <c r="A48" s="2"/>
    </row>
    <row r="49" spans="1:1" ht="12.75" x14ac:dyDescent="0.2">
      <c r="A49" s="2"/>
    </row>
    <row r="50" spans="1:1" ht="12.75" x14ac:dyDescent="0.2">
      <c r="A50" s="2"/>
    </row>
    <row r="51" spans="1:1" ht="12.75" x14ac:dyDescent="0.2">
      <c r="A51" s="2"/>
    </row>
    <row r="52" spans="1:1" ht="12.75" x14ac:dyDescent="0.2">
      <c r="A52" s="2"/>
    </row>
    <row r="53" spans="1:1" ht="12.75" x14ac:dyDescent="0.2">
      <c r="A53" s="2"/>
    </row>
    <row r="54" spans="1:1" ht="12.75" x14ac:dyDescent="0.2">
      <c r="A54" s="2"/>
    </row>
    <row r="55" spans="1:1" ht="12.75" x14ac:dyDescent="0.2">
      <c r="A55" s="2"/>
    </row>
    <row r="56" spans="1:1" ht="12.75" x14ac:dyDescent="0.2">
      <c r="A56" s="2"/>
    </row>
    <row r="57" spans="1:1" ht="12.75" x14ac:dyDescent="0.2">
      <c r="A57" s="2"/>
    </row>
    <row r="58" spans="1:1" ht="12.75" x14ac:dyDescent="0.2">
      <c r="A58" s="2"/>
    </row>
    <row r="59" spans="1:1" ht="12.75" x14ac:dyDescent="0.2">
      <c r="A59" s="2"/>
    </row>
    <row r="60" spans="1:1" ht="12.75" x14ac:dyDescent="0.2">
      <c r="A60" s="2"/>
    </row>
    <row r="61" spans="1:1" ht="12.75" x14ac:dyDescent="0.2">
      <c r="A61" s="2"/>
    </row>
    <row r="62" spans="1:1" ht="12.75" x14ac:dyDescent="0.2">
      <c r="A62" s="2"/>
    </row>
    <row r="63" spans="1:1" ht="12.75" x14ac:dyDescent="0.2">
      <c r="A63" s="2"/>
    </row>
    <row r="64" spans="1:1" ht="12.75" x14ac:dyDescent="0.2">
      <c r="A64" s="2"/>
    </row>
    <row r="65" spans="1:1" ht="12.75" x14ac:dyDescent="0.2">
      <c r="A65" s="2"/>
    </row>
    <row r="66" spans="1:1" ht="12.75" x14ac:dyDescent="0.2">
      <c r="A66" s="2"/>
    </row>
    <row r="67" spans="1:1" ht="12.75" x14ac:dyDescent="0.2">
      <c r="A67" s="2"/>
    </row>
    <row r="68" spans="1:1" ht="12.75" x14ac:dyDescent="0.2">
      <c r="A68" s="2"/>
    </row>
    <row r="69" spans="1:1" ht="12.75" x14ac:dyDescent="0.2">
      <c r="A69" s="2"/>
    </row>
    <row r="70" spans="1:1" ht="12.75" x14ac:dyDescent="0.2">
      <c r="A70" s="2"/>
    </row>
    <row r="71" spans="1:1" ht="12.75" x14ac:dyDescent="0.2">
      <c r="A71" s="2"/>
    </row>
    <row r="72" spans="1:1" ht="12.75" x14ac:dyDescent="0.2">
      <c r="A72" s="2"/>
    </row>
    <row r="73" spans="1:1" ht="12.75" x14ac:dyDescent="0.2">
      <c r="A73" s="2"/>
    </row>
    <row r="74" spans="1:1" ht="12.75" x14ac:dyDescent="0.2">
      <c r="A74" s="2"/>
    </row>
    <row r="75" spans="1:1" ht="12.75" x14ac:dyDescent="0.2">
      <c r="A75" s="2"/>
    </row>
    <row r="76" spans="1:1" ht="12.75" x14ac:dyDescent="0.2">
      <c r="A76" s="2"/>
    </row>
    <row r="77" spans="1:1" ht="12.75" x14ac:dyDescent="0.2">
      <c r="A77" s="2"/>
    </row>
    <row r="78" spans="1:1" ht="12.75" x14ac:dyDescent="0.2">
      <c r="A78" s="2"/>
    </row>
    <row r="79" spans="1:1" ht="12.75" x14ac:dyDescent="0.2">
      <c r="A79" s="2"/>
    </row>
    <row r="80" spans="1:1" ht="12.75" x14ac:dyDescent="0.2">
      <c r="A80" s="2"/>
    </row>
    <row r="81" spans="1:1" ht="12.75" x14ac:dyDescent="0.2">
      <c r="A81" s="2"/>
    </row>
    <row r="82" spans="1:1" ht="12.75" x14ac:dyDescent="0.2">
      <c r="A82" s="2"/>
    </row>
    <row r="83" spans="1:1" ht="12.75" x14ac:dyDescent="0.2">
      <c r="A83" s="2"/>
    </row>
    <row r="84" spans="1:1" ht="12.75" x14ac:dyDescent="0.2">
      <c r="A84" s="2"/>
    </row>
    <row r="85" spans="1:1" ht="12.75" x14ac:dyDescent="0.2">
      <c r="A85" s="2"/>
    </row>
    <row r="86" spans="1:1" ht="12.75" x14ac:dyDescent="0.2">
      <c r="A86" s="2"/>
    </row>
    <row r="87" spans="1:1" ht="12.75" x14ac:dyDescent="0.2">
      <c r="A87" s="2"/>
    </row>
    <row r="88" spans="1:1" ht="12.75" x14ac:dyDescent="0.2">
      <c r="A88" s="2"/>
    </row>
    <row r="89" spans="1:1" ht="12.75" x14ac:dyDescent="0.2">
      <c r="A89" s="2"/>
    </row>
    <row r="90" spans="1:1" ht="12.75" x14ac:dyDescent="0.2">
      <c r="A90" s="2"/>
    </row>
    <row r="91" spans="1:1" ht="12.75" x14ac:dyDescent="0.2">
      <c r="A91" s="2"/>
    </row>
    <row r="92" spans="1:1" ht="12.75" x14ac:dyDescent="0.2">
      <c r="A92" s="2"/>
    </row>
    <row r="93" spans="1:1" ht="12.75" x14ac:dyDescent="0.2">
      <c r="A93" s="2"/>
    </row>
    <row r="94" spans="1:1" ht="12.75" x14ac:dyDescent="0.2">
      <c r="A94" s="2"/>
    </row>
    <row r="95" spans="1:1" ht="12.75" x14ac:dyDescent="0.2">
      <c r="A95" s="2"/>
    </row>
    <row r="96" spans="1:1" ht="12.75" x14ac:dyDescent="0.2">
      <c r="A96" s="2"/>
    </row>
    <row r="97" spans="1:1" ht="12.75" x14ac:dyDescent="0.2">
      <c r="A97" s="2"/>
    </row>
    <row r="98" spans="1:1" ht="12.75" x14ac:dyDescent="0.2">
      <c r="A98" s="2"/>
    </row>
    <row r="99" spans="1:1" ht="12.75" x14ac:dyDescent="0.2">
      <c r="A99" s="2"/>
    </row>
    <row r="100" spans="1:1" ht="12.75" x14ac:dyDescent="0.2">
      <c r="A100" s="2"/>
    </row>
    <row r="101" spans="1:1" ht="12.75" x14ac:dyDescent="0.2">
      <c r="A101" s="2"/>
    </row>
    <row r="102" spans="1:1" ht="12.75" x14ac:dyDescent="0.2">
      <c r="A102" s="2"/>
    </row>
    <row r="103" spans="1:1" ht="12.75" x14ac:dyDescent="0.2">
      <c r="A103" s="2"/>
    </row>
    <row r="104" spans="1:1" ht="12.75" x14ac:dyDescent="0.2">
      <c r="A104" s="2"/>
    </row>
    <row r="105" spans="1:1" ht="12.75" x14ac:dyDescent="0.2">
      <c r="A105" s="2"/>
    </row>
    <row r="106" spans="1:1" ht="12.75" x14ac:dyDescent="0.2">
      <c r="A106" s="2"/>
    </row>
    <row r="107" spans="1:1" ht="12.75" x14ac:dyDescent="0.2">
      <c r="A107" s="2"/>
    </row>
    <row r="108" spans="1:1" ht="12.75" x14ac:dyDescent="0.2">
      <c r="A108" s="2"/>
    </row>
    <row r="109" spans="1:1" ht="12.75" x14ac:dyDescent="0.2">
      <c r="A109" s="2"/>
    </row>
    <row r="110" spans="1:1" ht="12.75" x14ac:dyDescent="0.2">
      <c r="A110" s="2"/>
    </row>
    <row r="111" spans="1:1" ht="12.75" x14ac:dyDescent="0.2">
      <c r="A111" s="2"/>
    </row>
    <row r="112" spans="1:1" ht="12.75" x14ac:dyDescent="0.2">
      <c r="A112" s="2"/>
    </row>
    <row r="113" spans="1:1" ht="12.75" x14ac:dyDescent="0.2">
      <c r="A113" s="2"/>
    </row>
    <row r="114" spans="1:1" ht="12.75" x14ac:dyDescent="0.2">
      <c r="A114" s="2"/>
    </row>
    <row r="115" spans="1:1" ht="12.75" x14ac:dyDescent="0.2">
      <c r="A115" s="2"/>
    </row>
    <row r="116" spans="1:1" ht="12.75" x14ac:dyDescent="0.2">
      <c r="A116" s="2"/>
    </row>
    <row r="117" spans="1:1" ht="12.75" x14ac:dyDescent="0.2">
      <c r="A117" s="2"/>
    </row>
    <row r="118" spans="1:1" ht="12.75" x14ac:dyDescent="0.2">
      <c r="A118" s="2"/>
    </row>
    <row r="119" spans="1:1" ht="12.75" x14ac:dyDescent="0.2">
      <c r="A119" s="2"/>
    </row>
    <row r="120" spans="1:1" ht="12.75" x14ac:dyDescent="0.2">
      <c r="A120" s="2"/>
    </row>
    <row r="121" spans="1:1" ht="12.75" x14ac:dyDescent="0.2">
      <c r="A121" s="2"/>
    </row>
    <row r="122" spans="1:1" ht="12.75" x14ac:dyDescent="0.2">
      <c r="A122" s="2"/>
    </row>
    <row r="123" spans="1:1" ht="12.75" x14ac:dyDescent="0.2">
      <c r="A123" s="2"/>
    </row>
    <row r="124" spans="1:1" ht="12.75" x14ac:dyDescent="0.2">
      <c r="A124" s="2"/>
    </row>
    <row r="125" spans="1:1" ht="12.75" x14ac:dyDescent="0.2">
      <c r="A125" s="2"/>
    </row>
    <row r="126" spans="1:1" ht="12.75" x14ac:dyDescent="0.2">
      <c r="A126" s="2"/>
    </row>
    <row r="127" spans="1:1" ht="12.75" x14ac:dyDescent="0.2">
      <c r="A127" s="2"/>
    </row>
    <row r="128" spans="1:1" ht="12.75" x14ac:dyDescent="0.2">
      <c r="A128" s="2"/>
    </row>
    <row r="129" spans="1:1" ht="12.75" x14ac:dyDescent="0.2">
      <c r="A129" s="2"/>
    </row>
    <row r="130" spans="1:1" ht="12.75" x14ac:dyDescent="0.2">
      <c r="A130" s="2"/>
    </row>
    <row r="131" spans="1:1" ht="12.75" x14ac:dyDescent="0.2">
      <c r="A131" s="2"/>
    </row>
    <row r="132" spans="1:1" ht="12.75" x14ac:dyDescent="0.2">
      <c r="A132" s="2"/>
    </row>
    <row r="133" spans="1:1" ht="12.75" x14ac:dyDescent="0.2">
      <c r="A133" s="2"/>
    </row>
    <row r="134" spans="1:1" ht="12.75" x14ac:dyDescent="0.2">
      <c r="A134" s="2"/>
    </row>
    <row r="135" spans="1:1" ht="12.75" x14ac:dyDescent="0.2">
      <c r="A135" s="2"/>
    </row>
    <row r="136" spans="1:1" ht="12.75" x14ac:dyDescent="0.2">
      <c r="A136" s="2"/>
    </row>
    <row r="137" spans="1:1" ht="12.75" x14ac:dyDescent="0.2">
      <c r="A137" s="2"/>
    </row>
    <row r="138" spans="1:1" ht="12.75" x14ac:dyDescent="0.2">
      <c r="A138" s="2"/>
    </row>
    <row r="139" spans="1:1" ht="12.75" x14ac:dyDescent="0.2">
      <c r="A139" s="2"/>
    </row>
    <row r="140" spans="1:1" ht="12.75" x14ac:dyDescent="0.2">
      <c r="A140" s="2"/>
    </row>
    <row r="141" spans="1:1" ht="12.75" x14ac:dyDescent="0.2">
      <c r="A141" s="2"/>
    </row>
    <row r="142" spans="1:1" ht="12.75" x14ac:dyDescent="0.2">
      <c r="A142" s="2"/>
    </row>
    <row r="143" spans="1:1" ht="12.75" x14ac:dyDescent="0.2">
      <c r="A143" s="2"/>
    </row>
    <row r="144" spans="1:1" ht="12.75" x14ac:dyDescent="0.2">
      <c r="A144" s="2"/>
    </row>
    <row r="145" spans="1:1" ht="12.75" x14ac:dyDescent="0.2">
      <c r="A145" s="2"/>
    </row>
    <row r="146" spans="1:1" ht="12.75" x14ac:dyDescent="0.2">
      <c r="A146" s="2"/>
    </row>
    <row r="147" spans="1:1" ht="12.75" x14ac:dyDescent="0.2">
      <c r="A147" s="2"/>
    </row>
    <row r="148" spans="1:1" ht="12.75" x14ac:dyDescent="0.2">
      <c r="A148" s="2"/>
    </row>
    <row r="149" spans="1:1" ht="12.75" x14ac:dyDescent="0.2">
      <c r="A149" s="2"/>
    </row>
    <row r="150" spans="1:1" ht="12.75" x14ac:dyDescent="0.2">
      <c r="A150" s="2"/>
    </row>
    <row r="151" spans="1:1" ht="12.75" x14ac:dyDescent="0.2">
      <c r="A151" s="2"/>
    </row>
    <row r="152" spans="1:1" ht="12.75" x14ac:dyDescent="0.2">
      <c r="A152" s="2"/>
    </row>
    <row r="153" spans="1:1" ht="12.75" x14ac:dyDescent="0.2">
      <c r="A153" s="2"/>
    </row>
    <row r="154" spans="1:1" ht="12.75" x14ac:dyDescent="0.2">
      <c r="A154" s="2"/>
    </row>
    <row r="155" spans="1:1" ht="12.75" x14ac:dyDescent="0.2">
      <c r="A155" s="2"/>
    </row>
    <row r="156" spans="1:1" ht="12.75" x14ac:dyDescent="0.2">
      <c r="A156" s="2"/>
    </row>
    <row r="157" spans="1:1" ht="12.75" x14ac:dyDescent="0.2">
      <c r="A157" s="2"/>
    </row>
    <row r="158" spans="1:1" ht="12.75" x14ac:dyDescent="0.2">
      <c r="A158" s="2"/>
    </row>
    <row r="159" spans="1:1" ht="12.75" x14ac:dyDescent="0.2">
      <c r="A159" s="2"/>
    </row>
    <row r="160" spans="1:1" ht="12.75" x14ac:dyDescent="0.2">
      <c r="A160" s="2"/>
    </row>
    <row r="161" spans="1:1" ht="12.75" x14ac:dyDescent="0.2">
      <c r="A161" s="2"/>
    </row>
    <row r="162" spans="1:1" ht="12.75" x14ac:dyDescent="0.2">
      <c r="A162" s="2"/>
    </row>
    <row r="163" spans="1:1" ht="12.75" x14ac:dyDescent="0.2">
      <c r="A163" s="2"/>
    </row>
    <row r="164" spans="1:1" ht="12.75" x14ac:dyDescent="0.2">
      <c r="A164" s="2"/>
    </row>
    <row r="165" spans="1:1" ht="12.75" x14ac:dyDescent="0.2">
      <c r="A165" s="2"/>
    </row>
    <row r="166" spans="1:1" ht="12.75" x14ac:dyDescent="0.2">
      <c r="A166" s="2"/>
    </row>
    <row r="167" spans="1:1" ht="12.75" x14ac:dyDescent="0.2">
      <c r="A167" s="2"/>
    </row>
    <row r="168" spans="1:1" ht="12.75" x14ac:dyDescent="0.2">
      <c r="A168" s="2"/>
    </row>
    <row r="169" spans="1:1" ht="12.75" x14ac:dyDescent="0.2">
      <c r="A169" s="2"/>
    </row>
    <row r="170" spans="1:1" ht="12.75" x14ac:dyDescent="0.2">
      <c r="A170" s="2"/>
    </row>
    <row r="171" spans="1:1" ht="12.75" x14ac:dyDescent="0.2">
      <c r="A171" s="2"/>
    </row>
    <row r="172" spans="1:1" ht="12.75" x14ac:dyDescent="0.2">
      <c r="A172" s="2"/>
    </row>
    <row r="173" spans="1:1" ht="12.75" x14ac:dyDescent="0.2">
      <c r="A173" s="2"/>
    </row>
    <row r="174" spans="1:1" ht="12.75" x14ac:dyDescent="0.2">
      <c r="A174" s="2"/>
    </row>
    <row r="175" spans="1:1" ht="12.75" x14ac:dyDescent="0.2">
      <c r="A175" s="2"/>
    </row>
    <row r="176" spans="1:1" ht="12.75" x14ac:dyDescent="0.2">
      <c r="A176" s="2"/>
    </row>
    <row r="177" spans="1:1" ht="12.75" x14ac:dyDescent="0.2">
      <c r="A177" s="2"/>
    </row>
    <row r="178" spans="1:1" ht="12.75" x14ac:dyDescent="0.2">
      <c r="A178" s="2"/>
    </row>
    <row r="179" spans="1:1" ht="12.75" x14ac:dyDescent="0.2">
      <c r="A179" s="2"/>
    </row>
    <row r="180" spans="1:1" ht="12.75" x14ac:dyDescent="0.2">
      <c r="A180" s="2"/>
    </row>
    <row r="181" spans="1:1" ht="12.75" x14ac:dyDescent="0.2">
      <c r="A181" s="2"/>
    </row>
    <row r="182" spans="1:1" ht="12.75" x14ac:dyDescent="0.2">
      <c r="A182" s="2"/>
    </row>
    <row r="183" spans="1:1" ht="12.75" x14ac:dyDescent="0.2">
      <c r="A183" s="2"/>
    </row>
    <row r="184" spans="1:1" ht="12.75" x14ac:dyDescent="0.2">
      <c r="A184" s="2"/>
    </row>
    <row r="185" spans="1:1" ht="12.75" x14ac:dyDescent="0.2">
      <c r="A185" s="2"/>
    </row>
    <row r="186" spans="1:1" ht="12.75" x14ac:dyDescent="0.2">
      <c r="A186" s="2"/>
    </row>
    <row r="187" spans="1:1" ht="12.75" x14ac:dyDescent="0.2">
      <c r="A187" s="2"/>
    </row>
    <row r="188" spans="1:1" ht="12.75" x14ac:dyDescent="0.2">
      <c r="A188" s="2"/>
    </row>
    <row r="189" spans="1:1" ht="12.75" x14ac:dyDescent="0.2">
      <c r="A189" s="2"/>
    </row>
    <row r="190" spans="1:1" ht="12.75" x14ac:dyDescent="0.2">
      <c r="A190" s="2"/>
    </row>
    <row r="191" spans="1:1" ht="12.75" x14ac:dyDescent="0.2">
      <c r="A191" s="2"/>
    </row>
    <row r="192" spans="1:1" ht="12.75" x14ac:dyDescent="0.2">
      <c r="A192" s="2"/>
    </row>
    <row r="193" spans="1:1" ht="12.75" x14ac:dyDescent="0.2">
      <c r="A193" s="2"/>
    </row>
    <row r="194" spans="1:1" ht="12.75" x14ac:dyDescent="0.2">
      <c r="A194" s="2"/>
    </row>
    <row r="195" spans="1:1" ht="12.75" x14ac:dyDescent="0.2">
      <c r="A195" s="2"/>
    </row>
    <row r="196" spans="1:1" ht="12.75" x14ac:dyDescent="0.2">
      <c r="A196" s="2"/>
    </row>
    <row r="197" spans="1:1" ht="12.75" x14ac:dyDescent="0.2">
      <c r="A197" s="2"/>
    </row>
    <row r="198" spans="1:1" ht="12.75" x14ac:dyDescent="0.2">
      <c r="A198" s="2"/>
    </row>
    <row r="199" spans="1:1" ht="12.75" x14ac:dyDescent="0.2">
      <c r="A199" s="2"/>
    </row>
    <row r="200" spans="1:1" ht="12.75" x14ac:dyDescent="0.2">
      <c r="A200" s="2"/>
    </row>
    <row r="201" spans="1:1" ht="12.75" x14ac:dyDescent="0.2">
      <c r="A201" s="2"/>
    </row>
    <row r="202" spans="1:1" ht="12.75" x14ac:dyDescent="0.2">
      <c r="A202" s="2"/>
    </row>
    <row r="203" spans="1:1" ht="12.75" x14ac:dyDescent="0.2">
      <c r="A203" s="2"/>
    </row>
    <row r="204" spans="1:1" ht="12.75" x14ac:dyDescent="0.2">
      <c r="A204" s="2"/>
    </row>
    <row r="205" spans="1:1" ht="12.75" x14ac:dyDescent="0.2">
      <c r="A205" s="2"/>
    </row>
    <row r="206" spans="1:1" ht="12.75" x14ac:dyDescent="0.2">
      <c r="A206" s="2"/>
    </row>
    <row r="207" spans="1:1" ht="12.75" x14ac:dyDescent="0.2">
      <c r="A207" s="2"/>
    </row>
    <row r="208" spans="1:1" ht="12.75" x14ac:dyDescent="0.2">
      <c r="A208" s="2"/>
    </row>
    <row r="209" spans="1:1" ht="12.75" x14ac:dyDescent="0.2">
      <c r="A209" s="2"/>
    </row>
    <row r="210" spans="1:1" ht="12.75" x14ac:dyDescent="0.2">
      <c r="A210" s="2"/>
    </row>
    <row r="211" spans="1:1" ht="12.75" x14ac:dyDescent="0.2">
      <c r="A211" s="2"/>
    </row>
    <row r="212" spans="1:1" ht="12.75" x14ac:dyDescent="0.2">
      <c r="A212" s="2"/>
    </row>
    <row r="213" spans="1:1" ht="12.75" x14ac:dyDescent="0.2">
      <c r="A213" s="2"/>
    </row>
    <row r="214" spans="1:1" ht="12.75" x14ac:dyDescent="0.2">
      <c r="A214" s="2"/>
    </row>
    <row r="215" spans="1:1" ht="12.75" x14ac:dyDescent="0.2">
      <c r="A215" s="2"/>
    </row>
    <row r="216" spans="1:1" ht="12.75" x14ac:dyDescent="0.2">
      <c r="A216" s="2"/>
    </row>
    <row r="217" spans="1:1" ht="12.75" x14ac:dyDescent="0.2">
      <c r="A217" s="2"/>
    </row>
    <row r="218" spans="1:1" ht="12.75" x14ac:dyDescent="0.2">
      <c r="A218" s="2"/>
    </row>
    <row r="219" spans="1:1" ht="12.75" x14ac:dyDescent="0.2">
      <c r="A219" s="2"/>
    </row>
    <row r="220" spans="1:1" ht="12.75" x14ac:dyDescent="0.2">
      <c r="A220" s="2"/>
    </row>
    <row r="221" spans="1:1" ht="12.75" x14ac:dyDescent="0.2">
      <c r="A221" s="2"/>
    </row>
    <row r="222" spans="1:1" ht="12.75" x14ac:dyDescent="0.2">
      <c r="A222" s="2"/>
    </row>
    <row r="223" spans="1:1" ht="12.75" x14ac:dyDescent="0.2">
      <c r="A223" s="2"/>
    </row>
    <row r="224" spans="1:1" ht="12.75" x14ac:dyDescent="0.2">
      <c r="A224" s="2"/>
    </row>
    <row r="225" spans="1:1" ht="12.75" x14ac:dyDescent="0.2">
      <c r="A225" s="2"/>
    </row>
    <row r="226" spans="1:1" ht="12.75" x14ac:dyDescent="0.2">
      <c r="A226" s="2"/>
    </row>
    <row r="227" spans="1:1" ht="12.75" x14ac:dyDescent="0.2">
      <c r="A227" s="2"/>
    </row>
    <row r="228" spans="1:1" ht="12.75" x14ac:dyDescent="0.2">
      <c r="A228" s="2"/>
    </row>
    <row r="229" spans="1:1" ht="12.75" x14ac:dyDescent="0.2">
      <c r="A229" s="2"/>
    </row>
    <row r="230" spans="1:1" ht="12.75" x14ac:dyDescent="0.2">
      <c r="A230" s="2"/>
    </row>
    <row r="231" spans="1:1" ht="12.75" x14ac:dyDescent="0.2">
      <c r="A231" s="2"/>
    </row>
    <row r="232" spans="1:1" ht="12.75" x14ac:dyDescent="0.2">
      <c r="A232" s="2"/>
    </row>
    <row r="233" spans="1:1" ht="12.75" x14ac:dyDescent="0.2">
      <c r="A233" s="2"/>
    </row>
    <row r="234" spans="1:1" ht="12.75" x14ac:dyDescent="0.2">
      <c r="A234" s="2"/>
    </row>
    <row r="235" spans="1:1" ht="12.75" x14ac:dyDescent="0.2">
      <c r="A235" s="2"/>
    </row>
    <row r="236" spans="1:1" ht="12.75" x14ac:dyDescent="0.2">
      <c r="A236" s="2"/>
    </row>
    <row r="237" spans="1:1" ht="12.75" x14ac:dyDescent="0.2">
      <c r="A237" s="2"/>
    </row>
    <row r="238" spans="1:1" ht="12.75" x14ac:dyDescent="0.2">
      <c r="A238" s="2"/>
    </row>
    <row r="239" spans="1:1" ht="12.75" x14ac:dyDescent="0.2">
      <c r="A239" s="2"/>
    </row>
    <row r="240" spans="1:1" ht="12.75" x14ac:dyDescent="0.2">
      <c r="A240" s="2"/>
    </row>
    <row r="241" spans="1:1" ht="12.75" x14ac:dyDescent="0.2">
      <c r="A241" s="2"/>
    </row>
    <row r="242" spans="1:1" ht="12.75" x14ac:dyDescent="0.2">
      <c r="A242" s="2"/>
    </row>
    <row r="243" spans="1:1" ht="12.75" x14ac:dyDescent="0.2">
      <c r="A243" s="2"/>
    </row>
    <row r="244" spans="1:1" ht="12.75" x14ac:dyDescent="0.2">
      <c r="A244" s="2"/>
    </row>
    <row r="245" spans="1:1" ht="12.75" x14ac:dyDescent="0.2">
      <c r="A245" s="2"/>
    </row>
    <row r="246" spans="1:1" ht="12.75" x14ac:dyDescent="0.2">
      <c r="A246" s="2"/>
    </row>
    <row r="247" spans="1:1" ht="12.75" x14ac:dyDescent="0.2">
      <c r="A247" s="2"/>
    </row>
    <row r="248" spans="1:1" ht="12.75" x14ac:dyDescent="0.2">
      <c r="A248" s="2"/>
    </row>
    <row r="249" spans="1:1" ht="12.75" x14ac:dyDescent="0.2">
      <c r="A249" s="2"/>
    </row>
    <row r="250" spans="1:1" ht="12.75" x14ac:dyDescent="0.2">
      <c r="A250" s="2"/>
    </row>
    <row r="251" spans="1:1" ht="12.75" x14ac:dyDescent="0.2">
      <c r="A251" s="2"/>
    </row>
    <row r="252" spans="1:1" ht="12.75" x14ac:dyDescent="0.2">
      <c r="A252" s="2"/>
    </row>
    <row r="253" spans="1:1" ht="12.75" x14ac:dyDescent="0.2">
      <c r="A253" s="2"/>
    </row>
    <row r="254" spans="1:1" ht="12.75" x14ac:dyDescent="0.2">
      <c r="A254" s="2"/>
    </row>
    <row r="255" spans="1:1" ht="12.75" x14ac:dyDescent="0.2">
      <c r="A255" s="2"/>
    </row>
    <row r="256" spans="1:1" ht="12.75" x14ac:dyDescent="0.2">
      <c r="A256" s="2"/>
    </row>
    <row r="257" spans="1:1" ht="12.75" x14ac:dyDescent="0.2">
      <c r="A257" s="2"/>
    </row>
    <row r="258" spans="1:1" ht="12.75" x14ac:dyDescent="0.2">
      <c r="A258" s="2"/>
    </row>
    <row r="259" spans="1:1" ht="12.75" x14ac:dyDescent="0.2">
      <c r="A259" s="2"/>
    </row>
    <row r="260" spans="1:1" ht="12.75" x14ac:dyDescent="0.2">
      <c r="A260" s="2"/>
    </row>
    <row r="261" spans="1:1" ht="12.75" x14ac:dyDescent="0.2">
      <c r="A261" s="2"/>
    </row>
    <row r="262" spans="1:1" ht="12.75" x14ac:dyDescent="0.2">
      <c r="A262" s="2"/>
    </row>
    <row r="263" spans="1:1" ht="12.75" x14ac:dyDescent="0.2">
      <c r="A263" s="2"/>
    </row>
    <row r="264" spans="1:1" ht="12.75" x14ac:dyDescent="0.2">
      <c r="A264" s="2"/>
    </row>
    <row r="265" spans="1:1" ht="12.75" x14ac:dyDescent="0.2">
      <c r="A265" s="2"/>
    </row>
    <row r="266" spans="1:1" ht="12.75" x14ac:dyDescent="0.2">
      <c r="A266" s="2"/>
    </row>
    <row r="267" spans="1:1" ht="12.75" x14ac:dyDescent="0.2">
      <c r="A267" s="2"/>
    </row>
    <row r="268" spans="1:1" ht="12.75" x14ac:dyDescent="0.2">
      <c r="A268" s="2"/>
    </row>
    <row r="269" spans="1:1" ht="12.75" x14ac:dyDescent="0.2">
      <c r="A269" s="2"/>
    </row>
    <row r="270" spans="1:1" ht="12.75" x14ac:dyDescent="0.2">
      <c r="A270" s="2"/>
    </row>
    <row r="271" spans="1:1" ht="12.75" x14ac:dyDescent="0.2">
      <c r="A271" s="2"/>
    </row>
    <row r="272" spans="1:1" ht="12.75" x14ac:dyDescent="0.2">
      <c r="A272" s="2"/>
    </row>
    <row r="273" spans="1:1" ht="12.75" x14ac:dyDescent="0.2">
      <c r="A273" s="2"/>
    </row>
    <row r="274" spans="1:1" ht="12.75" x14ac:dyDescent="0.2">
      <c r="A274" s="2"/>
    </row>
    <row r="275" spans="1:1" ht="12.75" x14ac:dyDescent="0.2">
      <c r="A275" s="2"/>
    </row>
    <row r="276" spans="1:1" ht="12.75" x14ac:dyDescent="0.2">
      <c r="A276" s="2"/>
    </row>
    <row r="277" spans="1:1" ht="12.75" x14ac:dyDescent="0.2">
      <c r="A277" s="2"/>
    </row>
    <row r="278" spans="1:1" ht="12.75" x14ac:dyDescent="0.2">
      <c r="A278" s="2"/>
    </row>
    <row r="279" spans="1:1" ht="12.75" x14ac:dyDescent="0.2">
      <c r="A279" s="2"/>
    </row>
    <row r="280" spans="1:1" ht="12.75" x14ac:dyDescent="0.2">
      <c r="A280" s="2"/>
    </row>
    <row r="281" spans="1:1" ht="12.75" x14ac:dyDescent="0.2">
      <c r="A281" s="2"/>
    </row>
    <row r="282" spans="1:1" ht="12.75" x14ac:dyDescent="0.2">
      <c r="A282" s="2"/>
    </row>
    <row r="283" spans="1:1" ht="12.75" x14ac:dyDescent="0.2">
      <c r="A283" s="2"/>
    </row>
    <row r="284" spans="1:1" ht="12.75" x14ac:dyDescent="0.2">
      <c r="A284" s="2"/>
    </row>
    <row r="285" spans="1:1" ht="12.75" x14ac:dyDescent="0.2">
      <c r="A285" s="2"/>
    </row>
    <row r="286" spans="1:1" ht="12.75" x14ac:dyDescent="0.2">
      <c r="A286" s="2"/>
    </row>
    <row r="287" spans="1:1" ht="12.75" x14ac:dyDescent="0.2">
      <c r="A287" s="2"/>
    </row>
    <row r="288" spans="1:1" ht="12.75" x14ac:dyDescent="0.2">
      <c r="A288" s="2"/>
    </row>
    <row r="289" spans="1:1" ht="12.75" x14ac:dyDescent="0.2">
      <c r="A289" s="2"/>
    </row>
    <row r="290" spans="1:1" ht="12.75" x14ac:dyDescent="0.2">
      <c r="A290" s="2"/>
    </row>
    <row r="291" spans="1:1" ht="12.75" x14ac:dyDescent="0.2">
      <c r="A291" s="2"/>
    </row>
    <row r="292" spans="1:1" ht="12.75" x14ac:dyDescent="0.2">
      <c r="A292" s="2"/>
    </row>
    <row r="293" spans="1:1" ht="12.75" x14ac:dyDescent="0.2">
      <c r="A293" s="2"/>
    </row>
    <row r="294" spans="1:1" ht="12.75" x14ac:dyDescent="0.2">
      <c r="A294" s="2"/>
    </row>
    <row r="295" spans="1:1" ht="12.75" x14ac:dyDescent="0.2">
      <c r="A295" s="2"/>
    </row>
    <row r="296" spans="1:1" ht="12.75" x14ac:dyDescent="0.2">
      <c r="A296" s="2"/>
    </row>
    <row r="297" spans="1:1" ht="12.75" x14ac:dyDescent="0.2">
      <c r="A297" s="2"/>
    </row>
    <row r="298" spans="1:1" ht="12.75" x14ac:dyDescent="0.2">
      <c r="A298" s="2"/>
    </row>
    <row r="299" spans="1:1" ht="12.75" x14ac:dyDescent="0.2">
      <c r="A299" s="2"/>
    </row>
    <row r="300" spans="1:1" ht="12.75" x14ac:dyDescent="0.2">
      <c r="A300" s="2"/>
    </row>
    <row r="301" spans="1:1" ht="12.75" x14ac:dyDescent="0.2">
      <c r="A301" s="2"/>
    </row>
    <row r="302" spans="1:1" ht="12.75" x14ac:dyDescent="0.2">
      <c r="A302" s="2"/>
    </row>
    <row r="303" spans="1:1" ht="12.75" x14ac:dyDescent="0.2">
      <c r="A303" s="2"/>
    </row>
    <row r="304" spans="1:1" ht="12.75" x14ac:dyDescent="0.2">
      <c r="A304" s="2"/>
    </row>
    <row r="305" spans="1:1" ht="12.75" x14ac:dyDescent="0.2">
      <c r="A305" s="2"/>
    </row>
    <row r="306" spans="1:1" ht="12.75" x14ac:dyDescent="0.2">
      <c r="A306" s="2"/>
    </row>
    <row r="307" spans="1:1" ht="12.75" x14ac:dyDescent="0.2">
      <c r="A307" s="2"/>
    </row>
    <row r="308" spans="1:1" ht="12.75" x14ac:dyDescent="0.2">
      <c r="A308" s="2"/>
    </row>
    <row r="309" spans="1:1" ht="12.75" x14ac:dyDescent="0.2">
      <c r="A309" s="2"/>
    </row>
    <row r="310" spans="1:1" ht="12.75" x14ac:dyDescent="0.2">
      <c r="A310" s="2"/>
    </row>
    <row r="311" spans="1:1" ht="12.75" x14ac:dyDescent="0.2">
      <c r="A311" s="2"/>
    </row>
    <row r="312" spans="1:1" ht="12.75" x14ac:dyDescent="0.2">
      <c r="A312" s="2"/>
    </row>
    <row r="313" spans="1:1" ht="12.75" x14ac:dyDescent="0.2">
      <c r="A313" s="2"/>
    </row>
    <row r="314" spans="1:1" ht="12.75" x14ac:dyDescent="0.2">
      <c r="A314" s="2"/>
    </row>
    <row r="315" spans="1:1" ht="12.75" x14ac:dyDescent="0.2">
      <c r="A315" s="2"/>
    </row>
    <row r="316" spans="1:1" ht="12.75" x14ac:dyDescent="0.2">
      <c r="A316" s="2"/>
    </row>
    <row r="317" spans="1:1" ht="12.75" x14ac:dyDescent="0.2">
      <c r="A317" s="2"/>
    </row>
    <row r="318" spans="1:1" ht="12.75" x14ac:dyDescent="0.2">
      <c r="A318" s="2"/>
    </row>
    <row r="319" spans="1:1" ht="12.75" x14ac:dyDescent="0.2">
      <c r="A319" s="2"/>
    </row>
    <row r="320" spans="1:1" ht="12.75" x14ac:dyDescent="0.2">
      <c r="A320" s="2"/>
    </row>
    <row r="321" spans="1:1" ht="12.75" x14ac:dyDescent="0.2">
      <c r="A321" s="2"/>
    </row>
    <row r="322" spans="1:1" ht="12.75" x14ac:dyDescent="0.2">
      <c r="A322" s="2"/>
    </row>
    <row r="323" spans="1:1" ht="12.75" x14ac:dyDescent="0.2">
      <c r="A323" s="2"/>
    </row>
    <row r="324" spans="1:1" ht="12.75" x14ac:dyDescent="0.2">
      <c r="A324" s="2"/>
    </row>
    <row r="325" spans="1:1" ht="12.75" x14ac:dyDescent="0.2">
      <c r="A325" s="2"/>
    </row>
    <row r="326" spans="1:1" ht="12.75" x14ac:dyDescent="0.2">
      <c r="A326" s="2"/>
    </row>
    <row r="327" spans="1:1" ht="12.75" x14ac:dyDescent="0.2">
      <c r="A327" s="2"/>
    </row>
    <row r="328" spans="1:1" ht="12.75" x14ac:dyDescent="0.2">
      <c r="A328" s="2"/>
    </row>
    <row r="329" spans="1:1" ht="12.75" x14ac:dyDescent="0.2">
      <c r="A329" s="2"/>
    </row>
    <row r="330" spans="1:1" ht="12.75" x14ac:dyDescent="0.2">
      <c r="A330" s="2"/>
    </row>
    <row r="331" spans="1:1" ht="12.75" x14ac:dyDescent="0.2">
      <c r="A331" s="2"/>
    </row>
    <row r="332" spans="1:1" ht="12.75" x14ac:dyDescent="0.2">
      <c r="A332" s="2"/>
    </row>
    <row r="333" spans="1:1" ht="12.75" x14ac:dyDescent="0.2">
      <c r="A333" s="2"/>
    </row>
    <row r="334" spans="1:1" ht="12.75" x14ac:dyDescent="0.2">
      <c r="A334" s="2"/>
    </row>
    <row r="335" spans="1:1" ht="12.75" x14ac:dyDescent="0.2">
      <c r="A335" s="2"/>
    </row>
    <row r="336" spans="1:1" ht="12.75" x14ac:dyDescent="0.2">
      <c r="A336" s="2"/>
    </row>
    <row r="337" spans="1:1" ht="12.75" x14ac:dyDescent="0.2">
      <c r="A337" s="2"/>
    </row>
    <row r="338" spans="1:1" ht="12.75" x14ac:dyDescent="0.2">
      <c r="A338" s="2"/>
    </row>
    <row r="339" spans="1:1" ht="12.75" x14ac:dyDescent="0.2">
      <c r="A339" s="2"/>
    </row>
    <row r="340" spans="1:1" ht="12.75" x14ac:dyDescent="0.2">
      <c r="A340" s="2"/>
    </row>
    <row r="341" spans="1:1" ht="12.75" x14ac:dyDescent="0.2">
      <c r="A341" s="2"/>
    </row>
    <row r="342" spans="1:1" ht="12.75" x14ac:dyDescent="0.2">
      <c r="A342" s="2"/>
    </row>
    <row r="343" spans="1:1" ht="12.75" x14ac:dyDescent="0.2">
      <c r="A343" s="2"/>
    </row>
    <row r="344" spans="1:1" ht="12.75" x14ac:dyDescent="0.2">
      <c r="A344" s="2"/>
    </row>
    <row r="345" spans="1:1" ht="12.75" x14ac:dyDescent="0.2">
      <c r="A345" s="2"/>
    </row>
    <row r="346" spans="1:1" ht="12.75" x14ac:dyDescent="0.2">
      <c r="A346" s="2"/>
    </row>
    <row r="347" spans="1:1" ht="12.75" x14ac:dyDescent="0.2">
      <c r="A347" s="2"/>
    </row>
    <row r="348" spans="1:1" ht="12.75" x14ac:dyDescent="0.2">
      <c r="A348" s="2"/>
    </row>
    <row r="349" spans="1:1" ht="12.75" x14ac:dyDescent="0.2">
      <c r="A349" s="2"/>
    </row>
    <row r="350" spans="1:1" ht="12.75" x14ac:dyDescent="0.2">
      <c r="A350" s="2"/>
    </row>
    <row r="351" spans="1:1" ht="12.75" x14ac:dyDescent="0.2">
      <c r="A351" s="2"/>
    </row>
    <row r="352" spans="1:1" ht="12.75" x14ac:dyDescent="0.2">
      <c r="A352" s="2"/>
    </row>
    <row r="353" spans="1:1" ht="12.75" x14ac:dyDescent="0.2">
      <c r="A353" s="2"/>
    </row>
    <row r="354" spans="1:1" ht="12.75" x14ac:dyDescent="0.2">
      <c r="A354" s="2"/>
    </row>
    <row r="355" spans="1:1" ht="12.75" x14ac:dyDescent="0.2">
      <c r="A355" s="2"/>
    </row>
    <row r="356" spans="1:1" ht="12.75" x14ac:dyDescent="0.2">
      <c r="A356" s="2"/>
    </row>
    <row r="357" spans="1:1" ht="12.75" x14ac:dyDescent="0.2">
      <c r="A357" s="2"/>
    </row>
    <row r="358" spans="1:1" ht="12.75" x14ac:dyDescent="0.2">
      <c r="A358" s="2"/>
    </row>
    <row r="359" spans="1:1" ht="12.75" x14ac:dyDescent="0.2">
      <c r="A359" s="2"/>
    </row>
    <row r="360" spans="1:1" ht="12.75" x14ac:dyDescent="0.2">
      <c r="A360" s="2"/>
    </row>
    <row r="361" spans="1:1" ht="12.75" x14ac:dyDescent="0.2">
      <c r="A361" s="2"/>
    </row>
    <row r="362" spans="1:1" ht="12.75" x14ac:dyDescent="0.2">
      <c r="A362" s="2"/>
    </row>
    <row r="363" spans="1:1" ht="12.75" x14ac:dyDescent="0.2">
      <c r="A363" s="2"/>
    </row>
    <row r="364" spans="1:1" ht="12.75" x14ac:dyDescent="0.2">
      <c r="A364" s="2"/>
    </row>
    <row r="365" spans="1:1" ht="12.75" x14ac:dyDescent="0.2">
      <c r="A365" s="2"/>
    </row>
    <row r="366" spans="1:1" ht="12.75" x14ac:dyDescent="0.2">
      <c r="A366" s="2"/>
    </row>
    <row r="367" spans="1:1" ht="12.75" x14ac:dyDescent="0.2">
      <c r="A367" s="2"/>
    </row>
    <row r="368" spans="1:1" ht="12.75" x14ac:dyDescent="0.2">
      <c r="A368" s="2"/>
    </row>
    <row r="369" spans="1:1" ht="12.75" x14ac:dyDescent="0.2">
      <c r="A369" s="2"/>
    </row>
    <row r="370" spans="1:1" ht="12.75" x14ac:dyDescent="0.2">
      <c r="A370" s="2"/>
    </row>
    <row r="371" spans="1:1" ht="12.75" x14ac:dyDescent="0.2">
      <c r="A371" s="2"/>
    </row>
    <row r="372" spans="1:1" ht="12.75" x14ac:dyDescent="0.2">
      <c r="A372" s="2"/>
    </row>
    <row r="373" spans="1:1" ht="12.75" x14ac:dyDescent="0.2">
      <c r="A373" s="2"/>
    </row>
    <row r="374" spans="1:1" ht="12.75" x14ac:dyDescent="0.2">
      <c r="A374" s="2"/>
    </row>
    <row r="375" spans="1:1" ht="12.75" x14ac:dyDescent="0.2">
      <c r="A375" s="2"/>
    </row>
    <row r="376" spans="1:1" ht="12.75" x14ac:dyDescent="0.2">
      <c r="A376" s="2"/>
    </row>
    <row r="377" spans="1:1" ht="12.75" x14ac:dyDescent="0.2">
      <c r="A377" s="2"/>
    </row>
    <row r="378" spans="1:1" ht="12.75" x14ac:dyDescent="0.2">
      <c r="A378" s="2"/>
    </row>
    <row r="379" spans="1:1" ht="12.75" x14ac:dyDescent="0.2">
      <c r="A379" s="2"/>
    </row>
    <row r="380" spans="1:1" ht="12.75" x14ac:dyDescent="0.2">
      <c r="A380" s="2"/>
    </row>
    <row r="381" spans="1:1" ht="12.75" x14ac:dyDescent="0.2">
      <c r="A381" s="2"/>
    </row>
    <row r="382" spans="1:1" ht="12.75" x14ac:dyDescent="0.2">
      <c r="A382" s="2"/>
    </row>
    <row r="383" spans="1:1" ht="12.75" x14ac:dyDescent="0.2">
      <c r="A383" s="2"/>
    </row>
    <row r="384" spans="1:1" ht="12.75" x14ac:dyDescent="0.2">
      <c r="A384" s="2"/>
    </row>
    <row r="385" spans="1:1" ht="12.75" x14ac:dyDescent="0.2">
      <c r="A385" s="2"/>
    </row>
    <row r="386" spans="1:1" ht="12.75" x14ac:dyDescent="0.2">
      <c r="A386" s="2"/>
    </row>
    <row r="387" spans="1:1" ht="12.75" x14ac:dyDescent="0.2">
      <c r="A387" s="2"/>
    </row>
    <row r="388" spans="1:1" ht="12.75" x14ac:dyDescent="0.2">
      <c r="A388" s="2"/>
    </row>
    <row r="389" spans="1:1" ht="12.75" x14ac:dyDescent="0.2">
      <c r="A389" s="2"/>
    </row>
    <row r="390" spans="1:1" ht="12.75" x14ac:dyDescent="0.2">
      <c r="A390" s="2"/>
    </row>
    <row r="391" spans="1:1" ht="12.75" x14ac:dyDescent="0.2">
      <c r="A391" s="2"/>
    </row>
    <row r="392" spans="1:1" ht="12.75" x14ac:dyDescent="0.2">
      <c r="A392" s="2"/>
    </row>
    <row r="393" spans="1:1" ht="12.75" x14ac:dyDescent="0.2">
      <c r="A393" s="2"/>
    </row>
    <row r="394" spans="1:1" ht="12.75" x14ac:dyDescent="0.2">
      <c r="A394" s="2"/>
    </row>
    <row r="395" spans="1:1" ht="12.75" x14ac:dyDescent="0.2">
      <c r="A395" s="2"/>
    </row>
    <row r="396" spans="1:1" ht="12.75" x14ac:dyDescent="0.2">
      <c r="A396" s="2"/>
    </row>
    <row r="397" spans="1:1" ht="12.75" x14ac:dyDescent="0.2">
      <c r="A397" s="2"/>
    </row>
    <row r="398" spans="1:1" ht="12.75" x14ac:dyDescent="0.2">
      <c r="A398" s="2"/>
    </row>
    <row r="399" spans="1:1" ht="12.75" x14ac:dyDescent="0.2">
      <c r="A399" s="2"/>
    </row>
    <row r="400" spans="1:1" ht="12.75" x14ac:dyDescent="0.2">
      <c r="A400" s="2"/>
    </row>
    <row r="401" spans="1:1" ht="12.75" x14ac:dyDescent="0.2">
      <c r="A401" s="2"/>
    </row>
    <row r="402" spans="1:1" ht="12.75" x14ac:dyDescent="0.2">
      <c r="A402" s="2"/>
    </row>
    <row r="403" spans="1:1" ht="12.75" x14ac:dyDescent="0.2">
      <c r="A403" s="2"/>
    </row>
    <row r="404" spans="1:1" ht="12.75" x14ac:dyDescent="0.2">
      <c r="A404" s="2"/>
    </row>
    <row r="405" spans="1:1" ht="12.75" x14ac:dyDescent="0.2">
      <c r="A405" s="2"/>
    </row>
    <row r="406" spans="1:1" ht="12.75" x14ac:dyDescent="0.2">
      <c r="A406" s="2"/>
    </row>
    <row r="407" spans="1:1" ht="12.75" x14ac:dyDescent="0.2">
      <c r="A407" s="2"/>
    </row>
    <row r="408" spans="1:1" ht="12.75" x14ac:dyDescent="0.2">
      <c r="A408" s="2"/>
    </row>
    <row r="409" spans="1:1" ht="12.75" x14ac:dyDescent="0.2">
      <c r="A409" s="2"/>
    </row>
    <row r="410" spans="1:1" ht="12.75" x14ac:dyDescent="0.2">
      <c r="A410" s="2"/>
    </row>
    <row r="411" spans="1:1" ht="12.75" x14ac:dyDescent="0.2">
      <c r="A411" s="2"/>
    </row>
    <row r="412" spans="1:1" ht="12.75" x14ac:dyDescent="0.2">
      <c r="A412" s="2"/>
    </row>
    <row r="413" spans="1:1" ht="12.75" x14ac:dyDescent="0.2">
      <c r="A413" s="2"/>
    </row>
    <row r="414" spans="1:1" ht="12.75" x14ac:dyDescent="0.2">
      <c r="A414" s="2"/>
    </row>
    <row r="415" spans="1:1" ht="12.75" x14ac:dyDescent="0.2">
      <c r="A415" s="2"/>
    </row>
    <row r="416" spans="1:1" ht="12.75" x14ac:dyDescent="0.2">
      <c r="A416" s="2"/>
    </row>
    <row r="417" spans="1:1" ht="12.75" x14ac:dyDescent="0.2">
      <c r="A417" s="2"/>
    </row>
    <row r="418" spans="1:1" ht="12.75" x14ac:dyDescent="0.2">
      <c r="A418" s="2"/>
    </row>
    <row r="419" spans="1:1" ht="12.75" x14ac:dyDescent="0.2">
      <c r="A419" s="2"/>
    </row>
    <row r="420" spans="1:1" ht="12.75" x14ac:dyDescent="0.2">
      <c r="A420" s="2"/>
    </row>
    <row r="421" spans="1:1" ht="12.75" x14ac:dyDescent="0.2">
      <c r="A421" s="2"/>
    </row>
    <row r="422" spans="1:1" ht="12.75" x14ac:dyDescent="0.2">
      <c r="A422" s="2"/>
    </row>
    <row r="423" spans="1:1" ht="12.75" x14ac:dyDescent="0.2">
      <c r="A423" s="2"/>
    </row>
    <row r="424" spans="1:1" ht="12.75" x14ac:dyDescent="0.2">
      <c r="A424" s="2"/>
    </row>
    <row r="425" spans="1:1" ht="12.75" x14ac:dyDescent="0.2">
      <c r="A425" s="2"/>
    </row>
    <row r="426" spans="1:1" ht="12.75" x14ac:dyDescent="0.2">
      <c r="A426" s="2"/>
    </row>
    <row r="427" spans="1:1" ht="12.75" x14ac:dyDescent="0.2">
      <c r="A427" s="2"/>
    </row>
    <row r="428" spans="1:1" ht="12.75" x14ac:dyDescent="0.2">
      <c r="A428" s="2"/>
    </row>
    <row r="429" spans="1:1" ht="12.75" x14ac:dyDescent="0.2">
      <c r="A429" s="2"/>
    </row>
    <row r="430" spans="1:1" ht="12.75" x14ac:dyDescent="0.2">
      <c r="A430" s="2"/>
    </row>
    <row r="431" spans="1:1" ht="12.75" x14ac:dyDescent="0.2">
      <c r="A431" s="2"/>
    </row>
    <row r="432" spans="1:1" ht="12.75" x14ac:dyDescent="0.2">
      <c r="A432" s="2"/>
    </row>
    <row r="433" spans="1:1" ht="12.75" x14ac:dyDescent="0.2">
      <c r="A433" s="2"/>
    </row>
    <row r="434" spans="1:1" ht="12.75" x14ac:dyDescent="0.2">
      <c r="A434" s="2"/>
    </row>
    <row r="435" spans="1:1" ht="12.75" x14ac:dyDescent="0.2">
      <c r="A435" s="2"/>
    </row>
    <row r="436" spans="1:1" ht="12.75" x14ac:dyDescent="0.2">
      <c r="A436" s="2"/>
    </row>
    <row r="437" spans="1:1" ht="12.75" x14ac:dyDescent="0.2">
      <c r="A437" s="2"/>
    </row>
    <row r="438" spans="1:1" ht="12.75" x14ac:dyDescent="0.2">
      <c r="A438" s="2"/>
    </row>
    <row r="439" spans="1:1" ht="12.75" x14ac:dyDescent="0.2">
      <c r="A439" s="2"/>
    </row>
    <row r="440" spans="1:1" ht="12.75" x14ac:dyDescent="0.2">
      <c r="A440" s="2"/>
    </row>
    <row r="441" spans="1:1" ht="12.75" x14ac:dyDescent="0.2">
      <c r="A441" s="2"/>
    </row>
    <row r="442" spans="1:1" ht="12.75" x14ac:dyDescent="0.2">
      <c r="A442" s="2"/>
    </row>
    <row r="443" spans="1:1" ht="12.75" x14ac:dyDescent="0.2">
      <c r="A443" s="2"/>
    </row>
    <row r="444" spans="1:1" ht="12.75" x14ac:dyDescent="0.2">
      <c r="A444" s="2"/>
    </row>
    <row r="445" spans="1:1" ht="12.75" x14ac:dyDescent="0.2">
      <c r="A445" s="2"/>
    </row>
    <row r="446" spans="1:1" ht="12.75" x14ac:dyDescent="0.2">
      <c r="A446" s="2"/>
    </row>
    <row r="447" spans="1:1" ht="12.75" x14ac:dyDescent="0.2">
      <c r="A447" s="2"/>
    </row>
    <row r="448" spans="1:1" ht="12.75" x14ac:dyDescent="0.2">
      <c r="A448" s="2"/>
    </row>
    <row r="449" spans="1:1" ht="12.75" x14ac:dyDescent="0.2">
      <c r="A449" s="2"/>
    </row>
    <row r="450" spans="1:1" ht="12.75" x14ac:dyDescent="0.2">
      <c r="A450" s="2"/>
    </row>
    <row r="451" spans="1:1" ht="12.75" x14ac:dyDescent="0.2">
      <c r="A451" s="2"/>
    </row>
    <row r="452" spans="1:1" ht="12.75" x14ac:dyDescent="0.2">
      <c r="A452" s="2"/>
    </row>
    <row r="453" spans="1:1" ht="12.75" x14ac:dyDescent="0.2">
      <c r="A453" s="2"/>
    </row>
    <row r="454" spans="1:1" ht="12.75" x14ac:dyDescent="0.2">
      <c r="A454" s="2"/>
    </row>
    <row r="455" spans="1:1" ht="12.75" x14ac:dyDescent="0.2">
      <c r="A455" s="2"/>
    </row>
    <row r="456" spans="1:1" ht="12.75" x14ac:dyDescent="0.2">
      <c r="A456" s="2"/>
    </row>
    <row r="457" spans="1:1" ht="12.75" x14ac:dyDescent="0.2">
      <c r="A457" s="2"/>
    </row>
    <row r="458" spans="1:1" ht="12.75" x14ac:dyDescent="0.2">
      <c r="A458" s="2"/>
    </row>
    <row r="459" spans="1:1" ht="12.75" x14ac:dyDescent="0.2">
      <c r="A459" s="2"/>
    </row>
    <row r="460" spans="1:1" ht="12.75" x14ac:dyDescent="0.2">
      <c r="A460" s="2"/>
    </row>
    <row r="461" spans="1:1" ht="12.75" x14ac:dyDescent="0.2">
      <c r="A461" s="2"/>
    </row>
    <row r="462" spans="1:1" ht="12.75" x14ac:dyDescent="0.2">
      <c r="A462" s="2"/>
    </row>
    <row r="463" spans="1:1" ht="12.75" x14ac:dyDescent="0.2">
      <c r="A463" s="2"/>
    </row>
    <row r="464" spans="1:1" ht="12.75" x14ac:dyDescent="0.2">
      <c r="A464" s="2"/>
    </row>
    <row r="465" spans="1:1" ht="12.75" x14ac:dyDescent="0.2">
      <c r="A465" s="2"/>
    </row>
    <row r="466" spans="1:1" ht="12.75" x14ac:dyDescent="0.2">
      <c r="A466" s="2"/>
    </row>
    <row r="467" spans="1:1" ht="12.75" x14ac:dyDescent="0.2">
      <c r="A467" s="2"/>
    </row>
    <row r="468" spans="1:1" ht="12.75" x14ac:dyDescent="0.2">
      <c r="A468" s="2"/>
    </row>
    <row r="469" spans="1:1" ht="12.75" x14ac:dyDescent="0.2">
      <c r="A469" s="2"/>
    </row>
    <row r="470" spans="1:1" ht="12.75" x14ac:dyDescent="0.2">
      <c r="A470" s="2"/>
    </row>
    <row r="471" spans="1:1" ht="12.75" x14ac:dyDescent="0.2">
      <c r="A471" s="2"/>
    </row>
    <row r="472" spans="1:1" ht="12.75" x14ac:dyDescent="0.2">
      <c r="A472" s="2"/>
    </row>
    <row r="473" spans="1:1" ht="12.75" x14ac:dyDescent="0.2">
      <c r="A473" s="2"/>
    </row>
    <row r="474" spans="1:1" ht="12.75" x14ac:dyDescent="0.2">
      <c r="A474" s="2"/>
    </row>
    <row r="475" spans="1:1" ht="12.75" x14ac:dyDescent="0.2">
      <c r="A475" s="2"/>
    </row>
    <row r="476" spans="1:1" ht="12.75" x14ac:dyDescent="0.2">
      <c r="A476" s="2"/>
    </row>
    <row r="477" spans="1:1" ht="12.75" x14ac:dyDescent="0.2">
      <c r="A477" s="2"/>
    </row>
    <row r="478" spans="1:1" ht="12.75" x14ac:dyDescent="0.2">
      <c r="A478" s="2"/>
    </row>
    <row r="479" spans="1:1" ht="12.75" x14ac:dyDescent="0.2">
      <c r="A479" s="2"/>
    </row>
    <row r="480" spans="1:1" ht="12.75" x14ac:dyDescent="0.2">
      <c r="A480" s="2"/>
    </row>
    <row r="481" spans="1:1" ht="12.75" x14ac:dyDescent="0.2">
      <c r="A481" s="2"/>
    </row>
    <row r="482" spans="1:1" ht="12.75" x14ac:dyDescent="0.2">
      <c r="A482" s="2"/>
    </row>
    <row r="483" spans="1:1" ht="12.75" x14ac:dyDescent="0.2">
      <c r="A483" s="2"/>
    </row>
    <row r="484" spans="1:1" ht="12.75" x14ac:dyDescent="0.2">
      <c r="A484" s="2"/>
    </row>
    <row r="485" spans="1:1" ht="12.75" x14ac:dyDescent="0.2">
      <c r="A485" s="2"/>
    </row>
    <row r="486" spans="1:1" ht="12.75" x14ac:dyDescent="0.2">
      <c r="A486" s="2"/>
    </row>
    <row r="487" spans="1:1" ht="12.75" x14ac:dyDescent="0.2">
      <c r="A487" s="2"/>
    </row>
    <row r="488" spans="1:1" ht="12.75" x14ac:dyDescent="0.2">
      <c r="A488" s="2"/>
    </row>
    <row r="489" spans="1:1" ht="12.75" x14ac:dyDescent="0.2">
      <c r="A489" s="2"/>
    </row>
    <row r="490" spans="1:1" ht="12.75" x14ac:dyDescent="0.2">
      <c r="A490" s="2"/>
    </row>
    <row r="491" spans="1:1" ht="12.75" x14ac:dyDescent="0.2">
      <c r="A491" s="2"/>
    </row>
    <row r="492" spans="1:1" ht="12.75" x14ac:dyDescent="0.2">
      <c r="A492" s="2"/>
    </row>
    <row r="493" spans="1:1" ht="12.75" x14ac:dyDescent="0.2">
      <c r="A493" s="2"/>
    </row>
    <row r="494" spans="1:1" ht="12.75" x14ac:dyDescent="0.2">
      <c r="A494" s="2"/>
    </row>
    <row r="495" spans="1:1" ht="12.75" x14ac:dyDescent="0.2">
      <c r="A495" s="2"/>
    </row>
    <row r="496" spans="1:1" ht="12.75" x14ac:dyDescent="0.2">
      <c r="A496" s="2"/>
    </row>
    <row r="497" spans="1:1" ht="12.75" x14ac:dyDescent="0.2">
      <c r="A497" s="2"/>
    </row>
    <row r="498" spans="1:1" ht="12.75" x14ac:dyDescent="0.2">
      <c r="A498" s="2"/>
    </row>
    <row r="499" spans="1:1" ht="12.75" x14ac:dyDescent="0.2">
      <c r="A499" s="2"/>
    </row>
    <row r="500" spans="1:1" ht="12.75" x14ac:dyDescent="0.2">
      <c r="A500" s="2"/>
    </row>
    <row r="501" spans="1:1" ht="12.75" x14ac:dyDescent="0.2">
      <c r="A501" s="2"/>
    </row>
    <row r="502" spans="1:1" ht="12.75" x14ac:dyDescent="0.2">
      <c r="A502" s="2"/>
    </row>
    <row r="503" spans="1:1" ht="12.75" x14ac:dyDescent="0.2">
      <c r="A503" s="2"/>
    </row>
    <row r="504" spans="1:1" ht="12.75" x14ac:dyDescent="0.2">
      <c r="A504" s="2"/>
    </row>
    <row r="505" spans="1:1" ht="12.75" x14ac:dyDescent="0.2">
      <c r="A505" s="2"/>
    </row>
    <row r="506" spans="1:1" ht="12.75" x14ac:dyDescent="0.2">
      <c r="A506" s="2"/>
    </row>
    <row r="507" spans="1:1" ht="12.75" x14ac:dyDescent="0.2">
      <c r="A507" s="2"/>
    </row>
    <row r="508" spans="1:1" ht="12.75" x14ac:dyDescent="0.2">
      <c r="A508" s="2"/>
    </row>
    <row r="509" spans="1:1" ht="12.75" x14ac:dyDescent="0.2">
      <c r="A509" s="2"/>
    </row>
    <row r="510" spans="1:1" ht="12.75" x14ac:dyDescent="0.2">
      <c r="A510" s="2"/>
    </row>
    <row r="511" spans="1:1" ht="12.75" x14ac:dyDescent="0.2">
      <c r="A511" s="2"/>
    </row>
    <row r="512" spans="1:1" ht="12.75" x14ac:dyDescent="0.2">
      <c r="A512" s="2"/>
    </row>
    <row r="513" spans="1:1" ht="12.75" x14ac:dyDescent="0.2">
      <c r="A513" s="2"/>
    </row>
    <row r="514" spans="1:1" ht="12.75" x14ac:dyDescent="0.2">
      <c r="A514" s="2"/>
    </row>
    <row r="515" spans="1:1" ht="12.75" x14ac:dyDescent="0.2">
      <c r="A515" s="2"/>
    </row>
    <row r="516" spans="1:1" ht="12.75" x14ac:dyDescent="0.2">
      <c r="A516" s="2"/>
    </row>
    <row r="517" spans="1:1" ht="12.75" x14ac:dyDescent="0.2">
      <c r="A517" s="2"/>
    </row>
    <row r="518" spans="1:1" ht="12.75" x14ac:dyDescent="0.2">
      <c r="A518" s="2"/>
    </row>
    <row r="519" spans="1:1" ht="12.75" x14ac:dyDescent="0.2">
      <c r="A519" s="2"/>
    </row>
    <row r="520" spans="1:1" ht="12.75" x14ac:dyDescent="0.2">
      <c r="A520" s="2"/>
    </row>
    <row r="521" spans="1:1" ht="12.75" x14ac:dyDescent="0.2">
      <c r="A521" s="2"/>
    </row>
    <row r="522" spans="1:1" ht="12.75" x14ac:dyDescent="0.2">
      <c r="A522" s="2"/>
    </row>
    <row r="523" spans="1:1" ht="12.75" x14ac:dyDescent="0.2">
      <c r="A523" s="2"/>
    </row>
    <row r="524" spans="1:1" ht="12.75" x14ac:dyDescent="0.2">
      <c r="A524" s="2"/>
    </row>
    <row r="525" spans="1:1" ht="12.75" x14ac:dyDescent="0.2">
      <c r="A525" s="2"/>
    </row>
    <row r="526" spans="1:1" ht="12.75" x14ac:dyDescent="0.2">
      <c r="A526" s="2"/>
    </row>
    <row r="527" spans="1:1" ht="12.75" x14ac:dyDescent="0.2">
      <c r="A527" s="2"/>
    </row>
    <row r="528" spans="1:1" ht="12.75" x14ac:dyDescent="0.2">
      <c r="A528" s="2"/>
    </row>
    <row r="529" spans="1:1" ht="12.75" x14ac:dyDescent="0.2">
      <c r="A529" s="2"/>
    </row>
    <row r="530" spans="1:1" ht="12.75" x14ac:dyDescent="0.2">
      <c r="A530" s="2"/>
    </row>
    <row r="531" spans="1:1" ht="12.75" x14ac:dyDescent="0.2">
      <c r="A531" s="2"/>
    </row>
    <row r="532" spans="1:1" ht="12.75" x14ac:dyDescent="0.2">
      <c r="A532" s="2"/>
    </row>
    <row r="533" spans="1:1" ht="12.75" x14ac:dyDescent="0.2">
      <c r="A533" s="2"/>
    </row>
    <row r="534" spans="1:1" ht="12.75" x14ac:dyDescent="0.2">
      <c r="A534" s="2"/>
    </row>
    <row r="535" spans="1:1" ht="12.75" x14ac:dyDescent="0.2">
      <c r="A535" s="2"/>
    </row>
    <row r="536" spans="1:1" ht="12.75" x14ac:dyDescent="0.2">
      <c r="A536" s="2"/>
    </row>
    <row r="537" spans="1:1" ht="12.75" x14ac:dyDescent="0.2">
      <c r="A537" s="2"/>
    </row>
    <row r="538" spans="1:1" ht="12.75" x14ac:dyDescent="0.2">
      <c r="A538" s="2"/>
    </row>
    <row r="539" spans="1:1" ht="12.75" x14ac:dyDescent="0.2">
      <c r="A539" s="2"/>
    </row>
    <row r="540" spans="1:1" ht="12.75" x14ac:dyDescent="0.2">
      <c r="A540" s="2"/>
    </row>
    <row r="541" spans="1:1" ht="12.75" x14ac:dyDescent="0.2">
      <c r="A541" s="2"/>
    </row>
    <row r="542" spans="1:1" ht="12.75" x14ac:dyDescent="0.2">
      <c r="A542" s="2"/>
    </row>
    <row r="543" spans="1:1" ht="12.75" x14ac:dyDescent="0.2">
      <c r="A543" s="2"/>
    </row>
    <row r="544" spans="1:1" ht="12.75" x14ac:dyDescent="0.2">
      <c r="A544" s="2"/>
    </row>
    <row r="545" spans="1:1" ht="12.75" x14ac:dyDescent="0.2">
      <c r="A545" s="2"/>
    </row>
    <row r="546" spans="1:1" ht="12.75" x14ac:dyDescent="0.2">
      <c r="A546" s="2"/>
    </row>
    <row r="547" spans="1:1" ht="12.75" x14ac:dyDescent="0.2">
      <c r="A547" s="2"/>
    </row>
    <row r="548" spans="1:1" ht="12.75" x14ac:dyDescent="0.2">
      <c r="A548" s="2"/>
    </row>
    <row r="549" spans="1:1" ht="12.75" x14ac:dyDescent="0.2">
      <c r="A549" s="2"/>
    </row>
    <row r="550" spans="1:1" ht="12.75" x14ac:dyDescent="0.2">
      <c r="A550" s="2"/>
    </row>
    <row r="551" spans="1:1" ht="12.75" x14ac:dyDescent="0.2">
      <c r="A551" s="2"/>
    </row>
    <row r="552" spans="1:1" ht="12.75" x14ac:dyDescent="0.2">
      <c r="A552" s="2"/>
    </row>
    <row r="553" spans="1:1" ht="12.75" x14ac:dyDescent="0.2">
      <c r="A553" s="2"/>
    </row>
    <row r="554" spans="1:1" ht="12.75" x14ac:dyDescent="0.2">
      <c r="A554" s="2"/>
    </row>
    <row r="555" spans="1:1" ht="12.75" x14ac:dyDescent="0.2">
      <c r="A555" s="2"/>
    </row>
    <row r="556" spans="1:1" ht="12.75" x14ac:dyDescent="0.2">
      <c r="A556" s="2"/>
    </row>
    <row r="557" spans="1:1" ht="12.75" x14ac:dyDescent="0.2">
      <c r="A557" s="2"/>
    </row>
    <row r="558" spans="1:1" ht="12.75" x14ac:dyDescent="0.2">
      <c r="A558" s="2"/>
    </row>
    <row r="559" spans="1:1" ht="12.75" x14ac:dyDescent="0.2">
      <c r="A559" s="2"/>
    </row>
    <row r="560" spans="1:1" ht="12.75" x14ac:dyDescent="0.2">
      <c r="A560" s="2"/>
    </row>
    <row r="561" spans="1:1" ht="12.75" x14ac:dyDescent="0.2">
      <c r="A561" s="2"/>
    </row>
    <row r="562" spans="1:1" ht="12.75" x14ac:dyDescent="0.2">
      <c r="A562" s="2"/>
    </row>
    <row r="563" spans="1:1" ht="12.75" x14ac:dyDescent="0.2">
      <c r="A563" s="2"/>
    </row>
    <row r="564" spans="1:1" ht="12.75" x14ac:dyDescent="0.2">
      <c r="A564" s="2"/>
    </row>
    <row r="565" spans="1:1" ht="12.75" x14ac:dyDescent="0.2">
      <c r="A565" s="2"/>
    </row>
    <row r="566" spans="1:1" ht="12.75" x14ac:dyDescent="0.2">
      <c r="A566" s="2"/>
    </row>
    <row r="567" spans="1:1" ht="12.75" x14ac:dyDescent="0.2">
      <c r="A567" s="2"/>
    </row>
    <row r="568" spans="1:1" ht="12.75" x14ac:dyDescent="0.2">
      <c r="A568" s="2"/>
    </row>
    <row r="569" spans="1:1" ht="12.75" x14ac:dyDescent="0.2">
      <c r="A569" s="2"/>
    </row>
    <row r="570" spans="1:1" ht="12.75" x14ac:dyDescent="0.2">
      <c r="A570" s="2"/>
    </row>
    <row r="571" spans="1:1" ht="12.75" x14ac:dyDescent="0.2">
      <c r="A571" s="2"/>
    </row>
    <row r="572" spans="1:1" ht="12.75" x14ac:dyDescent="0.2">
      <c r="A572" s="2"/>
    </row>
    <row r="573" spans="1:1" ht="12.75" x14ac:dyDescent="0.2">
      <c r="A573" s="2"/>
    </row>
    <row r="574" spans="1:1" ht="12.75" x14ac:dyDescent="0.2">
      <c r="A574" s="2"/>
    </row>
    <row r="575" spans="1:1" ht="12.75" x14ac:dyDescent="0.2">
      <c r="A575" s="2"/>
    </row>
    <row r="576" spans="1:1" ht="12.75" x14ac:dyDescent="0.2">
      <c r="A576" s="2"/>
    </row>
    <row r="577" spans="1:1" ht="12.75" x14ac:dyDescent="0.2">
      <c r="A577" s="2"/>
    </row>
    <row r="578" spans="1:1" ht="12.75" x14ac:dyDescent="0.2">
      <c r="A578" s="2"/>
    </row>
    <row r="579" spans="1:1" ht="12.75" x14ac:dyDescent="0.2">
      <c r="A579" s="2"/>
    </row>
    <row r="580" spans="1:1" ht="12.75" x14ac:dyDescent="0.2">
      <c r="A580" s="2"/>
    </row>
    <row r="581" spans="1:1" ht="12.75" x14ac:dyDescent="0.2">
      <c r="A581" s="2"/>
    </row>
    <row r="582" spans="1:1" ht="12.75" x14ac:dyDescent="0.2">
      <c r="A582" s="2"/>
    </row>
    <row r="583" spans="1:1" ht="12.75" x14ac:dyDescent="0.2">
      <c r="A583" s="2"/>
    </row>
    <row r="584" spans="1:1" ht="12.75" x14ac:dyDescent="0.2">
      <c r="A584" s="2"/>
    </row>
    <row r="585" spans="1:1" ht="12.75" x14ac:dyDescent="0.2">
      <c r="A585" s="2"/>
    </row>
    <row r="586" spans="1:1" ht="12.75" x14ac:dyDescent="0.2">
      <c r="A586" s="2"/>
    </row>
    <row r="587" spans="1:1" ht="12.75" x14ac:dyDescent="0.2">
      <c r="A587" s="2"/>
    </row>
    <row r="588" spans="1:1" ht="12.75" x14ac:dyDescent="0.2">
      <c r="A588" s="2"/>
    </row>
    <row r="589" spans="1:1" ht="12.75" x14ac:dyDescent="0.2">
      <c r="A589" s="2"/>
    </row>
    <row r="590" spans="1:1" ht="12.75" x14ac:dyDescent="0.2">
      <c r="A590" s="2"/>
    </row>
    <row r="591" spans="1:1" ht="12.75" x14ac:dyDescent="0.2">
      <c r="A591" s="2"/>
    </row>
    <row r="592" spans="1:1" ht="12.75" x14ac:dyDescent="0.2">
      <c r="A592" s="2"/>
    </row>
    <row r="593" spans="1:1" ht="12.75" x14ac:dyDescent="0.2">
      <c r="A593" s="2"/>
    </row>
    <row r="594" spans="1:1" ht="12.75" x14ac:dyDescent="0.2">
      <c r="A594" s="2"/>
    </row>
    <row r="595" spans="1:1" ht="12.75" x14ac:dyDescent="0.2">
      <c r="A595" s="2"/>
    </row>
    <row r="596" spans="1:1" ht="12.75" x14ac:dyDescent="0.2">
      <c r="A596" s="2"/>
    </row>
    <row r="597" spans="1:1" ht="12.75" x14ac:dyDescent="0.2">
      <c r="A597" s="2"/>
    </row>
    <row r="598" spans="1:1" ht="12.75" x14ac:dyDescent="0.2">
      <c r="A598" s="2"/>
    </row>
    <row r="599" spans="1:1" ht="12.75" x14ac:dyDescent="0.2">
      <c r="A599" s="2"/>
    </row>
    <row r="600" spans="1:1" ht="12.75" x14ac:dyDescent="0.2">
      <c r="A600" s="2"/>
    </row>
    <row r="601" spans="1:1" ht="12.75" x14ac:dyDescent="0.2">
      <c r="A601" s="2"/>
    </row>
    <row r="602" spans="1:1" ht="12.75" x14ac:dyDescent="0.2">
      <c r="A602" s="2"/>
    </row>
    <row r="603" spans="1:1" ht="12.75" x14ac:dyDescent="0.2">
      <c r="A603" s="2"/>
    </row>
    <row r="604" spans="1:1" ht="12.75" x14ac:dyDescent="0.2">
      <c r="A604" s="2"/>
    </row>
    <row r="605" spans="1:1" ht="12.75" x14ac:dyDescent="0.2">
      <c r="A605" s="2"/>
    </row>
    <row r="606" spans="1:1" ht="12.75" x14ac:dyDescent="0.2">
      <c r="A606" s="2"/>
    </row>
    <row r="607" spans="1:1" ht="12.75" x14ac:dyDescent="0.2">
      <c r="A607" s="2"/>
    </row>
    <row r="608" spans="1:1" ht="12.75" x14ac:dyDescent="0.2">
      <c r="A608" s="2"/>
    </row>
    <row r="609" spans="1:1" ht="12.75" x14ac:dyDescent="0.2">
      <c r="A609" s="2"/>
    </row>
    <row r="610" spans="1:1" ht="12.75" x14ac:dyDescent="0.2">
      <c r="A610" s="2"/>
    </row>
    <row r="611" spans="1:1" ht="12.75" x14ac:dyDescent="0.2">
      <c r="A611" s="2"/>
    </row>
    <row r="612" spans="1:1" ht="12.75" x14ac:dyDescent="0.2">
      <c r="A612" s="2"/>
    </row>
    <row r="613" spans="1:1" ht="12.75" x14ac:dyDescent="0.2">
      <c r="A613" s="2"/>
    </row>
    <row r="614" spans="1:1" ht="12.75" x14ac:dyDescent="0.2">
      <c r="A614" s="2"/>
    </row>
    <row r="615" spans="1:1" ht="12.75" x14ac:dyDescent="0.2">
      <c r="A615" s="2"/>
    </row>
    <row r="616" spans="1:1" ht="12.75" x14ac:dyDescent="0.2">
      <c r="A616" s="2"/>
    </row>
    <row r="617" spans="1:1" ht="12.75" x14ac:dyDescent="0.2">
      <c r="A617" s="2"/>
    </row>
    <row r="618" spans="1:1" ht="12.75" x14ac:dyDescent="0.2">
      <c r="A618" s="2"/>
    </row>
    <row r="619" spans="1:1" ht="12.75" x14ac:dyDescent="0.2">
      <c r="A619" s="2"/>
    </row>
    <row r="620" spans="1:1" ht="12.75" x14ac:dyDescent="0.2">
      <c r="A620" s="2"/>
    </row>
    <row r="621" spans="1:1" ht="12.75" x14ac:dyDescent="0.2">
      <c r="A621" s="2"/>
    </row>
    <row r="622" spans="1:1" ht="12.75" x14ac:dyDescent="0.2">
      <c r="A622" s="2"/>
    </row>
    <row r="623" spans="1:1" ht="12.75" x14ac:dyDescent="0.2">
      <c r="A623" s="2"/>
    </row>
    <row r="624" spans="1:1" ht="12.75" x14ac:dyDescent="0.2">
      <c r="A624" s="2"/>
    </row>
    <row r="625" spans="1:1" ht="12.75" x14ac:dyDescent="0.2">
      <c r="A625" s="2"/>
    </row>
    <row r="626" spans="1:1" ht="12.75" x14ac:dyDescent="0.2">
      <c r="A626" s="2"/>
    </row>
    <row r="627" spans="1:1" ht="12.75" x14ac:dyDescent="0.2">
      <c r="A627" s="2"/>
    </row>
    <row r="628" spans="1:1" ht="12.75" x14ac:dyDescent="0.2">
      <c r="A628" s="2"/>
    </row>
    <row r="629" spans="1:1" ht="12.75" x14ac:dyDescent="0.2">
      <c r="A629" s="2"/>
    </row>
    <row r="630" spans="1:1" ht="12.75" x14ac:dyDescent="0.2">
      <c r="A630" s="2"/>
    </row>
    <row r="631" spans="1:1" ht="12.75" x14ac:dyDescent="0.2">
      <c r="A631" s="2"/>
    </row>
    <row r="632" spans="1:1" ht="12.75" x14ac:dyDescent="0.2">
      <c r="A632" s="2"/>
    </row>
    <row r="633" spans="1:1" ht="12.75" x14ac:dyDescent="0.2">
      <c r="A633" s="2"/>
    </row>
    <row r="634" spans="1:1" ht="12.75" x14ac:dyDescent="0.2">
      <c r="A634" s="2"/>
    </row>
    <row r="635" spans="1:1" ht="12.75" x14ac:dyDescent="0.2">
      <c r="A635" s="2"/>
    </row>
    <row r="636" spans="1:1" ht="12.75" x14ac:dyDescent="0.2">
      <c r="A636" s="2"/>
    </row>
    <row r="637" spans="1:1" ht="12.75" x14ac:dyDescent="0.2">
      <c r="A637" s="2"/>
    </row>
    <row r="638" spans="1:1" ht="12.75" x14ac:dyDescent="0.2">
      <c r="A638" s="2"/>
    </row>
    <row r="639" spans="1:1" ht="12.75" x14ac:dyDescent="0.2">
      <c r="A639" s="2"/>
    </row>
    <row r="640" spans="1:1" ht="12.75" x14ac:dyDescent="0.2">
      <c r="A640" s="2"/>
    </row>
    <row r="641" spans="1:1" ht="12.75" x14ac:dyDescent="0.2">
      <c r="A641" s="2"/>
    </row>
    <row r="642" spans="1:1" ht="12.75" x14ac:dyDescent="0.2">
      <c r="A642" s="2"/>
    </row>
    <row r="643" spans="1:1" ht="12.75" x14ac:dyDescent="0.2">
      <c r="A643" s="2"/>
    </row>
    <row r="644" spans="1:1" ht="12.75" x14ac:dyDescent="0.2">
      <c r="A644" s="2"/>
    </row>
    <row r="645" spans="1:1" ht="12.75" x14ac:dyDescent="0.2">
      <c r="A645" s="2"/>
    </row>
    <row r="646" spans="1:1" ht="12.75" x14ac:dyDescent="0.2">
      <c r="A646" s="2"/>
    </row>
    <row r="647" spans="1:1" ht="12.75" x14ac:dyDescent="0.2">
      <c r="A647" s="2"/>
    </row>
    <row r="648" spans="1:1" ht="12.75" x14ac:dyDescent="0.2">
      <c r="A648" s="2"/>
    </row>
    <row r="649" spans="1:1" ht="12.75" x14ac:dyDescent="0.2">
      <c r="A649" s="2"/>
    </row>
    <row r="650" spans="1:1" ht="12.75" x14ac:dyDescent="0.2">
      <c r="A650" s="2"/>
    </row>
    <row r="651" spans="1:1" ht="12.75" x14ac:dyDescent="0.2">
      <c r="A651" s="2"/>
    </row>
    <row r="652" spans="1:1" ht="12.75" x14ac:dyDescent="0.2">
      <c r="A652" s="2"/>
    </row>
    <row r="653" spans="1:1" ht="12.75" x14ac:dyDescent="0.2">
      <c r="A653" s="2"/>
    </row>
    <row r="654" spans="1:1" ht="12.75" x14ac:dyDescent="0.2">
      <c r="A654" s="2"/>
    </row>
    <row r="655" spans="1:1" ht="12.75" x14ac:dyDescent="0.2">
      <c r="A655" s="2"/>
    </row>
    <row r="656" spans="1:1" ht="12.75" x14ac:dyDescent="0.2">
      <c r="A656" s="2"/>
    </row>
    <row r="657" spans="1:1" ht="12.75" x14ac:dyDescent="0.2">
      <c r="A657" s="2"/>
    </row>
    <row r="658" spans="1:1" ht="12.75" x14ac:dyDescent="0.2">
      <c r="A658" s="2"/>
    </row>
    <row r="659" spans="1:1" ht="12.75" x14ac:dyDescent="0.2">
      <c r="A659" s="2"/>
    </row>
    <row r="660" spans="1:1" ht="12.75" x14ac:dyDescent="0.2">
      <c r="A660" s="2"/>
    </row>
    <row r="661" spans="1:1" ht="12.75" x14ac:dyDescent="0.2">
      <c r="A661" s="2"/>
    </row>
    <row r="662" spans="1:1" ht="12.75" x14ac:dyDescent="0.2">
      <c r="A662" s="2"/>
    </row>
    <row r="663" spans="1:1" ht="12.75" x14ac:dyDescent="0.2">
      <c r="A663" s="2"/>
    </row>
    <row r="664" spans="1:1" ht="12.75" x14ac:dyDescent="0.2">
      <c r="A664" s="2"/>
    </row>
    <row r="665" spans="1:1" ht="12.75" x14ac:dyDescent="0.2">
      <c r="A665" s="2"/>
    </row>
    <row r="666" spans="1:1" ht="12.75" x14ac:dyDescent="0.2">
      <c r="A666" s="2"/>
    </row>
    <row r="667" spans="1:1" ht="12.75" x14ac:dyDescent="0.2">
      <c r="A667" s="2"/>
    </row>
    <row r="668" spans="1:1" ht="12.75" x14ac:dyDescent="0.2">
      <c r="A668" s="2"/>
    </row>
    <row r="669" spans="1:1" ht="12.75" x14ac:dyDescent="0.2">
      <c r="A669" s="2"/>
    </row>
    <row r="670" spans="1:1" ht="12.75" x14ac:dyDescent="0.2">
      <c r="A670" s="2"/>
    </row>
    <row r="671" spans="1:1" ht="12.75" x14ac:dyDescent="0.2">
      <c r="A671" s="2"/>
    </row>
    <row r="672" spans="1:1" ht="12.75" x14ac:dyDescent="0.2">
      <c r="A672" s="2"/>
    </row>
    <row r="673" spans="1:1" ht="12.75" x14ac:dyDescent="0.2">
      <c r="A673" s="2"/>
    </row>
    <row r="674" spans="1:1" ht="12.75" x14ac:dyDescent="0.2">
      <c r="A674" s="2"/>
    </row>
    <row r="675" spans="1:1" ht="12.75" x14ac:dyDescent="0.2">
      <c r="A675" s="2"/>
    </row>
    <row r="676" spans="1:1" ht="12.75" x14ac:dyDescent="0.2">
      <c r="A676" s="2"/>
    </row>
    <row r="677" spans="1:1" ht="12.75" x14ac:dyDescent="0.2">
      <c r="A677" s="2"/>
    </row>
    <row r="678" spans="1:1" ht="12.75" x14ac:dyDescent="0.2">
      <c r="A678" s="2"/>
    </row>
    <row r="679" spans="1:1" ht="12.75" x14ac:dyDescent="0.2">
      <c r="A679" s="2"/>
    </row>
    <row r="680" spans="1:1" ht="12.75" x14ac:dyDescent="0.2">
      <c r="A680" s="2"/>
    </row>
    <row r="681" spans="1:1" ht="12.75" x14ac:dyDescent="0.2">
      <c r="A681" s="2"/>
    </row>
    <row r="682" spans="1:1" ht="12.75" x14ac:dyDescent="0.2">
      <c r="A682" s="2"/>
    </row>
    <row r="683" spans="1:1" ht="12.75" x14ac:dyDescent="0.2">
      <c r="A683" s="2"/>
    </row>
    <row r="684" spans="1:1" ht="12.75" x14ac:dyDescent="0.2">
      <c r="A684" s="2"/>
    </row>
    <row r="685" spans="1:1" ht="12.75" x14ac:dyDescent="0.2">
      <c r="A685" s="2"/>
    </row>
    <row r="686" spans="1:1" ht="12.75" x14ac:dyDescent="0.2">
      <c r="A686" s="2"/>
    </row>
    <row r="687" spans="1:1" ht="12.75" x14ac:dyDescent="0.2">
      <c r="A687" s="2"/>
    </row>
    <row r="688" spans="1:1" ht="12.75" x14ac:dyDescent="0.2">
      <c r="A688" s="2"/>
    </row>
    <row r="689" spans="1:1" ht="12.75" x14ac:dyDescent="0.2">
      <c r="A689" s="2"/>
    </row>
    <row r="690" spans="1:1" ht="12.75" x14ac:dyDescent="0.2">
      <c r="A690" s="2"/>
    </row>
    <row r="691" spans="1:1" ht="12.75" x14ac:dyDescent="0.2">
      <c r="A691" s="2"/>
    </row>
    <row r="692" spans="1:1" ht="12.75" x14ac:dyDescent="0.2">
      <c r="A692" s="2"/>
    </row>
    <row r="693" spans="1:1" ht="12.75" x14ac:dyDescent="0.2">
      <c r="A693" s="2"/>
    </row>
    <row r="694" spans="1:1" ht="12.75" x14ac:dyDescent="0.2">
      <c r="A694" s="2"/>
    </row>
    <row r="695" spans="1:1" ht="12.75" x14ac:dyDescent="0.2">
      <c r="A695" s="2"/>
    </row>
    <row r="696" spans="1:1" ht="12.75" x14ac:dyDescent="0.2">
      <c r="A696" s="2"/>
    </row>
    <row r="697" spans="1:1" ht="12.75" x14ac:dyDescent="0.2">
      <c r="A697" s="2"/>
    </row>
    <row r="698" spans="1:1" ht="12.75" x14ac:dyDescent="0.2">
      <c r="A698" s="2"/>
    </row>
    <row r="699" spans="1:1" ht="12.75" x14ac:dyDescent="0.2">
      <c r="A699" s="2"/>
    </row>
    <row r="700" spans="1:1" ht="12.75" x14ac:dyDescent="0.2">
      <c r="A700" s="2"/>
    </row>
    <row r="701" spans="1:1" ht="12.75" x14ac:dyDescent="0.2">
      <c r="A701" s="2"/>
    </row>
    <row r="702" spans="1:1" ht="12.75" x14ac:dyDescent="0.2">
      <c r="A702" s="2"/>
    </row>
    <row r="703" spans="1:1" ht="12.75" x14ac:dyDescent="0.2">
      <c r="A703" s="2"/>
    </row>
    <row r="704" spans="1:1" ht="12.75" x14ac:dyDescent="0.2">
      <c r="A704" s="2"/>
    </row>
    <row r="705" spans="1:1" ht="12.75" x14ac:dyDescent="0.2">
      <c r="A705" s="2"/>
    </row>
    <row r="706" spans="1:1" ht="12.75" x14ac:dyDescent="0.2">
      <c r="A706" s="2"/>
    </row>
    <row r="707" spans="1:1" ht="12.75" x14ac:dyDescent="0.2">
      <c r="A707" s="2"/>
    </row>
    <row r="708" spans="1:1" ht="12.75" x14ac:dyDescent="0.2">
      <c r="A708" s="2"/>
    </row>
    <row r="709" spans="1:1" ht="12.75" x14ac:dyDescent="0.2">
      <c r="A709" s="2"/>
    </row>
    <row r="710" spans="1:1" ht="12.75" x14ac:dyDescent="0.2">
      <c r="A710" s="2"/>
    </row>
    <row r="711" spans="1:1" ht="12.75" x14ac:dyDescent="0.2">
      <c r="A711" s="2"/>
    </row>
    <row r="712" spans="1:1" ht="12.75" x14ac:dyDescent="0.2">
      <c r="A712" s="2"/>
    </row>
    <row r="713" spans="1:1" ht="12.75" x14ac:dyDescent="0.2">
      <c r="A713" s="2"/>
    </row>
    <row r="714" spans="1:1" ht="12.75" x14ac:dyDescent="0.2">
      <c r="A714" s="2"/>
    </row>
    <row r="715" spans="1:1" ht="12.75" x14ac:dyDescent="0.2">
      <c r="A715" s="2"/>
    </row>
    <row r="716" spans="1:1" ht="12.75" x14ac:dyDescent="0.2">
      <c r="A716" s="2"/>
    </row>
    <row r="717" spans="1:1" ht="12.75" x14ac:dyDescent="0.2">
      <c r="A717" s="2"/>
    </row>
    <row r="718" spans="1:1" ht="12.75" x14ac:dyDescent="0.2">
      <c r="A718" s="2"/>
    </row>
    <row r="719" spans="1:1" ht="12.75" x14ac:dyDescent="0.2">
      <c r="A719" s="2"/>
    </row>
    <row r="720" spans="1:1" ht="12.75" x14ac:dyDescent="0.2">
      <c r="A720" s="2"/>
    </row>
    <row r="721" spans="1:1" ht="12.75" x14ac:dyDescent="0.2">
      <c r="A721" s="2"/>
    </row>
    <row r="722" spans="1:1" ht="12.75" x14ac:dyDescent="0.2">
      <c r="A722" s="2"/>
    </row>
    <row r="723" spans="1:1" ht="12.75" x14ac:dyDescent="0.2">
      <c r="A723" s="2"/>
    </row>
    <row r="724" spans="1:1" ht="12.75" x14ac:dyDescent="0.2">
      <c r="A724" s="2"/>
    </row>
    <row r="725" spans="1:1" ht="12.75" x14ac:dyDescent="0.2">
      <c r="A725" s="2"/>
    </row>
    <row r="726" spans="1:1" ht="12.75" x14ac:dyDescent="0.2">
      <c r="A726" s="2"/>
    </row>
    <row r="727" spans="1:1" ht="12.75" x14ac:dyDescent="0.2">
      <c r="A727" s="2"/>
    </row>
    <row r="728" spans="1:1" ht="12.75" x14ac:dyDescent="0.2">
      <c r="A728" s="2"/>
    </row>
    <row r="729" spans="1:1" ht="12.75" x14ac:dyDescent="0.2">
      <c r="A729" s="2"/>
    </row>
    <row r="730" spans="1:1" ht="12.75" x14ac:dyDescent="0.2">
      <c r="A730" s="2"/>
    </row>
    <row r="731" spans="1:1" ht="12.75" x14ac:dyDescent="0.2">
      <c r="A731" s="2"/>
    </row>
    <row r="732" spans="1:1" ht="12.75" x14ac:dyDescent="0.2">
      <c r="A732" s="2"/>
    </row>
    <row r="733" spans="1:1" ht="12.75" x14ac:dyDescent="0.2">
      <c r="A733" s="2"/>
    </row>
    <row r="734" spans="1:1" ht="12.75" x14ac:dyDescent="0.2">
      <c r="A734" s="2"/>
    </row>
    <row r="735" spans="1:1" ht="12.75" x14ac:dyDescent="0.2">
      <c r="A735" s="2"/>
    </row>
    <row r="736" spans="1:1" ht="12.75" x14ac:dyDescent="0.2">
      <c r="A736" s="2"/>
    </row>
    <row r="737" spans="1:1" ht="12.75" x14ac:dyDescent="0.2">
      <c r="A737" s="2"/>
    </row>
    <row r="738" spans="1:1" ht="12.75" x14ac:dyDescent="0.2">
      <c r="A738" s="2"/>
    </row>
    <row r="739" spans="1:1" ht="12.75" x14ac:dyDescent="0.2">
      <c r="A739" s="2"/>
    </row>
    <row r="740" spans="1:1" ht="12.75" x14ac:dyDescent="0.2">
      <c r="A740" s="2"/>
    </row>
    <row r="741" spans="1:1" ht="12.75" x14ac:dyDescent="0.2">
      <c r="A741" s="2"/>
    </row>
    <row r="742" spans="1:1" ht="12.75" x14ac:dyDescent="0.2">
      <c r="A742" s="2"/>
    </row>
    <row r="743" spans="1:1" ht="12.75" x14ac:dyDescent="0.2">
      <c r="A743" s="2"/>
    </row>
    <row r="744" spans="1:1" ht="12.75" x14ac:dyDescent="0.2">
      <c r="A744" s="2"/>
    </row>
    <row r="745" spans="1:1" ht="12.75" x14ac:dyDescent="0.2">
      <c r="A745" s="2"/>
    </row>
    <row r="746" spans="1:1" ht="12.75" x14ac:dyDescent="0.2">
      <c r="A746" s="2"/>
    </row>
    <row r="747" spans="1:1" ht="12.75" x14ac:dyDescent="0.2">
      <c r="A747" s="2"/>
    </row>
    <row r="748" spans="1:1" ht="12.75" x14ac:dyDescent="0.2">
      <c r="A748" s="2"/>
    </row>
    <row r="749" spans="1:1" ht="12.75" x14ac:dyDescent="0.2">
      <c r="A749" s="2"/>
    </row>
    <row r="750" spans="1:1" ht="12.75" x14ac:dyDescent="0.2">
      <c r="A750" s="2"/>
    </row>
    <row r="751" spans="1:1" ht="12.75" x14ac:dyDescent="0.2">
      <c r="A751" s="2"/>
    </row>
    <row r="752" spans="1:1" ht="12.75" x14ac:dyDescent="0.2">
      <c r="A752" s="2"/>
    </row>
    <row r="753" spans="1:1" ht="12.75" x14ac:dyDescent="0.2">
      <c r="A753" s="2"/>
    </row>
    <row r="754" spans="1:1" ht="12.75" x14ac:dyDescent="0.2">
      <c r="A754" s="2"/>
    </row>
    <row r="755" spans="1:1" ht="12.75" x14ac:dyDescent="0.2">
      <c r="A755" s="2"/>
    </row>
    <row r="756" spans="1:1" ht="12.75" x14ac:dyDescent="0.2">
      <c r="A756" s="2"/>
    </row>
    <row r="757" spans="1:1" ht="12.75" x14ac:dyDescent="0.2">
      <c r="A757" s="2"/>
    </row>
    <row r="758" spans="1:1" ht="12.75" x14ac:dyDescent="0.2">
      <c r="A758" s="2"/>
    </row>
    <row r="759" spans="1:1" ht="12.75" x14ac:dyDescent="0.2">
      <c r="A759" s="2"/>
    </row>
    <row r="760" spans="1:1" ht="12.75" x14ac:dyDescent="0.2">
      <c r="A760" s="2"/>
    </row>
    <row r="761" spans="1:1" ht="12.75" x14ac:dyDescent="0.2">
      <c r="A761" s="2"/>
    </row>
    <row r="762" spans="1:1" ht="12.75" x14ac:dyDescent="0.2">
      <c r="A762" s="2"/>
    </row>
    <row r="763" spans="1:1" ht="12.75" x14ac:dyDescent="0.2">
      <c r="A763" s="2"/>
    </row>
    <row r="764" spans="1:1" ht="12.75" x14ac:dyDescent="0.2">
      <c r="A764" s="2"/>
    </row>
    <row r="765" spans="1:1" ht="12.75" x14ac:dyDescent="0.2">
      <c r="A765" s="2"/>
    </row>
    <row r="766" spans="1:1" ht="12.75" x14ac:dyDescent="0.2">
      <c r="A766" s="2"/>
    </row>
    <row r="767" spans="1:1" ht="12.75" x14ac:dyDescent="0.2">
      <c r="A767" s="2"/>
    </row>
    <row r="768" spans="1:1" ht="12.75" x14ac:dyDescent="0.2">
      <c r="A768" s="2"/>
    </row>
    <row r="769" spans="1:1" ht="12.75" x14ac:dyDescent="0.2">
      <c r="A769" s="2"/>
    </row>
    <row r="770" spans="1:1" ht="12.75" x14ac:dyDescent="0.2">
      <c r="A770" s="2"/>
    </row>
    <row r="771" spans="1:1" ht="12.75" x14ac:dyDescent="0.2">
      <c r="A771" s="2"/>
    </row>
    <row r="772" spans="1:1" ht="12.75" x14ac:dyDescent="0.2">
      <c r="A772" s="2"/>
    </row>
    <row r="773" spans="1:1" ht="12.75" x14ac:dyDescent="0.2">
      <c r="A773" s="2"/>
    </row>
    <row r="774" spans="1:1" ht="12.75" x14ac:dyDescent="0.2">
      <c r="A774" s="2"/>
    </row>
    <row r="775" spans="1:1" ht="12.75" x14ac:dyDescent="0.2">
      <c r="A775" s="2"/>
    </row>
    <row r="776" spans="1:1" ht="12.75" x14ac:dyDescent="0.2">
      <c r="A776" s="2"/>
    </row>
    <row r="777" spans="1:1" ht="12.75" x14ac:dyDescent="0.2">
      <c r="A777" s="2"/>
    </row>
    <row r="778" spans="1:1" ht="12.75" x14ac:dyDescent="0.2">
      <c r="A778" s="2"/>
    </row>
    <row r="779" spans="1:1" ht="12.75" x14ac:dyDescent="0.2">
      <c r="A779" s="2"/>
    </row>
    <row r="780" spans="1:1" ht="12.75" x14ac:dyDescent="0.2">
      <c r="A780" s="2"/>
    </row>
    <row r="781" spans="1:1" ht="12.75" x14ac:dyDescent="0.2">
      <c r="A781" s="2"/>
    </row>
    <row r="782" spans="1:1" ht="12.75" x14ac:dyDescent="0.2">
      <c r="A782" s="2"/>
    </row>
    <row r="783" spans="1:1" ht="12.75" x14ac:dyDescent="0.2">
      <c r="A783" s="2"/>
    </row>
    <row r="784" spans="1:1" ht="12.75" x14ac:dyDescent="0.2">
      <c r="A784" s="2"/>
    </row>
    <row r="785" spans="1:1" ht="12.75" x14ac:dyDescent="0.2">
      <c r="A785" s="2"/>
    </row>
    <row r="786" spans="1:1" ht="12.75" x14ac:dyDescent="0.2">
      <c r="A786" s="2"/>
    </row>
    <row r="787" spans="1:1" ht="12.75" x14ac:dyDescent="0.2">
      <c r="A787" s="2"/>
    </row>
    <row r="788" spans="1:1" ht="12.75" x14ac:dyDescent="0.2">
      <c r="A788" s="2"/>
    </row>
    <row r="789" spans="1:1" ht="12.75" x14ac:dyDescent="0.2">
      <c r="A789" s="2"/>
    </row>
    <row r="790" spans="1:1" ht="12.75" x14ac:dyDescent="0.2">
      <c r="A790" s="2"/>
    </row>
    <row r="791" spans="1:1" ht="12.75" x14ac:dyDescent="0.2">
      <c r="A791" s="2"/>
    </row>
    <row r="792" spans="1:1" ht="12.75" x14ac:dyDescent="0.2">
      <c r="A792" s="2"/>
    </row>
    <row r="793" spans="1:1" ht="12.75" x14ac:dyDescent="0.2">
      <c r="A793" s="2"/>
    </row>
    <row r="794" spans="1:1" ht="12.75" x14ac:dyDescent="0.2">
      <c r="A794" s="2"/>
    </row>
    <row r="795" spans="1:1" ht="12.75" x14ac:dyDescent="0.2">
      <c r="A795" s="2"/>
    </row>
    <row r="796" spans="1:1" ht="12.75" x14ac:dyDescent="0.2">
      <c r="A796" s="2"/>
    </row>
    <row r="797" spans="1:1" ht="12.75" x14ac:dyDescent="0.2">
      <c r="A797" s="2"/>
    </row>
    <row r="798" spans="1:1" ht="12.75" x14ac:dyDescent="0.2">
      <c r="A798" s="2"/>
    </row>
    <row r="799" spans="1:1" ht="12.75" x14ac:dyDescent="0.2">
      <c r="A799" s="2"/>
    </row>
    <row r="800" spans="1:1" ht="12.75" x14ac:dyDescent="0.2">
      <c r="A800" s="2"/>
    </row>
    <row r="801" spans="1:1" ht="12.75" x14ac:dyDescent="0.2">
      <c r="A801" s="2"/>
    </row>
    <row r="802" spans="1:1" ht="12.75" x14ac:dyDescent="0.2">
      <c r="A802" s="2"/>
    </row>
    <row r="803" spans="1:1" ht="12.75" x14ac:dyDescent="0.2">
      <c r="A803" s="2"/>
    </row>
    <row r="804" spans="1:1" ht="12.75" x14ac:dyDescent="0.2">
      <c r="A804" s="2"/>
    </row>
    <row r="805" spans="1:1" ht="12.75" x14ac:dyDescent="0.2">
      <c r="A805" s="2"/>
    </row>
    <row r="806" spans="1:1" ht="12.75" x14ac:dyDescent="0.2">
      <c r="A806" s="2"/>
    </row>
    <row r="807" spans="1:1" ht="12.75" x14ac:dyDescent="0.2">
      <c r="A807" s="2"/>
    </row>
    <row r="808" spans="1:1" ht="12.75" x14ac:dyDescent="0.2">
      <c r="A808" s="2"/>
    </row>
    <row r="809" spans="1:1" ht="12.75" x14ac:dyDescent="0.2">
      <c r="A809" s="2"/>
    </row>
    <row r="810" spans="1:1" ht="12.75" x14ac:dyDescent="0.2">
      <c r="A810" s="2"/>
    </row>
    <row r="811" spans="1:1" ht="12.75" x14ac:dyDescent="0.2">
      <c r="A811" s="2"/>
    </row>
    <row r="812" spans="1:1" ht="12.75" x14ac:dyDescent="0.2">
      <c r="A812" s="2"/>
    </row>
    <row r="813" spans="1:1" ht="12.75" x14ac:dyDescent="0.2">
      <c r="A813" s="2"/>
    </row>
    <row r="814" spans="1:1" ht="12.75" x14ac:dyDescent="0.2">
      <c r="A814" s="2"/>
    </row>
    <row r="815" spans="1:1" ht="12.75" x14ac:dyDescent="0.2">
      <c r="A815" s="2"/>
    </row>
    <row r="816" spans="1:1" ht="12.75" x14ac:dyDescent="0.2">
      <c r="A816" s="2"/>
    </row>
    <row r="817" spans="1:1" ht="12.75" x14ac:dyDescent="0.2">
      <c r="A817" s="2"/>
    </row>
    <row r="818" spans="1:1" ht="12.75" x14ac:dyDescent="0.2">
      <c r="A818" s="2"/>
    </row>
    <row r="819" spans="1:1" ht="12.75" x14ac:dyDescent="0.2">
      <c r="A819" s="2"/>
    </row>
    <row r="820" spans="1:1" ht="12.75" x14ac:dyDescent="0.2">
      <c r="A820" s="2"/>
    </row>
    <row r="821" spans="1:1" ht="12.75" x14ac:dyDescent="0.2">
      <c r="A821" s="2"/>
    </row>
    <row r="822" spans="1:1" ht="12.75" x14ac:dyDescent="0.2">
      <c r="A822" s="2"/>
    </row>
    <row r="823" spans="1:1" ht="12.75" x14ac:dyDescent="0.2">
      <c r="A823" s="2"/>
    </row>
    <row r="824" spans="1:1" ht="12.75" x14ac:dyDescent="0.2">
      <c r="A824" s="2"/>
    </row>
    <row r="825" spans="1:1" ht="12.75" x14ac:dyDescent="0.2">
      <c r="A825" s="2"/>
    </row>
    <row r="826" spans="1:1" ht="12.75" x14ac:dyDescent="0.2">
      <c r="A826" s="2"/>
    </row>
    <row r="827" spans="1:1" ht="12.75" x14ac:dyDescent="0.2">
      <c r="A827" s="2"/>
    </row>
    <row r="828" spans="1:1" ht="12.75" x14ac:dyDescent="0.2">
      <c r="A828" s="2"/>
    </row>
    <row r="829" spans="1:1" ht="12.75" x14ac:dyDescent="0.2">
      <c r="A829" s="2"/>
    </row>
    <row r="830" spans="1:1" ht="12.75" x14ac:dyDescent="0.2">
      <c r="A830" s="2"/>
    </row>
    <row r="831" spans="1:1" ht="12.75" x14ac:dyDescent="0.2">
      <c r="A831" s="2"/>
    </row>
    <row r="832" spans="1:1" ht="12.75" x14ac:dyDescent="0.2">
      <c r="A832" s="2"/>
    </row>
    <row r="833" spans="1:1" ht="12.75" x14ac:dyDescent="0.2">
      <c r="A833" s="2"/>
    </row>
    <row r="834" spans="1:1" ht="12.75" x14ac:dyDescent="0.2">
      <c r="A834" s="2"/>
    </row>
    <row r="835" spans="1:1" ht="12.75" x14ac:dyDescent="0.2">
      <c r="A835" s="2"/>
    </row>
    <row r="836" spans="1:1" ht="12.75" x14ac:dyDescent="0.2">
      <c r="A836" s="2"/>
    </row>
    <row r="837" spans="1:1" ht="12.75" x14ac:dyDescent="0.2">
      <c r="A837" s="2"/>
    </row>
    <row r="838" spans="1:1" ht="12.75" x14ac:dyDescent="0.2">
      <c r="A838" s="2"/>
    </row>
    <row r="839" spans="1:1" ht="12.75" x14ac:dyDescent="0.2">
      <c r="A839" s="2"/>
    </row>
    <row r="840" spans="1:1" ht="12.75" x14ac:dyDescent="0.2">
      <c r="A840" s="2"/>
    </row>
    <row r="841" spans="1:1" ht="12.75" x14ac:dyDescent="0.2">
      <c r="A841" s="2"/>
    </row>
    <row r="842" spans="1:1" ht="12.75" x14ac:dyDescent="0.2">
      <c r="A842" s="2"/>
    </row>
    <row r="843" spans="1:1" ht="12.75" x14ac:dyDescent="0.2">
      <c r="A843" s="2"/>
    </row>
    <row r="844" spans="1:1" ht="12.75" x14ac:dyDescent="0.2">
      <c r="A844" s="2"/>
    </row>
    <row r="845" spans="1:1" ht="12.75" x14ac:dyDescent="0.2">
      <c r="A845" s="2"/>
    </row>
    <row r="846" spans="1:1" ht="12.75" x14ac:dyDescent="0.2">
      <c r="A846" s="2"/>
    </row>
    <row r="847" spans="1:1" ht="12.75" x14ac:dyDescent="0.2">
      <c r="A847" s="2"/>
    </row>
    <row r="848" spans="1:1" ht="12.75" x14ac:dyDescent="0.2">
      <c r="A848" s="2"/>
    </row>
    <row r="849" spans="1:1" ht="12.75" x14ac:dyDescent="0.2">
      <c r="A849" s="2"/>
    </row>
    <row r="850" spans="1:1" ht="12.75" x14ac:dyDescent="0.2">
      <c r="A850" s="2"/>
    </row>
    <row r="851" spans="1:1" ht="12.75" x14ac:dyDescent="0.2">
      <c r="A851" s="2"/>
    </row>
    <row r="852" spans="1:1" ht="12.75" x14ac:dyDescent="0.2">
      <c r="A852" s="2"/>
    </row>
    <row r="853" spans="1:1" ht="12.75" x14ac:dyDescent="0.2">
      <c r="A853" s="2"/>
    </row>
    <row r="854" spans="1:1" ht="12.75" x14ac:dyDescent="0.2">
      <c r="A854" s="2"/>
    </row>
    <row r="855" spans="1:1" ht="12.75" x14ac:dyDescent="0.2">
      <c r="A855" s="2"/>
    </row>
    <row r="856" spans="1:1" ht="12.75" x14ac:dyDescent="0.2">
      <c r="A856" s="2"/>
    </row>
    <row r="857" spans="1:1" ht="12.75" x14ac:dyDescent="0.2">
      <c r="A857" s="2"/>
    </row>
    <row r="858" spans="1:1" ht="12.75" x14ac:dyDescent="0.2">
      <c r="A858" s="2"/>
    </row>
    <row r="859" spans="1:1" ht="12.75" x14ac:dyDescent="0.2">
      <c r="A859" s="2"/>
    </row>
    <row r="860" spans="1:1" ht="12.75" x14ac:dyDescent="0.2">
      <c r="A860" s="2"/>
    </row>
    <row r="861" spans="1:1" ht="12.75" x14ac:dyDescent="0.2">
      <c r="A861" s="2"/>
    </row>
    <row r="862" spans="1:1" ht="12.75" x14ac:dyDescent="0.2">
      <c r="A862" s="2"/>
    </row>
    <row r="863" spans="1:1" ht="12.75" x14ac:dyDescent="0.2">
      <c r="A863" s="2"/>
    </row>
    <row r="864" spans="1:1" ht="12.75" x14ac:dyDescent="0.2">
      <c r="A864" s="2"/>
    </row>
    <row r="865" spans="1:1" ht="12.75" x14ac:dyDescent="0.2">
      <c r="A865" s="2"/>
    </row>
    <row r="866" spans="1:1" ht="12.75" x14ac:dyDescent="0.2">
      <c r="A866" s="2"/>
    </row>
    <row r="867" spans="1:1" ht="12.75" x14ac:dyDescent="0.2">
      <c r="A867" s="2"/>
    </row>
    <row r="868" spans="1:1" ht="12.75" x14ac:dyDescent="0.2">
      <c r="A868" s="2"/>
    </row>
    <row r="869" spans="1:1" ht="12.75" x14ac:dyDescent="0.2">
      <c r="A869" s="2"/>
    </row>
    <row r="870" spans="1:1" ht="12.75" x14ac:dyDescent="0.2">
      <c r="A870" s="2"/>
    </row>
    <row r="871" spans="1:1" ht="12.75" x14ac:dyDescent="0.2">
      <c r="A871" s="2"/>
    </row>
    <row r="872" spans="1:1" ht="12.75" x14ac:dyDescent="0.2">
      <c r="A872" s="2"/>
    </row>
    <row r="873" spans="1:1" ht="12.75" x14ac:dyDescent="0.2">
      <c r="A873" s="2"/>
    </row>
    <row r="874" spans="1:1" ht="12.75" x14ac:dyDescent="0.2">
      <c r="A874" s="2"/>
    </row>
    <row r="875" spans="1:1" ht="12.75" x14ac:dyDescent="0.2">
      <c r="A875" s="2"/>
    </row>
    <row r="876" spans="1:1" ht="12.75" x14ac:dyDescent="0.2">
      <c r="A876" s="2"/>
    </row>
    <row r="877" spans="1:1" ht="12.75" x14ac:dyDescent="0.2">
      <c r="A877" s="2"/>
    </row>
    <row r="878" spans="1:1" ht="12.75" x14ac:dyDescent="0.2">
      <c r="A878" s="2"/>
    </row>
    <row r="879" spans="1:1" ht="12.75" x14ac:dyDescent="0.2">
      <c r="A879" s="2"/>
    </row>
    <row r="880" spans="1:1" ht="12.75" x14ac:dyDescent="0.2">
      <c r="A880" s="2"/>
    </row>
    <row r="881" spans="1:1" ht="12.75" x14ac:dyDescent="0.2">
      <c r="A881" s="2"/>
    </row>
    <row r="882" spans="1:1" ht="12.75" x14ac:dyDescent="0.2">
      <c r="A882" s="2"/>
    </row>
    <row r="883" spans="1:1" ht="12.75" x14ac:dyDescent="0.2">
      <c r="A883" s="2"/>
    </row>
    <row r="884" spans="1:1" ht="12.75" x14ac:dyDescent="0.2">
      <c r="A884" s="2"/>
    </row>
    <row r="885" spans="1:1" ht="12.75" x14ac:dyDescent="0.2">
      <c r="A885" s="2"/>
    </row>
    <row r="886" spans="1:1" ht="12.75" x14ac:dyDescent="0.2">
      <c r="A886" s="2"/>
    </row>
    <row r="887" spans="1:1" ht="12.75" x14ac:dyDescent="0.2">
      <c r="A887" s="2"/>
    </row>
    <row r="888" spans="1:1" ht="12.75" x14ac:dyDescent="0.2">
      <c r="A888" s="2"/>
    </row>
    <row r="889" spans="1:1" ht="12.75" x14ac:dyDescent="0.2">
      <c r="A889" s="2"/>
    </row>
    <row r="890" spans="1:1" ht="12.75" x14ac:dyDescent="0.2">
      <c r="A890" s="2"/>
    </row>
    <row r="891" spans="1:1" ht="12.75" x14ac:dyDescent="0.2">
      <c r="A891" s="2"/>
    </row>
    <row r="892" spans="1:1" ht="12.75" x14ac:dyDescent="0.2">
      <c r="A892" s="2"/>
    </row>
    <row r="893" spans="1:1" ht="12.75" x14ac:dyDescent="0.2">
      <c r="A893" s="2"/>
    </row>
    <row r="894" spans="1:1" ht="12.75" x14ac:dyDescent="0.2">
      <c r="A894" s="2"/>
    </row>
    <row r="895" spans="1:1" ht="12.75" x14ac:dyDescent="0.2">
      <c r="A895" s="2"/>
    </row>
    <row r="896" spans="1:1" ht="12.75" x14ac:dyDescent="0.2">
      <c r="A896" s="2"/>
    </row>
    <row r="897" spans="1:1" ht="12.75" x14ac:dyDescent="0.2">
      <c r="A897" s="2"/>
    </row>
    <row r="898" spans="1:1" ht="12.75" x14ac:dyDescent="0.2">
      <c r="A898" s="2"/>
    </row>
    <row r="899" spans="1:1" ht="12.75" x14ac:dyDescent="0.2">
      <c r="A899" s="2"/>
    </row>
    <row r="900" spans="1:1" ht="12.75" x14ac:dyDescent="0.2">
      <c r="A900" s="2"/>
    </row>
    <row r="901" spans="1:1" ht="12.75" x14ac:dyDescent="0.2">
      <c r="A901" s="2"/>
    </row>
    <row r="902" spans="1:1" ht="12.75" x14ac:dyDescent="0.2">
      <c r="A902" s="2"/>
    </row>
    <row r="903" spans="1:1" ht="12.75" x14ac:dyDescent="0.2">
      <c r="A903" s="2"/>
    </row>
    <row r="904" spans="1:1" ht="12.75" x14ac:dyDescent="0.2">
      <c r="A904" s="2"/>
    </row>
    <row r="905" spans="1:1" ht="12.75" x14ac:dyDescent="0.2">
      <c r="A905" s="2"/>
    </row>
    <row r="906" spans="1:1" ht="12.75" x14ac:dyDescent="0.2">
      <c r="A906" s="2"/>
    </row>
    <row r="907" spans="1:1" ht="12.75" x14ac:dyDescent="0.2">
      <c r="A907" s="2"/>
    </row>
    <row r="908" spans="1:1" ht="12.75" x14ac:dyDescent="0.2">
      <c r="A908" s="2"/>
    </row>
    <row r="909" spans="1:1" ht="12.75" x14ac:dyDescent="0.2">
      <c r="A909" s="2"/>
    </row>
    <row r="910" spans="1:1" ht="12.75" x14ac:dyDescent="0.2">
      <c r="A910" s="2"/>
    </row>
    <row r="911" spans="1:1" ht="12.75" x14ac:dyDescent="0.2">
      <c r="A911" s="2"/>
    </row>
    <row r="912" spans="1:1" ht="12.75" x14ac:dyDescent="0.2">
      <c r="A912" s="2"/>
    </row>
    <row r="913" spans="1:1" ht="12.75" x14ac:dyDescent="0.2">
      <c r="A913" s="2"/>
    </row>
    <row r="914" spans="1:1" ht="12.75" x14ac:dyDescent="0.2">
      <c r="A914" s="2"/>
    </row>
    <row r="915" spans="1:1" ht="12.75" x14ac:dyDescent="0.2">
      <c r="A915" s="2"/>
    </row>
    <row r="916" spans="1:1" ht="12.75" x14ac:dyDescent="0.2">
      <c r="A916" s="2"/>
    </row>
    <row r="917" spans="1:1" ht="12.75" x14ac:dyDescent="0.2">
      <c r="A917" s="2"/>
    </row>
    <row r="918" spans="1:1" ht="12.75" x14ac:dyDescent="0.2">
      <c r="A918" s="2"/>
    </row>
    <row r="919" spans="1:1" ht="12.75" x14ac:dyDescent="0.2">
      <c r="A919" s="2"/>
    </row>
    <row r="920" spans="1:1" ht="12.75" x14ac:dyDescent="0.2">
      <c r="A920" s="2"/>
    </row>
    <row r="921" spans="1:1" ht="12.75" x14ac:dyDescent="0.2">
      <c r="A921" s="2"/>
    </row>
    <row r="922" spans="1:1" ht="12.75" x14ac:dyDescent="0.2">
      <c r="A922" s="2"/>
    </row>
    <row r="923" spans="1:1" ht="12.75" x14ac:dyDescent="0.2">
      <c r="A923" s="2"/>
    </row>
    <row r="924" spans="1:1" ht="12.75" x14ac:dyDescent="0.2">
      <c r="A924" s="2"/>
    </row>
    <row r="925" spans="1:1" ht="12.75" x14ac:dyDescent="0.2">
      <c r="A925" s="2"/>
    </row>
    <row r="926" spans="1:1" ht="12.75" x14ac:dyDescent="0.2">
      <c r="A926" s="2"/>
    </row>
    <row r="927" spans="1:1" ht="12.75" x14ac:dyDescent="0.2">
      <c r="A927" s="2"/>
    </row>
    <row r="928" spans="1:1" ht="12.75" x14ac:dyDescent="0.2">
      <c r="A928" s="2"/>
    </row>
    <row r="929" spans="1:1" ht="12.75" x14ac:dyDescent="0.2">
      <c r="A929" s="2"/>
    </row>
    <row r="930" spans="1:1" ht="12.75" x14ac:dyDescent="0.2">
      <c r="A930" s="2"/>
    </row>
    <row r="931" spans="1:1" ht="12.75" x14ac:dyDescent="0.2">
      <c r="A931" s="2"/>
    </row>
    <row r="932" spans="1:1" ht="12.75" x14ac:dyDescent="0.2">
      <c r="A932" s="2"/>
    </row>
    <row r="933" spans="1:1" ht="12.75" x14ac:dyDescent="0.2">
      <c r="A933" s="2"/>
    </row>
    <row r="934" spans="1:1" ht="12.75" x14ac:dyDescent="0.2">
      <c r="A934" s="2"/>
    </row>
    <row r="935" spans="1:1" ht="12.75" x14ac:dyDescent="0.2">
      <c r="A935" s="2"/>
    </row>
    <row r="936" spans="1:1" ht="12.75" x14ac:dyDescent="0.2">
      <c r="A936" s="2"/>
    </row>
    <row r="937" spans="1:1" ht="12.75" x14ac:dyDescent="0.2">
      <c r="A937" s="2"/>
    </row>
    <row r="938" spans="1:1" ht="12.75" x14ac:dyDescent="0.2">
      <c r="A938" s="2"/>
    </row>
    <row r="939" spans="1:1" ht="12.75" x14ac:dyDescent="0.2">
      <c r="A939" s="2"/>
    </row>
    <row r="940" spans="1:1" ht="12.75" x14ac:dyDescent="0.2">
      <c r="A940" s="2"/>
    </row>
    <row r="941" spans="1:1" ht="12.75" x14ac:dyDescent="0.2">
      <c r="A941" s="2"/>
    </row>
    <row r="942" spans="1:1" ht="12.75" x14ac:dyDescent="0.2">
      <c r="A942" s="2"/>
    </row>
    <row r="943" spans="1:1" ht="12.75" x14ac:dyDescent="0.2">
      <c r="A943" s="2"/>
    </row>
    <row r="944" spans="1:1" ht="12.75" x14ac:dyDescent="0.2">
      <c r="A944" s="2"/>
    </row>
    <row r="945" spans="1:1" ht="12.75" x14ac:dyDescent="0.2">
      <c r="A945" s="2"/>
    </row>
    <row r="946" spans="1:1" ht="12.75" x14ac:dyDescent="0.2">
      <c r="A946" s="2"/>
    </row>
    <row r="947" spans="1:1" ht="12.75" x14ac:dyDescent="0.2">
      <c r="A947" s="2"/>
    </row>
    <row r="948" spans="1:1" ht="12.75" x14ac:dyDescent="0.2">
      <c r="A948" s="2"/>
    </row>
    <row r="949" spans="1:1" ht="12.75" x14ac:dyDescent="0.2">
      <c r="A949" s="2"/>
    </row>
    <row r="950" spans="1:1" ht="12.75" x14ac:dyDescent="0.2">
      <c r="A950" s="2"/>
    </row>
    <row r="951" spans="1:1" ht="12.75" x14ac:dyDescent="0.2">
      <c r="A951" s="2"/>
    </row>
    <row r="952" spans="1:1" ht="12.75" x14ac:dyDescent="0.2">
      <c r="A952" s="2"/>
    </row>
    <row r="953" spans="1:1" ht="12.75" x14ac:dyDescent="0.2">
      <c r="A953" s="2"/>
    </row>
    <row r="954" spans="1:1" ht="12.75" x14ac:dyDescent="0.2">
      <c r="A954" s="2"/>
    </row>
    <row r="955" spans="1:1" ht="12.75" x14ac:dyDescent="0.2">
      <c r="A955" s="2"/>
    </row>
    <row r="956" spans="1:1" ht="12.75" x14ac:dyDescent="0.2">
      <c r="A956" s="2"/>
    </row>
    <row r="957" spans="1:1" ht="12.75" x14ac:dyDescent="0.2">
      <c r="A957" s="2"/>
    </row>
    <row r="958" spans="1:1" ht="12.75" x14ac:dyDescent="0.2">
      <c r="A958" s="2"/>
    </row>
    <row r="959" spans="1:1" ht="12.75" x14ac:dyDescent="0.2">
      <c r="A959" s="2"/>
    </row>
    <row r="960" spans="1:1" ht="12.75" x14ac:dyDescent="0.2">
      <c r="A960" s="2"/>
    </row>
    <row r="961" spans="1:1" ht="12.75" x14ac:dyDescent="0.2">
      <c r="A961" s="2"/>
    </row>
    <row r="962" spans="1:1" ht="12.75" x14ac:dyDescent="0.2">
      <c r="A962" s="2"/>
    </row>
    <row r="963" spans="1:1" ht="12.75" x14ac:dyDescent="0.2">
      <c r="A963" s="2"/>
    </row>
    <row r="964" spans="1:1" ht="12.75" x14ac:dyDescent="0.2">
      <c r="A964" s="2"/>
    </row>
    <row r="965" spans="1:1" ht="12.75" x14ac:dyDescent="0.2">
      <c r="A965" s="2"/>
    </row>
    <row r="966" spans="1:1" ht="12.75" x14ac:dyDescent="0.2">
      <c r="A966" s="2"/>
    </row>
    <row r="967" spans="1:1" ht="12.75" x14ac:dyDescent="0.2">
      <c r="A967" s="2"/>
    </row>
    <row r="968" spans="1:1" ht="12.75" x14ac:dyDescent="0.2">
      <c r="A968" s="2"/>
    </row>
    <row r="969" spans="1:1" ht="12.75" x14ac:dyDescent="0.2">
      <c r="A969" s="2"/>
    </row>
    <row r="970" spans="1:1" ht="12.75" x14ac:dyDescent="0.2">
      <c r="A970" s="2"/>
    </row>
    <row r="971" spans="1:1" ht="12.75" x14ac:dyDescent="0.2">
      <c r="A971" s="2"/>
    </row>
    <row r="972" spans="1:1" ht="12.75" x14ac:dyDescent="0.2">
      <c r="A972" s="2"/>
    </row>
    <row r="973" spans="1:1" ht="12.75" x14ac:dyDescent="0.2">
      <c r="A973" s="2"/>
    </row>
    <row r="974" spans="1:1" ht="12.75" x14ac:dyDescent="0.2">
      <c r="A974" s="2"/>
    </row>
    <row r="975" spans="1:1" ht="12.75" x14ac:dyDescent="0.2">
      <c r="A975" s="2"/>
    </row>
    <row r="976" spans="1:1" ht="12.75" x14ac:dyDescent="0.2">
      <c r="A976" s="2"/>
    </row>
    <row r="977" spans="1:1" ht="12.75" x14ac:dyDescent="0.2">
      <c r="A977" s="2"/>
    </row>
    <row r="978" spans="1:1" ht="12.75" x14ac:dyDescent="0.2">
      <c r="A978" s="2"/>
    </row>
    <row r="979" spans="1:1" ht="12.75" x14ac:dyDescent="0.2">
      <c r="A979" s="2"/>
    </row>
    <row r="980" spans="1:1" ht="12.75" x14ac:dyDescent="0.2">
      <c r="A980" s="2"/>
    </row>
    <row r="981" spans="1:1" ht="12.75" x14ac:dyDescent="0.2">
      <c r="A981" s="2"/>
    </row>
    <row r="982" spans="1:1" ht="12.75" x14ac:dyDescent="0.2">
      <c r="A982" s="2"/>
    </row>
    <row r="983" spans="1:1" ht="12.75" x14ac:dyDescent="0.2">
      <c r="A983" s="2"/>
    </row>
    <row r="984" spans="1:1" ht="12.75" x14ac:dyDescent="0.2">
      <c r="A984" s="2"/>
    </row>
    <row r="985" spans="1:1" ht="12.75" x14ac:dyDescent="0.2">
      <c r="A985" s="2"/>
    </row>
    <row r="986" spans="1:1" ht="12.75" x14ac:dyDescent="0.2">
      <c r="A986" s="2"/>
    </row>
    <row r="987" spans="1:1" ht="12.75" x14ac:dyDescent="0.2">
      <c r="A987" s="2"/>
    </row>
    <row r="988" spans="1:1" ht="12.75" x14ac:dyDescent="0.2">
      <c r="A988" s="2"/>
    </row>
    <row r="989" spans="1:1" ht="12.75" x14ac:dyDescent="0.2">
      <c r="A989" s="2"/>
    </row>
  </sheetData>
  <mergeCells count="6">
    <mergeCell ref="A13:D13"/>
    <mergeCell ref="F1:I1"/>
    <mergeCell ref="A1:C1"/>
    <mergeCell ref="K4:L4"/>
    <mergeCell ref="A28:D28"/>
    <mergeCell ref="F6:H6"/>
  </mergeCells>
  <conditionalFormatting sqref="C26 C41">
    <cfRule type="cellIs" dxfId="39" priority="1" operator="greaterThan">
      <formula>0</formula>
    </cfRule>
  </conditionalFormatting>
  <conditionalFormatting sqref="C26 C41">
    <cfRule type="cellIs" dxfId="38" priority="2" operator="lessThanOrEqual">
      <formula>0</formula>
    </cfRule>
  </conditionalFormatting>
  <conditionalFormatting sqref="L5">
    <cfRule type="cellIs" dxfId="37" priority="3" operator="greaterThan">
      <formula>0</formula>
    </cfRule>
  </conditionalFormatting>
  <conditionalFormatting sqref="L5">
    <cfRule type="cellIs" dxfId="36" priority="4" operator="lessThanOrEqual">
      <formula>0</formula>
    </cfRule>
  </conditionalFormatting>
  <conditionalFormatting sqref="L6">
    <cfRule type="cellIs" dxfId="35" priority="5" operator="greaterThan">
      <formula>0</formula>
    </cfRule>
  </conditionalFormatting>
  <conditionalFormatting sqref="L6">
    <cfRule type="cellIs" dxfId="34" priority="6" operator="lessThanOrEqual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987"/>
  <sheetViews>
    <sheetView tabSelected="1" workbookViewId="0">
      <pane ySplit="11" topLeftCell="A12" activePane="bottomLeft" state="frozen"/>
      <selection pane="bottomLeft" activeCell="J10" sqref="J10"/>
    </sheetView>
  </sheetViews>
  <sheetFormatPr defaultColWidth="14.42578125" defaultRowHeight="15.75" customHeight="1" x14ac:dyDescent="0.2"/>
  <cols>
    <col min="1" max="1" width="29.140625" customWidth="1"/>
    <col min="2" max="3" width="8.7109375" customWidth="1"/>
    <col min="4" max="4" width="26.140625" customWidth="1"/>
    <col min="5" max="5" width="4.85546875" customWidth="1"/>
    <col min="6" max="6" width="21.7109375" customWidth="1"/>
    <col min="7" max="8" width="15.42578125" style="60" bestFit="1" customWidth="1"/>
    <col min="9" max="9" width="17.5703125" bestFit="1" customWidth="1"/>
    <col min="10" max="10" width="17.5703125" style="60" customWidth="1"/>
    <col min="11" max="11" width="13.7109375" customWidth="1"/>
    <col min="12" max="12" width="14" customWidth="1"/>
    <col min="13" max="13" width="4.5703125" customWidth="1"/>
    <col min="14" max="14" width="18" customWidth="1"/>
    <col min="16" max="16" width="84.7109375" customWidth="1"/>
  </cols>
  <sheetData>
    <row r="1" spans="1:27" ht="15.75" customHeight="1" x14ac:dyDescent="0.2">
      <c r="A1" s="64" t="s">
        <v>1</v>
      </c>
      <c r="B1" s="65"/>
      <c r="C1" s="66"/>
      <c r="D1" s="2"/>
      <c r="E1" s="2"/>
      <c r="F1" s="64" t="s">
        <v>2</v>
      </c>
      <c r="G1" s="68"/>
      <c r="H1" s="68"/>
      <c r="I1" s="65"/>
      <c r="J1" s="65"/>
      <c r="K1" s="65"/>
      <c r="L1" s="66"/>
      <c r="M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">
      <c r="A2" s="3" t="s">
        <v>3</v>
      </c>
      <c r="B2" s="4">
        <v>0.16</v>
      </c>
      <c r="C2" s="5" t="s">
        <v>6</v>
      </c>
      <c r="F2" s="6"/>
      <c r="G2" s="45" t="s">
        <v>177</v>
      </c>
      <c r="H2" s="45" t="s">
        <v>178</v>
      </c>
      <c r="I2" s="3" t="s">
        <v>176</v>
      </c>
      <c r="J2" s="44" t="s">
        <v>179</v>
      </c>
      <c r="K2" s="3" t="s">
        <v>8</v>
      </c>
      <c r="L2" s="3" t="s">
        <v>9</v>
      </c>
    </row>
    <row r="3" spans="1:27" ht="15.75" customHeight="1" x14ac:dyDescent="0.2">
      <c r="A3" s="3" t="s">
        <v>11</v>
      </c>
      <c r="B3" s="4">
        <v>0.17</v>
      </c>
      <c r="C3" s="5" t="s">
        <v>6</v>
      </c>
      <c r="F3" s="3" t="s">
        <v>15</v>
      </c>
      <c r="G3" s="61">
        <v>1318.39</v>
      </c>
      <c r="H3" s="61">
        <v>2810.2</v>
      </c>
      <c r="I3" s="10">
        <f>G3+H3</f>
        <v>4128.59</v>
      </c>
      <c r="J3" s="42">
        <f>0.5*$B$3</f>
        <v>8.5000000000000006E-2</v>
      </c>
      <c r="K3" s="8">
        <f>I3/1000*$B$2</f>
        <v>0.66057440000000001</v>
      </c>
      <c r="L3" s="8">
        <f>I3/1000*$B$3+J3</f>
        <v>0.78686029999999996</v>
      </c>
    </row>
    <row r="4" spans="1:27" ht="15.75" customHeight="1" x14ac:dyDescent="0.2">
      <c r="A4" s="3" t="s">
        <v>14</v>
      </c>
      <c r="B4" s="9">
        <f>1/250000000*1000000000</f>
        <v>4</v>
      </c>
      <c r="C4" s="5" t="s">
        <v>5</v>
      </c>
      <c r="D4" s="1" t="s">
        <v>187</v>
      </c>
      <c r="F4" s="3" t="s">
        <v>22</v>
      </c>
      <c r="G4" s="61">
        <v>1318.39</v>
      </c>
      <c r="H4" s="61">
        <v>3252.2</v>
      </c>
      <c r="I4" s="10">
        <f t="shared" ref="I4:I6" si="0">G4+H4</f>
        <v>4570.59</v>
      </c>
      <c r="J4" s="42">
        <f>0.5*$B$3</f>
        <v>8.5000000000000006E-2</v>
      </c>
      <c r="K4" s="8">
        <f t="shared" ref="K4:K6" si="1">I4/1000*$B$2</f>
        <v>0.73129440000000001</v>
      </c>
      <c r="L4" s="8">
        <f t="shared" ref="L4:L6" si="2">I4/1000*$B$3+J4</f>
        <v>0.86200030000000005</v>
      </c>
      <c r="N4" s="64" t="s">
        <v>18</v>
      </c>
      <c r="O4" s="66"/>
    </row>
    <row r="5" spans="1:27" ht="15.75" customHeight="1" x14ac:dyDescent="0.2">
      <c r="A5" s="3" t="s">
        <v>19</v>
      </c>
      <c r="B5" s="11">
        <v>0</v>
      </c>
      <c r="C5" s="5" t="s">
        <v>5</v>
      </c>
      <c r="D5" s="1" t="s">
        <v>20</v>
      </c>
      <c r="F5" s="3" t="s">
        <v>43</v>
      </c>
      <c r="G5" s="61">
        <v>1848.95</v>
      </c>
      <c r="H5" s="61">
        <v>2987.4</v>
      </c>
      <c r="I5" s="10">
        <f t="shared" si="0"/>
        <v>4836.3500000000004</v>
      </c>
      <c r="J5" s="42">
        <f t="shared" ref="J5:J6" si="3">0.5*$B$3</f>
        <v>8.5000000000000006E-2</v>
      </c>
      <c r="K5" s="8">
        <f t="shared" si="1"/>
        <v>0.77381600000000006</v>
      </c>
      <c r="L5" s="8">
        <f t="shared" si="2"/>
        <v>0.90717950000000014</v>
      </c>
      <c r="N5" s="3" t="s">
        <v>49</v>
      </c>
      <c r="O5" s="18">
        <f>B6-C25</f>
        <v>0.66087010000000035</v>
      </c>
      <c r="P5" s="1" t="s">
        <v>55</v>
      </c>
    </row>
    <row r="6" spans="1:27" ht="15.75" customHeight="1" x14ac:dyDescent="0.2">
      <c r="A6" s="3" t="s">
        <v>56</v>
      </c>
      <c r="B6" s="9">
        <f>B4</f>
        <v>4</v>
      </c>
      <c r="C6" s="5" t="s">
        <v>5</v>
      </c>
      <c r="D6" s="1" t="s">
        <v>25</v>
      </c>
      <c r="F6" s="3" t="s">
        <v>59</v>
      </c>
      <c r="G6" s="61">
        <v>1848.95</v>
      </c>
      <c r="H6" s="61">
        <v>3541.9</v>
      </c>
      <c r="I6" s="10">
        <f t="shared" si="0"/>
        <v>5390.85</v>
      </c>
      <c r="J6" s="42">
        <f t="shared" si="3"/>
        <v>8.5000000000000006E-2</v>
      </c>
      <c r="K6" s="8">
        <f t="shared" si="1"/>
        <v>0.86253600000000008</v>
      </c>
      <c r="L6" s="8">
        <f t="shared" si="2"/>
        <v>1.0014445000000001</v>
      </c>
      <c r="N6" s="3" t="s">
        <v>62</v>
      </c>
      <c r="O6" s="18">
        <f>C39</f>
        <v>-0.47946429999999995</v>
      </c>
    </row>
    <row r="7" spans="1:27" ht="15.75" customHeight="1" x14ac:dyDescent="0.2">
      <c r="A7" s="3" t="s">
        <v>29</v>
      </c>
      <c r="B7" s="11">
        <v>-0.08</v>
      </c>
      <c r="C7" s="5" t="s">
        <v>5</v>
      </c>
      <c r="D7" s="1" t="s">
        <v>30</v>
      </c>
      <c r="G7" s="47" t="s">
        <v>189</v>
      </c>
      <c r="J7" s="47" t="s">
        <v>182</v>
      </c>
      <c r="N7" s="3" t="s">
        <v>21</v>
      </c>
      <c r="O7" s="9">
        <f>C25</f>
        <v>3.3391298999999997</v>
      </c>
      <c r="P7" s="1" t="s">
        <v>71</v>
      </c>
    </row>
    <row r="8" spans="1:27" ht="15.75" customHeight="1" x14ac:dyDescent="0.2">
      <c r="A8" s="3" t="s">
        <v>32</v>
      </c>
      <c r="B8" s="11">
        <f>0.025*8</f>
        <v>0.2</v>
      </c>
      <c r="C8" s="5" t="s">
        <v>5</v>
      </c>
      <c r="D8" s="1" t="s">
        <v>190</v>
      </c>
      <c r="N8" s="3" t="s">
        <v>27</v>
      </c>
      <c r="O8" s="9">
        <f>C39</f>
        <v>-0.47946429999999995</v>
      </c>
      <c r="P8" s="1" t="s">
        <v>74</v>
      </c>
    </row>
    <row r="9" spans="1:27" ht="15.75" customHeight="1" x14ac:dyDescent="0.2">
      <c r="A9" s="3" t="s">
        <v>75</v>
      </c>
      <c r="B9" s="11">
        <v>0</v>
      </c>
      <c r="C9" s="5" t="s">
        <v>5</v>
      </c>
      <c r="D9" s="1" t="s">
        <v>77</v>
      </c>
      <c r="E9" s="1"/>
    </row>
    <row r="10" spans="1:27" ht="15.75" customHeight="1" x14ac:dyDescent="0.2">
      <c r="A10" s="3" t="s">
        <v>40</v>
      </c>
      <c r="B10" s="11">
        <v>0.2</v>
      </c>
      <c r="C10" s="5" t="s">
        <v>5</v>
      </c>
      <c r="D10" s="1" t="s">
        <v>41</v>
      </c>
      <c r="E10" s="1"/>
    </row>
    <row r="11" spans="1:27" ht="15.75" customHeight="1" x14ac:dyDescent="0.2">
      <c r="A11" s="2"/>
    </row>
    <row r="13" spans="1:27" ht="15.75" customHeight="1" x14ac:dyDescent="0.2">
      <c r="A13" s="62" t="s">
        <v>42</v>
      </c>
      <c r="B13" s="63"/>
      <c r="C13" s="63"/>
      <c r="D13" s="63"/>
      <c r="F13" s="1" t="s">
        <v>188</v>
      </c>
      <c r="G13" s="1"/>
      <c r="H13" s="1"/>
    </row>
    <row r="14" spans="1:27" ht="15.75" customHeight="1" x14ac:dyDescent="0.2">
      <c r="A14" s="15" t="s">
        <v>44</v>
      </c>
      <c r="B14" s="16" t="s">
        <v>45</v>
      </c>
      <c r="C14" s="16" t="s">
        <v>46</v>
      </c>
      <c r="D14" s="16" t="s">
        <v>47</v>
      </c>
      <c r="F14" s="1" t="s">
        <v>53</v>
      </c>
      <c r="G14" s="1"/>
      <c r="H14" s="1"/>
    </row>
    <row r="15" spans="1:27" ht="15.75" customHeight="1" x14ac:dyDescent="0.2">
      <c r="A15" s="1" t="s">
        <v>48</v>
      </c>
      <c r="B15" s="17">
        <f>B7+B8</f>
        <v>0.12000000000000001</v>
      </c>
      <c r="C15" s="19">
        <f>B15</f>
        <v>0.12000000000000001</v>
      </c>
      <c r="D15" s="1" t="s">
        <v>57</v>
      </c>
      <c r="F15" s="1" t="s">
        <v>58</v>
      </c>
      <c r="G15" s="1"/>
      <c r="H15" s="1"/>
    </row>
    <row r="16" spans="1:27" ht="15.75" customHeight="1" x14ac:dyDescent="0.2">
      <c r="A16" s="1" t="s">
        <v>61</v>
      </c>
      <c r="B16" s="17">
        <f>B9</f>
        <v>0</v>
      </c>
      <c r="C16" s="19">
        <f t="shared" ref="C16:C17" si="4">C15+B16</f>
        <v>0.12000000000000001</v>
      </c>
      <c r="D16" s="1"/>
      <c r="F16" s="1" t="s">
        <v>63</v>
      </c>
      <c r="G16" s="1"/>
      <c r="H16" s="1"/>
    </row>
    <row r="17" spans="1:8" ht="15.75" customHeight="1" x14ac:dyDescent="0.2">
      <c r="A17" s="1" t="s">
        <v>65</v>
      </c>
      <c r="B17" s="19">
        <f>MAX(L5:L6)</f>
        <v>1.0014445000000001</v>
      </c>
      <c r="C17" s="19">
        <f t="shared" si="4"/>
        <v>1.1214445000000002</v>
      </c>
      <c r="D17" s="1" t="s">
        <v>67</v>
      </c>
      <c r="F17" s="1"/>
      <c r="G17" s="1"/>
      <c r="H17" s="1"/>
    </row>
    <row r="18" spans="1:8" ht="15.75" customHeight="1" x14ac:dyDescent="0.2">
      <c r="A18" s="21" t="s">
        <v>66</v>
      </c>
      <c r="B18" s="19"/>
      <c r="C18" s="23">
        <f>C17</f>
        <v>1.1214445000000002</v>
      </c>
    </row>
    <row r="19" spans="1:8" ht="15.75" customHeight="1" x14ac:dyDescent="0.2">
      <c r="A19" s="24"/>
      <c r="B19" s="1"/>
      <c r="C19" s="1"/>
      <c r="F19" s="41"/>
      <c r="G19" s="41"/>
      <c r="H19" s="41"/>
    </row>
    <row r="20" spans="1:8" ht="15.75" customHeight="1" x14ac:dyDescent="0.2">
      <c r="A20" s="15" t="s">
        <v>76</v>
      </c>
      <c r="B20" s="16" t="s">
        <v>45</v>
      </c>
      <c r="C20" s="16" t="s">
        <v>46</v>
      </c>
      <c r="D20" s="16" t="s">
        <v>47</v>
      </c>
    </row>
    <row r="21" spans="1:8" ht="15.75" customHeight="1" x14ac:dyDescent="0.2">
      <c r="A21" s="1" t="s">
        <v>54</v>
      </c>
      <c r="B21" s="17">
        <f>B6</f>
        <v>4</v>
      </c>
      <c r="C21" s="19">
        <f>B21</f>
        <v>4</v>
      </c>
    </row>
    <row r="22" spans="1:8" ht="15.75" customHeight="1" x14ac:dyDescent="0.2">
      <c r="A22" s="1" t="s">
        <v>91</v>
      </c>
      <c r="B22" s="19">
        <f>MIN(K3:K4)</f>
        <v>0.66057440000000001</v>
      </c>
      <c r="C22" s="19">
        <f t="shared" ref="C22:C23" si="5">C21+B22</f>
        <v>4.6605743999999998</v>
      </c>
      <c r="D22" s="1"/>
    </row>
    <row r="23" spans="1:8" ht="15.75" customHeight="1" x14ac:dyDescent="0.2">
      <c r="A23" s="1" t="s">
        <v>82</v>
      </c>
      <c r="B23" s="19">
        <f>-$B$10</f>
        <v>-0.2</v>
      </c>
      <c r="C23" s="19">
        <f t="shared" si="5"/>
        <v>4.4605743999999996</v>
      </c>
    </row>
    <row r="24" spans="1:8" ht="15.75" customHeight="1" x14ac:dyDescent="0.2">
      <c r="A24" s="21" t="s">
        <v>85</v>
      </c>
      <c r="B24" s="2"/>
      <c r="C24" s="23">
        <f>C23</f>
        <v>4.4605743999999996</v>
      </c>
    </row>
    <row r="25" spans="1:8" ht="15.75" customHeight="1" x14ac:dyDescent="0.2">
      <c r="A25" s="15" t="s">
        <v>21</v>
      </c>
      <c r="B25" s="25"/>
      <c r="C25" s="23">
        <f>C24-C18</f>
        <v>3.3391298999999997</v>
      </c>
      <c r="D25" s="26" t="s">
        <v>87</v>
      </c>
    </row>
    <row r="26" spans="1:8" ht="15.75" customHeight="1" x14ac:dyDescent="0.2">
      <c r="A26" s="2"/>
    </row>
    <row r="27" spans="1:8" ht="15.75" customHeight="1" x14ac:dyDescent="0.2">
      <c r="A27" s="67" t="s">
        <v>88</v>
      </c>
      <c r="B27" s="63"/>
      <c r="C27" s="63"/>
      <c r="D27" s="63"/>
    </row>
    <row r="28" spans="1:8" ht="15.75" customHeight="1" x14ac:dyDescent="0.2">
      <c r="A28" s="15" t="s">
        <v>90</v>
      </c>
      <c r="B28" s="16" t="s">
        <v>45</v>
      </c>
      <c r="C28" s="16" t="s">
        <v>46</v>
      </c>
      <c r="D28" s="16" t="s">
        <v>47</v>
      </c>
    </row>
    <row r="29" spans="1:8" ht="15.75" customHeight="1" x14ac:dyDescent="0.2">
      <c r="A29" s="1" t="s">
        <v>48</v>
      </c>
      <c r="B29" s="17">
        <f>B7+-B8</f>
        <v>-0.28000000000000003</v>
      </c>
      <c r="C29" s="19">
        <f>B29</f>
        <v>-0.28000000000000003</v>
      </c>
      <c r="D29" s="1" t="s">
        <v>92</v>
      </c>
      <c r="F29" s="1"/>
      <c r="G29" s="1"/>
      <c r="H29" s="1"/>
    </row>
    <row r="30" spans="1:8" ht="15.75" customHeight="1" x14ac:dyDescent="0.2">
      <c r="A30" s="1" t="s">
        <v>61</v>
      </c>
      <c r="B30" s="17">
        <f>B9</f>
        <v>0</v>
      </c>
      <c r="C30" s="19">
        <f t="shared" ref="C30:C31" si="6">C29+B30</f>
        <v>-0.28000000000000003</v>
      </c>
      <c r="D30" s="1"/>
    </row>
    <row r="31" spans="1:8" ht="15.75" customHeight="1" x14ac:dyDescent="0.2">
      <c r="A31" s="1" t="s">
        <v>91</v>
      </c>
      <c r="B31" s="19">
        <f>MAX(K5:K6)</f>
        <v>0.86253600000000008</v>
      </c>
      <c r="C31" s="19">
        <f t="shared" si="6"/>
        <v>0.58253600000000005</v>
      </c>
      <c r="D31" s="1" t="s">
        <v>67</v>
      </c>
    </row>
    <row r="32" spans="1:8" ht="15.75" customHeight="1" x14ac:dyDescent="0.2">
      <c r="A32" s="21" t="s">
        <v>66</v>
      </c>
      <c r="B32" s="19"/>
      <c r="C32" s="23">
        <f>C31</f>
        <v>0.58253600000000005</v>
      </c>
    </row>
    <row r="33" spans="1:4" ht="15.75" customHeight="1" x14ac:dyDescent="0.2">
      <c r="A33" s="24"/>
      <c r="B33" s="1"/>
      <c r="C33" s="1"/>
    </row>
    <row r="34" spans="1:4" ht="15.75" customHeight="1" x14ac:dyDescent="0.2">
      <c r="A34" s="15" t="s">
        <v>95</v>
      </c>
      <c r="B34" s="16" t="s">
        <v>45</v>
      </c>
      <c r="C34" s="16" t="s">
        <v>46</v>
      </c>
      <c r="D34" s="16" t="s">
        <v>47</v>
      </c>
    </row>
    <row r="35" spans="1:4" ht="15.75" customHeight="1" x14ac:dyDescent="0.2">
      <c r="A35" s="1" t="s">
        <v>54</v>
      </c>
      <c r="B35" s="17">
        <f>$B$5</f>
        <v>0</v>
      </c>
      <c r="C35" s="19">
        <f>B35</f>
        <v>0</v>
      </c>
    </row>
    <row r="36" spans="1:4" ht="15.75" customHeight="1" x14ac:dyDescent="0.2">
      <c r="A36" s="1" t="s">
        <v>65</v>
      </c>
      <c r="B36" s="19">
        <f>MAX(L3:L4)</f>
        <v>0.86200030000000005</v>
      </c>
      <c r="C36" s="19">
        <f t="shared" ref="C36:C37" si="7">C35+B36</f>
        <v>0.86200030000000005</v>
      </c>
      <c r="D36" s="1"/>
    </row>
    <row r="37" spans="1:4" ht="15.75" customHeight="1" x14ac:dyDescent="0.2">
      <c r="A37" s="1" t="s">
        <v>82</v>
      </c>
      <c r="B37" s="19">
        <f>$B$10</f>
        <v>0.2</v>
      </c>
      <c r="C37" s="19">
        <f t="shared" si="7"/>
        <v>1.0620003</v>
      </c>
    </row>
    <row r="38" spans="1:4" ht="15.75" customHeight="1" x14ac:dyDescent="0.2">
      <c r="A38" s="21" t="s">
        <v>85</v>
      </c>
      <c r="B38" s="2"/>
      <c r="C38" s="23">
        <f>C37</f>
        <v>1.0620003</v>
      </c>
    </row>
    <row r="39" spans="1:4" ht="15.75" customHeight="1" x14ac:dyDescent="0.2">
      <c r="A39" s="15" t="s">
        <v>27</v>
      </c>
      <c r="B39" s="25"/>
      <c r="C39" s="23">
        <f>C32-C38</f>
        <v>-0.47946429999999995</v>
      </c>
      <c r="D39" s="26" t="s">
        <v>103</v>
      </c>
    </row>
    <row r="40" spans="1:4" ht="15.75" customHeight="1" x14ac:dyDescent="0.2">
      <c r="A40" s="2"/>
    </row>
    <row r="41" spans="1:4" ht="15.75" customHeight="1" x14ac:dyDescent="0.2">
      <c r="A41" s="2"/>
    </row>
    <row r="42" spans="1:4" ht="15.75" customHeight="1" x14ac:dyDescent="0.2">
      <c r="A42" s="2"/>
    </row>
    <row r="43" spans="1:4" ht="15.75" customHeight="1" x14ac:dyDescent="0.2">
      <c r="A43" s="2"/>
    </row>
    <row r="44" spans="1:4" ht="15.75" customHeight="1" x14ac:dyDescent="0.2">
      <c r="A44" s="2"/>
    </row>
    <row r="45" spans="1:4" ht="15.75" customHeight="1" x14ac:dyDescent="0.2">
      <c r="A45" s="2"/>
    </row>
    <row r="46" spans="1:4" ht="15.75" customHeight="1" x14ac:dyDescent="0.2">
      <c r="A46" s="2"/>
    </row>
    <row r="47" spans="1:4" ht="15.75" customHeight="1" x14ac:dyDescent="0.2">
      <c r="A47" s="2"/>
    </row>
    <row r="48" spans="1:4" ht="12.75" x14ac:dyDescent="0.2">
      <c r="A48" s="2"/>
    </row>
    <row r="49" spans="1:1" ht="12.75" x14ac:dyDescent="0.2">
      <c r="A49" s="2"/>
    </row>
    <row r="50" spans="1:1" ht="12.75" x14ac:dyDescent="0.2">
      <c r="A50" s="2"/>
    </row>
    <row r="51" spans="1:1" ht="12.75" x14ac:dyDescent="0.2">
      <c r="A51" s="2"/>
    </row>
    <row r="52" spans="1:1" ht="12.75" x14ac:dyDescent="0.2">
      <c r="A52" s="2"/>
    </row>
    <row r="53" spans="1:1" ht="12.75" x14ac:dyDescent="0.2">
      <c r="A53" s="2"/>
    </row>
    <row r="54" spans="1:1" ht="12.75" x14ac:dyDescent="0.2">
      <c r="A54" s="2"/>
    </row>
    <row r="55" spans="1:1" ht="12.75" x14ac:dyDescent="0.2">
      <c r="A55" s="2"/>
    </row>
    <row r="56" spans="1:1" ht="12.75" x14ac:dyDescent="0.2">
      <c r="A56" s="2"/>
    </row>
    <row r="57" spans="1:1" ht="12.75" x14ac:dyDescent="0.2">
      <c r="A57" s="2"/>
    </row>
    <row r="58" spans="1:1" ht="12.75" x14ac:dyDescent="0.2">
      <c r="A58" s="2"/>
    </row>
    <row r="59" spans="1:1" ht="12.75" x14ac:dyDescent="0.2">
      <c r="A59" s="2"/>
    </row>
    <row r="60" spans="1:1" ht="12.75" x14ac:dyDescent="0.2">
      <c r="A60" s="2"/>
    </row>
    <row r="61" spans="1:1" ht="12.75" x14ac:dyDescent="0.2">
      <c r="A61" s="2"/>
    </row>
    <row r="62" spans="1:1" ht="12.75" x14ac:dyDescent="0.2">
      <c r="A62" s="2"/>
    </row>
    <row r="63" spans="1:1" ht="12.75" x14ac:dyDescent="0.2">
      <c r="A63" s="2"/>
    </row>
    <row r="64" spans="1:1" ht="12.75" x14ac:dyDescent="0.2">
      <c r="A64" s="2"/>
    </row>
    <row r="65" spans="1:1" ht="12.75" x14ac:dyDescent="0.2">
      <c r="A65" s="2"/>
    </row>
    <row r="66" spans="1:1" ht="12.75" x14ac:dyDescent="0.2">
      <c r="A66" s="2"/>
    </row>
    <row r="67" spans="1:1" ht="12.75" x14ac:dyDescent="0.2">
      <c r="A67" s="2"/>
    </row>
    <row r="68" spans="1:1" ht="12.75" x14ac:dyDescent="0.2">
      <c r="A68" s="2"/>
    </row>
    <row r="69" spans="1:1" ht="12.75" x14ac:dyDescent="0.2">
      <c r="A69" s="2"/>
    </row>
    <row r="70" spans="1:1" ht="12.75" x14ac:dyDescent="0.2">
      <c r="A70" s="2"/>
    </row>
    <row r="71" spans="1:1" ht="12.75" x14ac:dyDescent="0.2">
      <c r="A71" s="2"/>
    </row>
    <row r="72" spans="1:1" ht="12.75" x14ac:dyDescent="0.2">
      <c r="A72" s="2"/>
    </row>
    <row r="73" spans="1:1" ht="12.75" x14ac:dyDescent="0.2">
      <c r="A73" s="2"/>
    </row>
    <row r="74" spans="1:1" ht="12.75" x14ac:dyDescent="0.2">
      <c r="A74" s="2"/>
    </row>
    <row r="75" spans="1:1" ht="12.75" x14ac:dyDescent="0.2">
      <c r="A75" s="2"/>
    </row>
    <row r="76" spans="1:1" ht="12.75" x14ac:dyDescent="0.2">
      <c r="A76" s="2"/>
    </row>
    <row r="77" spans="1:1" ht="12.75" x14ac:dyDescent="0.2">
      <c r="A77" s="2"/>
    </row>
    <row r="78" spans="1:1" ht="12.75" x14ac:dyDescent="0.2">
      <c r="A78" s="2"/>
    </row>
    <row r="79" spans="1:1" ht="12.75" x14ac:dyDescent="0.2">
      <c r="A79" s="2"/>
    </row>
    <row r="80" spans="1:1" ht="12.75" x14ac:dyDescent="0.2">
      <c r="A80" s="2"/>
    </row>
    <row r="81" spans="1:1" ht="12.75" x14ac:dyDescent="0.2">
      <c r="A81" s="2"/>
    </row>
    <row r="82" spans="1:1" ht="12.75" x14ac:dyDescent="0.2">
      <c r="A82" s="2"/>
    </row>
    <row r="83" spans="1:1" ht="12.75" x14ac:dyDescent="0.2">
      <c r="A83" s="2"/>
    </row>
    <row r="84" spans="1:1" ht="12.75" x14ac:dyDescent="0.2">
      <c r="A84" s="2"/>
    </row>
    <row r="85" spans="1:1" ht="12.75" x14ac:dyDescent="0.2">
      <c r="A85" s="2"/>
    </row>
    <row r="86" spans="1:1" ht="12.75" x14ac:dyDescent="0.2">
      <c r="A86" s="2"/>
    </row>
    <row r="87" spans="1:1" ht="12.75" x14ac:dyDescent="0.2">
      <c r="A87" s="2"/>
    </row>
    <row r="88" spans="1:1" ht="12.75" x14ac:dyDescent="0.2">
      <c r="A88" s="2"/>
    </row>
    <row r="89" spans="1:1" ht="12.75" x14ac:dyDescent="0.2">
      <c r="A89" s="2"/>
    </row>
    <row r="90" spans="1:1" ht="12.75" x14ac:dyDescent="0.2">
      <c r="A90" s="2"/>
    </row>
    <row r="91" spans="1:1" ht="12.75" x14ac:dyDescent="0.2">
      <c r="A91" s="2"/>
    </row>
    <row r="92" spans="1:1" ht="12.75" x14ac:dyDescent="0.2">
      <c r="A92" s="2"/>
    </row>
    <row r="93" spans="1:1" ht="12.75" x14ac:dyDescent="0.2">
      <c r="A93" s="2"/>
    </row>
    <row r="94" spans="1:1" ht="12.75" x14ac:dyDescent="0.2">
      <c r="A94" s="2"/>
    </row>
    <row r="95" spans="1:1" ht="12.75" x14ac:dyDescent="0.2">
      <c r="A95" s="2"/>
    </row>
    <row r="96" spans="1:1" ht="12.75" x14ac:dyDescent="0.2">
      <c r="A96" s="2"/>
    </row>
    <row r="97" spans="1:1" ht="12.75" x14ac:dyDescent="0.2">
      <c r="A97" s="2"/>
    </row>
    <row r="98" spans="1:1" ht="12.75" x14ac:dyDescent="0.2">
      <c r="A98" s="2"/>
    </row>
    <row r="99" spans="1:1" ht="12.75" x14ac:dyDescent="0.2">
      <c r="A99" s="2"/>
    </row>
    <row r="100" spans="1:1" ht="12.75" x14ac:dyDescent="0.2">
      <c r="A100" s="2"/>
    </row>
    <row r="101" spans="1:1" ht="12.75" x14ac:dyDescent="0.2">
      <c r="A101" s="2"/>
    </row>
    <row r="102" spans="1:1" ht="12.75" x14ac:dyDescent="0.2">
      <c r="A102" s="2"/>
    </row>
    <row r="103" spans="1:1" ht="12.75" x14ac:dyDescent="0.2">
      <c r="A103" s="2"/>
    </row>
    <row r="104" spans="1:1" ht="12.75" x14ac:dyDescent="0.2">
      <c r="A104" s="2"/>
    </row>
    <row r="105" spans="1:1" ht="12.75" x14ac:dyDescent="0.2">
      <c r="A105" s="2"/>
    </row>
    <row r="106" spans="1:1" ht="12.75" x14ac:dyDescent="0.2">
      <c r="A106" s="2"/>
    </row>
    <row r="107" spans="1:1" ht="12.75" x14ac:dyDescent="0.2">
      <c r="A107" s="2"/>
    </row>
    <row r="108" spans="1:1" ht="12.75" x14ac:dyDescent="0.2">
      <c r="A108" s="2"/>
    </row>
    <row r="109" spans="1:1" ht="12.75" x14ac:dyDescent="0.2">
      <c r="A109" s="2"/>
    </row>
    <row r="110" spans="1:1" ht="12.75" x14ac:dyDescent="0.2">
      <c r="A110" s="2"/>
    </row>
    <row r="111" spans="1:1" ht="12.75" x14ac:dyDescent="0.2">
      <c r="A111" s="2"/>
    </row>
    <row r="112" spans="1:1" ht="12.75" x14ac:dyDescent="0.2">
      <c r="A112" s="2"/>
    </row>
    <row r="113" spans="1:1" ht="12.75" x14ac:dyDescent="0.2">
      <c r="A113" s="2"/>
    </row>
    <row r="114" spans="1:1" ht="12.75" x14ac:dyDescent="0.2">
      <c r="A114" s="2"/>
    </row>
    <row r="115" spans="1:1" ht="12.75" x14ac:dyDescent="0.2">
      <c r="A115" s="2"/>
    </row>
    <row r="116" spans="1:1" ht="12.75" x14ac:dyDescent="0.2">
      <c r="A116" s="2"/>
    </row>
    <row r="117" spans="1:1" ht="12.75" x14ac:dyDescent="0.2">
      <c r="A117" s="2"/>
    </row>
    <row r="118" spans="1:1" ht="12.75" x14ac:dyDescent="0.2">
      <c r="A118" s="2"/>
    </row>
    <row r="119" spans="1:1" ht="12.75" x14ac:dyDescent="0.2">
      <c r="A119" s="2"/>
    </row>
    <row r="120" spans="1:1" ht="12.75" x14ac:dyDescent="0.2">
      <c r="A120" s="2"/>
    </row>
    <row r="121" spans="1:1" ht="12.75" x14ac:dyDescent="0.2">
      <c r="A121" s="2"/>
    </row>
    <row r="122" spans="1:1" ht="12.75" x14ac:dyDescent="0.2">
      <c r="A122" s="2"/>
    </row>
    <row r="123" spans="1:1" ht="12.75" x14ac:dyDescent="0.2">
      <c r="A123" s="2"/>
    </row>
    <row r="124" spans="1:1" ht="12.75" x14ac:dyDescent="0.2">
      <c r="A124" s="2"/>
    </row>
    <row r="125" spans="1:1" ht="12.75" x14ac:dyDescent="0.2">
      <c r="A125" s="2"/>
    </row>
    <row r="126" spans="1:1" ht="12.75" x14ac:dyDescent="0.2">
      <c r="A126" s="2"/>
    </row>
    <row r="127" spans="1:1" ht="12.75" x14ac:dyDescent="0.2">
      <c r="A127" s="2"/>
    </row>
    <row r="128" spans="1:1" ht="12.75" x14ac:dyDescent="0.2">
      <c r="A128" s="2"/>
    </row>
    <row r="129" spans="1:1" ht="12.75" x14ac:dyDescent="0.2">
      <c r="A129" s="2"/>
    </row>
    <row r="130" spans="1:1" ht="12.75" x14ac:dyDescent="0.2">
      <c r="A130" s="2"/>
    </row>
    <row r="131" spans="1:1" ht="12.75" x14ac:dyDescent="0.2">
      <c r="A131" s="2"/>
    </row>
    <row r="132" spans="1:1" ht="12.75" x14ac:dyDescent="0.2">
      <c r="A132" s="2"/>
    </row>
    <row r="133" spans="1:1" ht="12.75" x14ac:dyDescent="0.2">
      <c r="A133" s="2"/>
    </row>
    <row r="134" spans="1:1" ht="12.75" x14ac:dyDescent="0.2">
      <c r="A134" s="2"/>
    </row>
    <row r="135" spans="1:1" ht="12.75" x14ac:dyDescent="0.2">
      <c r="A135" s="2"/>
    </row>
    <row r="136" spans="1:1" ht="12.75" x14ac:dyDescent="0.2">
      <c r="A136" s="2"/>
    </row>
    <row r="137" spans="1:1" ht="12.75" x14ac:dyDescent="0.2">
      <c r="A137" s="2"/>
    </row>
    <row r="138" spans="1:1" ht="12.75" x14ac:dyDescent="0.2">
      <c r="A138" s="2"/>
    </row>
    <row r="139" spans="1:1" ht="12.75" x14ac:dyDescent="0.2">
      <c r="A139" s="2"/>
    </row>
    <row r="140" spans="1:1" ht="12.75" x14ac:dyDescent="0.2">
      <c r="A140" s="2"/>
    </row>
    <row r="141" spans="1:1" ht="12.75" x14ac:dyDescent="0.2">
      <c r="A141" s="2"/>
    </row>
    <row r="142" spans="1:1" ht="12.75" x14ac:dyDescent="0.2">
      <c r="A142" s="2"/>
    </row>
    <row r="143" spans="1:1" ht="12.75" x14ac:dyDescent="0.2">
      <c r="A143" s="2"/>
    </row>
    <row r="144" spans="1:1" ht="12.75" x14ac:dyDescent="0.2">
      <c r="A144" s="2"/>
    </row>
    <row r="145" spans="1:1" ht="12.75" x14ac:dyDescent="0.2">
      <c r="A145" s="2"/>
    </row>
    <row r="146" spans="1:1" ht="12.75" x14ac:dyDescent="0.2">
      <c r="A146" s="2"/>
    </row>
    <row r="147" spans="1:1" ht="12.75" x14ac:dyDescent="0.2">
      <c r="A147" s="2"/>
    </row>
    <row r="148" spans="1:1" ht="12.75" x14ac:dyDescent="0.2">
      <c r="A148" s="2"/>
    </row>
    <row r="149" spans="1:1" ht="12.75" x14ac:dyDescent="0.2">
      <c r="A149" s="2"/>
    </row>
    <row r="150" spans="1:1" ht="12.75" x14ac:dyDescent="0.2">
      <c r="A150" s="2"/>
    </row>
    <row r="151" spans="1:1" ht="12.75" x14ac:dyDescent="0.2">
      <c r="A151" s="2"/>
    </row>
    <row r="152" spans="1:1" ht="12.75" x14ac:dyDescent="0.2">
      <c r="A152" s="2"/>
    </row>
    <row r="153" spans="1:1" ht="12.75" x14ac:dyDescent="0.2">
      <c r="A153" s="2"/>
    </row>
    <row r="154" spans="1:1" ht="12.75" x14ac:dyDescent="0.2">
      <c r="A154" s="2"/>
    </row>
    <row r="155" spans="1:1" ht="12.75" x14ac:dyDescent="0.2">
      <c r="A155" s="2"/>
    </row>
    <row r="156" spans="1:1" ht="12.75" x14ac:dyDescent="0.2">
      <c r="A156" s="2"/>
    </row>
    <row r="157" spans="1:1" ht="12.75" x14ac:dyDescent="0.2">
      <c r="A157" s="2"/>
    </row>
    <row r="158" spans="1:1" ht="12.75" x14ac:dyDescent="0.2">
      <c r="A158" s="2"/>
    </row>
    <row r="159" spans="1:1" ht="12.75" x14ac:dyDescent="0.2">
      <c r="A159" s="2"/>
    </row>
    <row r="160" spans="1:1" ht="12.75" x14ac:dyDescent="0.2">
      <c r="A160" s="2"/>
    </row>
    <row r="161" spans="1:1" ht="12.75" x14ac:dyDescent="0.2">
      <c r="A161" s="2"/>
    </row>
    <row r="162" spans="1:1" ht="12.75" x14ac:dyDescent="0.2">
      <c r="A162" s="2"/>
    </row>
    <row r="163" spans="1:1" ht="12.75" x14ac:dyDescent="0.2">
      <c r="A163" s="2"/>
    </row>
    <row r="164" spans="1:1" ht="12.75" x14ac:dyDescent="0.2">
      <c r="A164" s="2"/>
    </row>
    <row r="165" spans="1:1" ht="12.75" x14ac:dyDescent="0.2">
      <c r="A165" s="2"/>
    </row>
    <row r="166" spans="1:1" ht="12.75" x14ac:dyDescent="0.2">
      <c r="A166" s="2"/>
    </row>
    <row r="167" spans="1:1" ht="12.75" x14ac:dyDescent="0.2">
      <c r="A167" s="2"/>
    </row>
    <row r="168" spans="1:1" ht="12.75" x14ac:dyDescent="0.2">
      <c r="A168" s="2"/>
    </row>
    <row r="169" spans="1:1" ht="12.75" x14ac:dyDescent="0.2">
      <c r="A169" s="2"/>
    </row>
    <row r="170" spans="1:1" ht="12.75" x14ac:dyDescent="0.2">
      <c r="A170" s="2"/>
    </row>
    <row r="171" spans="1:1" ht="12.75" x14ac:dyDescent="0.2">
      <c r="A171" s="2"/>
    </row>
    <row r="172" spans="1:1" ht="12.75" x14ac:dyDescent="0.2">
      <c r="A172" s="2"/>
    </row>
    <row r="173" spans="1:1" ht="12.75" x14ac:dyDescent="0.2">
      <c r="A173" s="2"/>
    </row>
    <row r="174" spans="1:1" ht="12.75" x14ac:dyDescent="0.2">
      <c r="A174" s="2"/>
    </row>
    <row r="175" spans="1:1" ht="12.75" x14ac:dyDescent="0.2">
      <c r="A175" s="2"/>
    </row>
    <row r="176" spans="1:1" ht="12.75" x14ac:dyDescent="0.2">
      <c r="A176" s="2"/>
    </row>
    <row r="177" spans="1:1" ht="12.75" x14ac:dyDescent="0.2">
      <c r="A177" s="2"/>
    </row>
    <row r="178" spans="1:1" ht="12.75" x14ac:dyDescent="0.2">
      <c r="A178" s="2"/>
    </row>
    <row r="179" spans="1:1" ht="12.75" x14ac:dyDescent="0.2">
      <c r="A179" s="2"/>
    </row>
    <row r="180" spans="1:1" ht="12.75" x14ac:dyDescent="0.2">
      <c r="A180" s="2"/>
    </row>
    <row r="181" spans="1:1" ht="12.75" x14ac:dyDescent="0.2">
      <c r="A181" s="2"/>
    </row>
    <row r="182" spans="1:1" ht="12.75" x14ac:dyDescent="0.2">
      <c r="A182" s="2"/>
    </row>
    <row r="183" spans="1:1" ht="12.75" x14ac:dyDescent="0.2">
      <c r="A183" s="2"/>
    </row>
    <row r="184" spans="1:1" ht="12.75" x14ac:dyDescent="0.2">
      <c r="A184" s="2"/>
    </row>
    <row r="185" spans="1:1" ht="12.75" x14ac:dyDescent="0.2">
      <c r="A185" s="2"/>
    </row>
    <row r="186" spans="1:1" ht="12.75" x14ac:dyDescent="0.2">
      <c r="A186" s="2"/>
    </row>
    <row r="187" spans="1:1" ht="12.75" x14ac:dyDescent="0.2">
      <c r="A187" s="2"/>
    </row>
    <row r="188" spans="1:1" ht="12.75" x14ac:dyDescent="0.2">
      <c r="A188" s="2"/>
    </row>
    <row r="189" spans="1:1" ht="12.75" x14ac:dyDescent="0.2">
      <c r="A189" s="2"/>
    </row>
    <row r="190" spans="1:1" ht="12.75" x14ac:dyDescent="0.2">
      <c r="A190" s="2"/>
    </row>
    <row r="191" spans="1:1" ht="12.75" x14ac:dyDescent="0.2">
      <c r="A191" s="2"/>
    </row>
    <row r="192" spans="1:1" ht="12.75" x14ac:dyDescent="0.2">
      <c r="A192" s="2"/>
    </row>
    <row r="193" spans="1:1" ht="12.75" x14ac:dyDescent="0.2">
      <c r="A193" s="2"/>
    </row>
    <row r="194" spans="1:1" ht="12.75" x14ac:dyDescent="0.2">
      <c r="A194" s="2"/>
    </row>
    <row r="195" spans="1:1" ht="12.75" x14ac:dyDescent="0.2">
      <c r="A195" s="2"/>
    </row>
    <row r="196" spans="1:1" ht="12.75" x14ac:dyDescent="0.2">
      <c r="A196" s="2"/>
    </row>
    <row r="197" spans="1:1" ht="12.75" x14ac:dyDescent="0.2">
      <c r="A197" s="2"/>
    </row>
    <row r="198" spans="1:1" ht="12.75" x14ac:dyDescent="0.2">
      <c r="A198" s="2"/>
    </row>
    <row r="199" spans="1:1" ht="12.75" x14ac:dyDescent="0.2">
      <c r="A199" s="2"/>
    </row>
    <row r="200" spans="1:1" ht="12.75" x14ac:dyDescent="0.2">
      <c r="A200" s="2"/>
    </row>
    <row r="201" spans="1:1" ht="12.75" x14ac:dyDescent="0.2">
      <c r="A201" s="2"/>
    </row>
    <row r="202" spans="1:1" ht="12.75" x14ac:dyDescent="0.2">
      <c r="A202" s="2"/>
    </row>
    <row r="203" spans="1:1" ht="12.75" x14ac:dyDescent="0.2">
      <c r="A203" s="2"/>
    </row>
    <row r="204" spans="1:1" ht="12.75" x14ac:dyDescent="0.2">
      <c r="A204" s="2"/>
    </row>
    <row r="205" spans="1:1" ht="12.75" x14ac:dyDescent="0.2">
      <c r="A205" s="2"/>
    </row>
    <row r="206" spans="1:1" ht="12.75" x14ac:dyDescent="0.2">
      <c r="A206" s="2"/>
    </row>
    <row r="207" spans="1:1" ht="12.75" x14ac:dyDescent="0.2">
      <c r="A207" s="2"/>
    </row>
    <row r="208" spans="1:1" ht="12.75" x14ac:dyDescent="0.2">
      <c r="A208" s="2"/>
    </row>
    <row r="209" spans="1:1" ht="12.75" x14ac:dyDescent="0.2">
      <c r="A209" s="2"/>
    </row>
    <row r="210" spans="1:1" ht="12.75" x14ac:dyDescent="0.2">
      <c r="A210" s="2"/>
    </row>
    <row r="211" spans="1:1" ht="12.75" x14ac:dyDescent="0.2">
      <c r="A211" s="2"/>
    </row>
    <row r="212" spans="1:1" ht="12.75" x14ac:dyDescent="0.2">
      <c r="A212" s="2"/>
    </row>
    <row r="213" spans="1:1" ht="12.75" x14ac:dyDescent="0.2">
      <c r="A213" s="2"/>
    </row>
    <row r="214" spans="1:1" ht="12.75" x14ac:dyDescent="0.2">
      <c r="A214" s="2"/>
    </row>
    <row r="215" spans="1:1" ht="12.75" x14ac:dyDescent="0.2">
      <c r="A215" s="2"/>
    </row>
    <row r="216" spans="1:1" ht="12.75" x14ac:dyDescent="0.2">
      <c r="A216" s="2"/>
    </row>
    <row r="217" spans="1:1" ht="12.75" x14ac:dyDescent="0.2">
      <c r="A217" s="2"/>
    </row>
    <row r="218" spans="1:1" ht="12.75" x14ac:dyDescent="0.2">
      <c r="A218" s="2"/>
    </row>
    <row r="219" spans="1:1" ht="12.75" x14ac:dyDescent="0.2">
      <c r="A219" s="2"/>
    </row>
    <row r="220" spans="1:1" ht="12.75" x14ac:dyDescent="0.2">
      <c r="A220" s="2"/>
    </row>
    <row r="221" spans="1:1" ht="12.75" x14ac:dyDescent="0.2">
      <c r="A221" s="2"/>
    </row>
    <row r="222" spans="1:1" ht="12.75" x14ac:dyDescent="0.2">
      <c r="A222" s="2"/>
    </row>
    <row r="223" spans="1:1" ht="12.75" x14ac:dyDescent="0.2">
      <c r="A223" s="2"/>
    </row>
    <row r="224" spans="1:1" ht="12.75" x14ac:dyDescent="0.2">
      <c r="A224" s="2"/>
    </row>
    <row r="225" spans="1:1" ht="12.75" x14ac:dyDescent="0.2">
      <c r="A225" s="2"/>
    </row>
    <row r="226" spans="1:1" ht="12.75" x14ac:dyDescent="0.2">
      <c r="A226" s="2"/>
    </row>
    <row r="227" spans="1:1" ht="12.75" x14ac:dyDescent="0.2">
      <c r="A227" s="2"/>
    </row>
    <row r="228" spans="1:1" ht="12.75" x14ac:dyDescent="0.2">
      <c r="A228" s="2"/>
    </row>
    <row r="229" spans="1:1" ht="12.75" x14ac:dyDescent="0.2">
      <c r="A229" s="2"/>
    </row>
    <row r="230" spans="1:1" ht="12.75" x14ac:dyDescent="0.2">
      <c r="A230" s="2"/>
    </row>
    <row r="231" spans="1:1" ht="12.75" x14ac:dyDescent="0.2">
      <c r="A231" s="2"/>
    </row>
    <row r="232" spans="1:1" ht="12.75" x14ac:dyDescent="0.2">
      <c r="A232" s="2"/>
    </row>
    <row r="233" spans="1:1" ht="12.75" x14ac:dyDescent="0.2">
      <c r="A233" s="2"/>
    </row>
    <row r="234" spans="1:1" ht="12.75" x14ac:dyDescent="0.2">
      <c r="A234" s="2"/>
    </row>
    <row r="235" spans="1:1" ht="12.75" x14ac:dyDescent="0.2">
      <c r="A235" s="2"/>
    </row>
    <row r="236" spans="1:1" ht="12.75" x14ac:dyDescent="0.2">
      <c r="A236" s="2"/>
    </row>
    <row r="237" spans="1:1" ht="12.75" x14ac:dyDescent="0.2">
      <c r="A237" s="2"/>
    </row>
    <row r="238" spans="1:1" ht="12.75" x14ac:dyDescent="0.2">
      <c r="A238" s="2"/>
    </row>
    <row r="239" spans="1:1" ht="12.75" x14ac:dyDescent="0.2">
      <c r="A239" s="2"/>
    </row>
    <row r="240" spans="1:1" ht="12.75" x14ac:dyDescent="0.2">
      <c r="A240" s="2"/>
    </row>
    <row r="241" spans="1:1" ht="12.75" x14ac:dyDescent="0.2">
      <c r="A241" s="2"/>
    </row>
    <row r="242" spans="1:1" ht="12.75" x14ac:dyDescent="0.2">
      <c r="A242" s="2"/>
    </row>
    <row r="243" spans="1:1" ht="12.75" x14ac:dyDescent="0.2">
      <c r="A243" s="2"/>
    </row>
    <row r="244" spans="1:1" ht="12.75" x14ac:dyDescent="0.2">
      <c r="A244" s="2"/>
    </row>
    <row r="245" spans="1:1" ht="12.75" x14ac:dyDescent="0.2">
      <c r="A245" s="2"/>
    </row>
    <row r="246" spans="1:1" ht="12.75" x14ac:dyDescent="0.2">
      <c r="A246" s="2"/>
    </row>
    <row r="247" spans="1:1" ht="12.75" x14ac:dyDescent="0.2">
      <c r="A247" s="2"/>
    </row>
    <row r="248" spans="1:1" ht="12.75" x14ac:dyDescent="0.2">
      <c r="A248" s="2"/>
    </row>
    <row r="249" spans="1:1" ht="12.75" x14ac:dyDescent="0.2">
      <c r="A249" s="2"/>
    </row>
    <row r="250" spans="1:1" ht="12.75" x14ac:dyDescent="0.2">
      <c r="A250" s="2"/>
    </row>
    <row r="251" spans="1:1" ht="12.75" x14ac:dyDescent="0.2">
      <c r="A251" s="2"/>
    </row>
    <row r="252" spans="1:1" ht="12.75" x14ac:dyDescent="0.2">
      <c r="A252" s="2"/>
    </row>
    <row r="253" spans="1:1" ht="12.75" x14ac:dyDescent="0.2">
      <c r="A253" s="2"/>
    </row>
    <row r="254" spans="1:1" ht="12.75" x14ac:dyDescent="0.2">
      <c r="A254" s="2"/>
    </row>
    <row r="255" spans="1:1" ht="12.75" x14ac:dyDescent="0.2">
      <c r="A255" s="2"/>
    </row>
    <row r="256" spans="1:1" ht="12.75" x14ac:dyDescent="0.2">
      <c r="A256" s="2"/>
    </row>
    <row r="257" spans="1:1" ht="12.75" x14ac:dyDescent="0.2">
      <c r="A257" s="2"/>
    </row>
    <row r="258" spans="1:1" ht="12.75" x14ac:dyDescent="0.2">
      <c r="A258" s="2"/>
    </row>
    <row r="259" spans="1:1" ht="12.75" x14ac:dyDescent="0.2">
      <c r="A259" s="2"/>
    </row>
    <row r="260" spans="1:1" ht="12.75" x14ac:dyDescent="0.2">
      <c r="A260" s="2"/>
    </row>
    <row r="261" spans="1:1" ht="12.75" x14ac:dyDescent="0.2">
      <c r="A261" s="2"/>
    </row>
    <row r="262" spans="1:1" ht="12.75" x14ac:dyDescent="0.2">
      <c r="A262" s="2"/>
    </row>
    <row r="263" spans="1:1" ht="12.75" x14ac:dyDescent="0.2">
      <c r="A263" s="2"/>
    </row>
    <row r="264" spans="1:1" ht="12.75" x14ac:dyDescent="0.2">
      <c r="A264" s="2"/>
    </row>
    <row r="265" spans="1:1" ht="12.75" x14ac:dyDescent="0.2">
      <c r="A265" s="2"/>
    </row>
    <row r="266" spans="1:1" ht="12.75" x14ac:dyDescent="0.2">
      <c r="A266" s="2"/>
    </row>
    <row r="267" spans="1:1" ht="12.75" x14ac:dyDescent="0.2">
      <c r="A267" s="2"/>
    </row>
    <row r="268" spans="1:1" ht="12.75" x14ac:dyDescent="0.2">
      <c r="A268" s="2"/>
    </row>
    <row r="269" spans="1:1" ht="12.75" x14ac:dyDescent="0.2">
      <c r="A269" s="2"/>
    </row>
    <row r="270" spans="1:1" ht="12.75" x14ac:dyDescent="0.2">
      <c r="A270" s="2"/>
    </row>
    <row r="271" spans="1:1" ht="12.75" x14ac:dyDescent="0.2">
      <c r="A271" s="2"/>
    </row>
    <row r="272" spans="1:1" ht="12.75" x14ac:dyDescent="0.2">
      <c r="A272" s="2"/>
    </row>
    <row r="273" spans="1:1" ht="12.75" x14ac:dyDescent="0.2">
      <c r="A273" s="2"/>
    </row>
    <row r="274" spans="1:1" ht="12.75" x14ac:dyDescent="0.2">
      <c r="A274" s="2"/>
    </row>
    <row r="275" spans="1:1" ht="12.75" x14ac:dyDescent="0.2">
      <c r="A275" s="2"/>
    </row>
    <row r="276" spans="1:1" ht="12.75" x14ac:dyDescent="0.2">
      <c r="A276" s="2"/>
    </row>
    <row r="277" spans="1:1" ht="12.75" x14ac:dyDescent="0.2">
      <c r="A277" s="2"/>
    </row>
    <row r="278" spans="1:1" ht="12.75" x14ac:dyDescent="0.2">
      <c r="A278" s="2"/>
    </row>
    <row r="279" spans="1:1" ht="12.75" x14ac:dyDescent="0.2">
      <c r="A279" s="2"/>
    </row>
    <row r="280" spans="1:1" ht="12.75" x14ac:dyDescent="0.2">
      <c r="A280" s="2"/>
    </row>
    <row r="281" spans="1:1" ht="12.75" x14ac:dyDescent="0.2">
      <c r="A281" s="2"/>
    </row>
    <row r="282" spans="1:1" ht="12.75" x14ac:dyDescent="0.2">
      <c r="A282" s="2"/>
    </row>
    <row r="283" spans="1:1" ht="12.75" x14ac:dyDescent="0.2">
      <c r="A283" s="2"/>
    </row>
    <row r="284" spans="1:1" ht="12.75" x14ac:dyDescent="0.2">
      <c r="A284" s="2"/>
    </row>
    <row r="285" spans="1:1" ht="12.75" x14ac:dyDescent="0.2">
      <c r="A285" s="2"/>
    </row>
    <row r="286" spans="1:1" ht="12.75" x14ac:dyDescent="0.2">
      <c r="A286" s="2"/>
    </row>
    <row r="287" spans="1:1" ht="12.75" x14ac:dyDescent="0.2">
      <c r="A287" s="2"/>
    </row>
    <row r="288" spans="1:1" ht="12.75" x14ac:dyDescent="0.2">
      <c r="A288" s="2"/>
    </row>
    <row r="289" spans="1:1" ht="12.75" x14ac:dyDescent="0.2">
      <c r="A289" s="2"/>
    </row>
    <row r="290" spans="1:1" ht="12.75" x14ac:dyDescent="0.2">
      <c r="A290" s="2"/>
    </row>
    <row r="291" spans="1:1" ht="12.75" x14ac:dyDescent="0.2">
      <c r="A291" s="2"/>
    </row>
    <row r="292" spans="1:1" ht="12.75" x14ac:dyDescent="0.2">
      <c r="A292" s="2"/>
    </row>
    <row r="293" spans="1:1" ht="12.75" x14ac:dyDescent="0.2">
      <c r="A293" s="2"/>
    </row>
    <row r="294" spans="1:1" ht="12.75" x14ac:dyDescent="0.2">
      <c r="A294" s="2"/>
    </row>
    <row r="295" spans="1:1" ht="12.75" x14ac:dyDescent="0.2">
      <c r="A295" s="2"/>
    </row>
    <row r="296" spans="1:1" ht="12.75" x14ac:dyDescent="0.2">
      <c r="A296" s="2"/>
    </row>
    <row r="297" spans="1:1" ht="12.75" x14ac:dyDescent="0.2">
      <c r="A297" s="2"/>
    </row>
    <row r="298" spans="1:1" ht="12.75" x14ac:dyDescent="0.2">
      <c r="A298" s="2"/>
    </row>
    <row r="299" spans="1:1" ht="12.75" x14ac:dyDescent="0.2">
      <c r="A299" s="2"/>
    </row>
    <row r="300" spans="1:1" ht="12.75" x14ac:dyDescent="0.2">
      <c r="A300" s="2"/>
    </row>
    <row r="301" spans="1:1" ht="12.75" x14ac:dyDescent="0.2">
      <c r="A301" s="2"/>
    </row>
    <row r="302" spans="1:1" ht="12.75" x14ac:dyDescent="0.2">
      <c r="A302" s="2"/>
    </row>
    <row r="303" spans="1:1" ht="12.75" x14ac:dyDescent="0.2">
      <c r="A303" s="2"/>
    </row>
    <row r="304" spans="1:1" ht="12.75" x14ac:dyDescent="0.2">
      <c r="A304" s="2"/>
    </row>
    <row r="305" spans="1:1" ht="12.75" x14ac:dyDescent="0.2">
      <c r="A305" s="2"/>
    </row>
    <row r="306" spans="1:1" ht="12.75" x14ac:dyDescent="0.2">
      <c r="A306" s="2"/>
    </row>
    <row r="307" spans="1:1" ht="12.75" x14ac:dyDescent="0.2">
      <c r="A307" s="2"/>
    </row>
    <row r="308" spans="1:1" ht="12.75" x14ac:dyDescent="0.2">
      <c r="A308" s="2"/>
    </row>
    <row r="309" spans="1:1" ht="12.75" x14ac:dyDescent="0.2">
      <c r="A309" s="2"/>
    </row>
    <row r="310" spans="1:1" ht="12.75" x14ac:dyDescent="0.2">
      <c r="A310" s="2"/>
    </row>
    <row r="311" spans="1:1" ht="12.75" x14ac:dyDescent="0.2">
      <c r="A311" s="2"/>
    </row>
    <row r="312" spans="1:1" ht="12.75" x14ac:dyDescent="0.2">
      <c r="A312" s="2"/>
    </row>
    <row r="313" spans="1:1" ht="12.75" x14ac:dyDescent="0.2">
      <c r="A313" s="2"/>
    </row>
    <row r="314" spans="1:1" ht="12.75" x14ac:dyDescent="0.2">
      <c r="A314" s="2"/>
    </row>
    <row r="315" spans="1:1" ht="12.75" x14ac:dyDescent="0.2">
      <c r="A315" s="2"/>
    </row>
    <row r="316" spans="1:1" ht="12.75" x14ac:dyDescent="0.2">
      <c r="A316" s="2"/>
    </row>
    <row r="317" spans="1:1" ht="12.75" x14ac:dyDescent="0.2">
      <c r="A317" s="2"/>
    </row>
    <row r="318" spans="1:1" ht="12.75" x14ac:dyDescent="0.2">
      <c r="A318" s="2"/>
    </row>
    <row r="319" spans="1:1" ht="12.75" x14ac:dyDescent="0.2">
      <c r="A319" s="2"/>
    </row>
    <row r="320" spans="1:1" ht="12.75" x14ac:dyDescent="0.2">
      <c r="A320" s="2"/>
    </row>
    <row r="321" spans="1:1" ht="12.75" x14ac:dyDescent="0.2">
      <c r="A321" s="2"/>
    </row>
    <row r="322" spans="1:1" ht="12.75" x14ac:dyDescent="0.2">
      <c r="A322" s="2"/>
    </row>
    <row r="323" spans="1:1" ht="12.75" x14ac:dyDescent="0.2">
      <c r="A323" s="2"/>
    </row>
    <row r="324" spans="1:1" ht="12.75" x14ac:dyDescent="0.2">
      <c r="A324" s="2"/>
    </row>
    <row r="325" spans="1:1" ht="12.75" x14ac:dyDescent="0.2">
      <c r="A325" s="2"/>
    </row>
    <row r="326" spans="1:1" ht="12.75" x14ac:dyDescent="0.2">
      <c r="A326" s="2"/>
    </row>
    <row r="327" spans="1:1" ht="12.75" x14ac:dyDescent="0.2">
      <c r="A327" s="2"/>
    </row>
    <row r="328" spans="1:1" ht="12.75" x14ac:dyDescent="0.2">
      <c r="A328" s="2"/>
    </row>
    <row r="329" spans="1:1" ht="12.75" x14ac:dyDescent="0.2">
      <c r="A329" s="2"/>
    </row>
    <row r="330" spans="1:1" ht="12.75" x14ac:dyDescent="0.2">
      <c r="A330" s="2"/>
    </row>
    <row r="331" spans="1:1" ht="12.75" x14ac:dyDescent="0.2">
      <c r="A331" s="2"/>
    </row>
    <row r="332" spans="1:1" ht="12.75" x14ac:dyDescent="0.2">
      <c r="A332" s="2"/>
    </row>
    <row r="333" spans="1:1" ht="12.75" x14ac:dyDescent="0.2">
      <c r="A333" s="2"/>
    </row>
    <row r="334" spans="1:1" ht="12.75" x14ac:dyDescent="0.2">
      <c r="A334" s="2"/>
    </row>
    <row r="335" spans="1:1" ht="12.75" x14ac:dyDescent="0.2">
      <c r="A335" s="2"/>
    </row>
    <row r="336" spans="1:1" ht="12.75" x14ac:dyDescent="0.2">
      <c r="A336" s="2"/>
    </row>
    <row r="337" spans="1:1" ht="12.75" x14ac:dyDescent="0.2">
      <c r="A337" s="2"/>
    </row>
    <row r="338" spans="1:1" ht="12.75" x14ac:dyDescent="0.2">
      <c r="A338" s="2"/>
    </row>
    <row r="339" spans="1:1" ht="12.75" x14ac:dyDescent="0.2">
      <c r="A339" s="2"/>
    </row>
    <row r="340" spans="1:1" ht="12.75" x14ac:dyDescent="0.2">
      <c r="A340" s="2"/>
    </row>
    <row r="341" spans="1:1" ht="12.75" x14ac:dyDescent="0.2">
      <c r="A341" s="2"/>
    </row>
    <row r="342" spans="1:1" ht="12.75" x14ac:dyDescent="0.2">
      <c r="A342" s="2"/>
    </row>
    <row r="343" spans="1:1" ht="12.75" x14ac:dyDescent="0.2">
      <c r="A343" s="2"/>
    </row>
    <row r="344" spans="1:1" ht="12.75" x14ac:dyDescent="0.2">
      <c r="A344" s="2"/>
    </row>
    <row r="345" spans="1:1" ht="12.75" x14ac:dyDescent="0.2">
      <c r="A345" s="2"/>
    </row>
    <row r="346" spans="1:1" ht="12.75" x14ac:dyDescent="0.2">
      <c r="A346" s="2"/>
    </row>
    <row r="347" spans="1:1" ht="12.75" x14ac:dyDescent="0.2">
      <c r="A347" s="2"/>
    </row>
    <row r="348" spans="1:1" ht="12.75" x14ac:dyDescent="0.2">
      <c r="A348" s="2"/>
    </row>
    <row r="349" spans="1:1" ht="12.75" x14ac:dyDescent="0.2">
      <c r="A349" s="2"/>
    </row>
    <row r="350" spans="1:1" ht="12.75" x14ac:dyDescent="0.2">
      <c r="A350" s="2"/>
    </row>
    <row r="351" spans="1:1" ht="12.75" x14ac:dyDescent="0.2">
      <c r="A351" s="2"/>
    </row>
    <row r="352" spans="1:1" ht="12.75" x14ac:dyDescent="0.2">
      <c r="A352" s="2"/>
    </row>
    <row r="353" spans="1:1" ht="12.75" x14ac:dyDescent="0.2">
      <c r="A353" s="2"/>
    </row>
    <row r="354" spans="1:1" ht="12.75" x14ac:dyDescent="0.2">
      <c r="A354" s="2"/>
    </row>
    <row r="355" spans="1:1" ht="12.75" x14ac:dyDescent="0.2">
      <c r="A355" s="2"/>
    </row>
    <row r="356" spans="1:1" ht="12.75" x14ac:dyDescent="0.2">
      <c r="A356" s="2"/>
    </row>
    <row r="357" spans="1:1" ht="12.75" x14ac:dyDescent="0.2">
      <c r="A357" s="2"/>
    </row>
    <row r="358" spans="1:1" ht="12.75" x14ac:dyDescent="0.2">
      <c r="A358" s="2"/>
    </row>
    <row r="359" spans="1:1" ht="12.75" x14ac:dyDescent="0.2">
      <c r="A359" s="2"/>
    </row>
    <row r="360" spans="1:1" ht="12.75" x14ac:dyDescent="0.2">
      <c r="A360" s="2"/>
    </row>
    <row r="361" spans="1:1" ht="12.75" x14ac:dyDescent="0.2">
      <c r="A361" s="2"/>
    </row>
    <row r="362" spans="1:1" ht="12.75" x14ac:dyDescent="0.2">
      <c r="A362" s="2"/>
    </row>
    <row r="363" spans="1:1" ht="12.75" x14ac:dyDescent="0.2">
      <c r="A363" s="2"/>
    </row>
    <row r="364" spans="1:1" ht="12.75" x14ac:dyDescent="0.2">
      <c r="A364" s="2"/>
    </row>
    <row r="365" spans="1:1" ht="12.75" x14ac:dyDescent="0.2">
      <c r="A365" s="2"/>
    </row>
    <row r="366" spans="1:1" ht="12.75" x14ac:dyDescent="0.2">
      <c r="A366" s="2"/>
    </row>
    <row r="367" spans="1:1" ht="12.75" x14ac:dyDescent="0.2">
      <c r="A367" s="2"/>
    </row>
    <row r="368" spans="1:1" ht="12.75" x14ac:dyDescent="0.2">
      <c r="A368" s="2"/>
    </row>
    <row r="369" spans="1:1" ht="12.75" x14ac:dyDescent="0.2">
      <c r="A369" s="2"/>
    </row>
    <row r="370" spans="1:1" ht="12.75" x14ac:dyDescent="0.2">
      <c r="A370" s="2"/>
    </row>
    <row r="371" spans="1:1" ht="12.75" x14ac:dyDescent="0.2">
      <c r="A371" s="2"/>
    </row>
    <row r="372" spans="1:1" ht="12.75" x14ac:dyDescent="0.2">
      <c r="A372" s="2"/>
    </row>
    <row r="373" spans="1:1" ht="12.75" x14ac:dyDescent="0.2">
      <c r="A373" s="2"/>
    </row>
    <row r="374" spans="1:1" ht="12.75" x14ac:dyDescent="0.2">
      <c r="A374" s="2"/>
    </row>
    <row r="375" spans="1:1" ht="12.75" x14ac:dyDescent="0.2">
      <c r="A375" s="2"/>
    </row>
    <row r="376" spans="1:1" ht="12.75" x14ac:dyDescent="0.2">
      <c r="A376" s="2"/>
    </row>
    <row r="377" spans="1:1" ht="12.75" x14ac:dyDescent="0.2">
      <c r="A377" s="2"/>
    </row>
    <row r="378" spans="1:1" ht="12.75" x14ac:dyDescent="0.2">
      <c r="A378" s="2"/>
    </row>
    <row r="379" spans="1:1" ht="12.75" x14ac:dyDescent="0.2">
      <c r="A379" s="2"/>
    </row>
    <row r="380" spans="1:1" ht="12.75" x14ac:dyDescent="0.2">
      <c r="A380" s="2"/>
    </row>
    <row r="381" spans="1:1" ht="12.75" x14ac:dyDescent="0.2">
      <c r="A381" s="2"/>
    </row>
    <row r="382" spans="1:1" ht="12.75" x14ac:dyDescent="0.2">
      <c r="A382" s="2"/>
    </row>
    <row r="383" spans="1:1" ht="12.75" x14ac:dyDescent="0.2">
      <c r="A383" s="2"/>
    </row>
    <row r="384" spans="1:1" ht="12.75" x14ac:dyDescent="0.2">
      <c r="A384" s="2"/>
    </row>
    <row r="385" spans="1:1" ht="12.75" x14ac:dyDescent="0.2">
      <c r="A385" s="2"/>
    </row>
    <row r="386" spans="1:1" ht="12.75" x14ac:dyDescent="0.2">
      <c r="A386" s="2"/>
    </row>
    <row r="387" spans="1:1" ht="12.75" x14ac:dyDescent="0.2">
      <c r="A387" s="2"/>
    </row>
    <row r="388" spans="1:1" ht="12.75" x14ac:dyDescent="0.2">
      <c r="A388" s="2"/>
    </row>
    <row r="389" spans="1:1" ht="12.75" x14ac:dyDescent="0.2">
      <c r="A389" s="2"/>
    </row>
    <row r="390" spans="1:1" ht="12.75" x14ac:dyDescent="0.2">
      <c r="A390" s="2"/>
    </row>
    <row r="391" spans="1:1" ht="12.75" x14ac:dyDescent="0.2">
      <c r="A391" s="2"/>
    </row>
    <row r="392" spans="1:1" ht="12.75" x14ac:dyDescent="0.2">
      <c r="A392" s="2"/>
    </row>
    <row r="393" spans="1:1" ht="12.75" x14ac:dyDescent="0.2">
      <c r="A393" s="2"/>
    </row>
    <row r="394" spans="1:1" ht="12.75" x14ac:dyDescent="0.2">
      <c r="A394" s="2"/>
    </row>
    <row r="395" spans="1:1" ht="12.75" x14ac:dyDescent="0.2">
      <c r="A395" s="2"/>
    </row>
    <row r="396" spans="1:1" ht="12.75" x14ac:dyDescent="0.2">
      <c r="A396" s="2"/>
    </row>
    <row r="397" spans="1:1" ht="12.75" x14ac:dyDescent="0.2">
      <c r="A397" s="2"/>
    </row>
    <row r="398" spans="1:1" ht="12.75" x14ac:dyDescent="0.2">
      <c r="A398" s="2"/>
    </row>
    <row r="399" spans="1:1" ht="12.75" x14ac:dyDescent="0.2">
      <c r="A399" s="2"/>
    </row>
    <row r="400" spans="1:1" ht="12.75" x14ac:dyDescent="0.2">
      <c r="A400" s="2"/>
    </row>
    <row r="401" spans="1:1" ht="12.75" x14ac:dyDescent="0.2">
      <c r="A401" s="2"/>
    </row>
    <row r="402" spans="1:1" ht="12.75" x14ac:dyDescent="0.2">
      <c r="A402" s="2"/>
    </row>
    <row r="403" spans="1:1" ht="12.75" x14ac:dyDescent="0.2">
      <c r="A403" s="2"/>
    </row>
    <row r="404" spans="1:1" ht="12.75" x14ac:dyDescent="0.2">
      <c r="A404" s="2"/>
    </row>
    <row r="405" spans="1:1" ht="12.75" x14ac:dyDescent="0.2">
      <c r="A405" s="2"/>
    </row>
    <row r="406" spans="1:1" ht="12.75" x14ac:dyDescent="0.2">
      <c r="A406" s="2"/>
    </row>
    <row r="407" spans="1:1" ht="12.75" x14ac:dyDescent="0.2">
      <c r="A407" s="2"/>
    </row>
    <row r="408" spans="1:1" ht="12.75" x14ac:dyDescent="0.2">
      <c r="A408" s="2"/>
    </row>
    <row r="409" spans="1:1" ht="12.75" x14ac:dyDescent="0.2">
      <c r="A409" s="2"/>
    </row>
    <row r="410" spans="1:1" ht="12.75" x14ac:dyDescent="0.2">
      <c r="A410" s="2"/>
    </row>
    <row r="411" spans="1:1" ht="12.75" x14ac:dyDescent="0.2">
      <c r="A411" s="2"/>
    </row>
    <row r="412" spans="1:1" ht="12.75" x14ac:dyDescent="0.2">
      <c r="A412" s="2"/>
    </row>
    <row r="413" spans="1:1" ht="12.75" x14ac:dyDescent="0.2">
      <c r="A413" s="2"/>
    </row>
    <row r="414" spans="1:1" ht="12.75" x14ac:dyDescent="0.2">
      <c r="A414" s="2"/>
    </row>
    <row r="415" spans="1:1" ht="12.75" x14ac:dyDescent="0.2">
      <c r="A415" s="2"/>
    </row>
    <row r="416" spans="1:1" ht="12.75" x14ac:dyDescent="0.2">
      <c r="A416" s="2"/>
    </row>
    <row r="417" spans="1:1" ht="12.75" x14ac:dyDescent="0.2">
      <c r="A417" s="2"/>
    </row>
    <row r="418" spans="1:1" ht="12.75" x14ac:dyDescent="0.2">
      <c r="A418" s="2"/>
    </row>
    <row r="419" spans="1:1" ht="12.75" x14ac:dyDescent="0.2">
      <c r="A419" s="2"/>
    </row>
    <row r="420" spans="1:1" ht="12.75" x14ac:dyDescent="0.2">
      <c r="A420" s="2"/>
    </row>
    <row r="421" spans="1:1" ht="12.75" x14ac:dyDescent="0.2">
      <c r="A421" s="2"/>
    </row>
    <row r="422" spans="1:1" ht="12.75" x14ac:dyDescent="0.2">
      <c r="A422" s="2"/>
    </row>
    <row r="423" spans="1:1" ht="12.75" x14ac:dyDescent="0.2">
      <c r="A423" s="2"/>
    </row>
    <row r="424" spans="1:1" ht="12.75" x14ac:dyDescent="0.2">
      <c r="A424" s="2"/>
    </row>
    <row r="425" spans="1:1" ht="12.75" x14ac:dyDescent="0.2">
      <c r="A425" s="2"/>
    </row>
    <row r="426" spans="1:1" ht="12.75" x14ac:dyDescent="0.2">
      <c r="A426" s="2"/>
    </row>
    <row r="427" spans="1:1" ht="12.75" x14ac:dyDescent="0.2">
      <c r="A427" s="2"/>
    </row>
    <row r="428" spans="1:1" ht="12.75" x14ac:dyDescent="0.2">
      <c r="A428" s="2"/>
    </row>
    <row r="429" spans="1:1" ht="12.75" x14ac:dyDescent="0.2">
      <c r="A429" s="2"/>
    </row>
    <row r="430" spans="1:1" ht="12.75" x14ac:dyDescent="0.2">
      <c r="A430" s="2"/>
    </row>
    <row r="431" spans="1:1" ht="12.75" x14ac:dyDescent="0.2">
      <c r="A431" s="2"/>
    </row>
    <row r="432" spans="1:1" ht="12.75" x14ac:dyDescent="0.2">
      <c r="A432" s="2"/>
    </row>
    <row r="433" spans="1:1" ht="12.75" x14ac:dyDescent="0.2">
      <c r="A433" s="2"/>
    </row>
    <row r="434" spans="1:1" ht="12.75" x14ac:dyDescent="0.2">
      <c r="A434" s="2"/>
    </row>
    <row r="435" spans="1:1" ht="12.75" x14ac:dyDescent="0.2">
      <c r="A435" s="2"/>
    </row>
    <row r="436" spans="1:1" ht="12.75" x14ac:dyDescent="0.2">
      <c r="A436" s="2"/>
    </row>
    <row r="437" spans="1:1" ht="12.75" x14ac:dyDescent="0.2">
      <c r="A437" s="2"/>
    </row>
    <row r="438" spans="1:1" ht="12.75" x14ac:dyDescent="0.2">
      <c r="A438" s="2"/>
    </row>
    <row r="439" spans="1:1" ht="12.75" x14ac:dyDescent="0.2">
      <c r="A439" s="2"/>
    </row>
    <row r="440" spans="1:1" ht="12.75" x14ac:dyDescent="0.2">
      <c r="A440" s="2"/>
    </row>
    <row r="441" spans="1:1" ht="12.75" x14ac:dyDescent="0.2">
      <c r="A441" s="2"/>
    </row>
    <row r="442" spans="1:1" ht="12.75" x14ac:dyDescent="0.2">
      <c r="A442" s="2"/>
    </row>
    <row r="443" spans="1:1" ht="12.75" x14ac:dyDescent="0.2">
      <c r="A443" s="2"/>
    </row>
    <row r="444" spans="1:1" ht="12.75" x14ac:dyDescent="0.2">
      <c r="A444" s="2"/>
    </row>
    <row r="445" spans="1:1" ht="12.75" x14ac:dyDescent="0.2">
      <c r="A445" s="2"/>
    </row>
    <row r="446" spans="1:1" ht="12.75" x14ac:dyDescent="0.2">
      <c r="A446" s="2"/>
    </row>
    <row r="447" spans="1:1" ht="12.75" x14ac:dyDescent="0.2">
      <c r="A447" s="2"/>
    </row>
    <row r="448" spans="1:1" ht="12.75" x14ac:dyDescent="0.2">
      <c r="A448" s="2"/>
    </row>
    <row r="449" spans="1:1" ht="12.75" x14ac:dyDescent="0.2">
      <c r="A449" s="2"/>
    </row>
    <row r="450" spans="1:1" ht="12.75" x14ac:dyDescent="0.2">
      <c r="A450" s="2"/>
    </row>
    <row r="451" spans="1:1" ht="12.75" x14ac:dyDescent="0.2">
      <c r="A451" s="2"/>
    </row>
    <row r="452" spans="1:1" ht="12.75" x14ac:dyDescent="0.2">
      <c r="A452" s="2"/>
    </row>
    <row r="453" spans="1:1" ht="12.75" x14ac:dyDescent="0.2">
      <c r="A453" s="2"/>
    </row>
    <row r="454" spans="1:1" ht="12.75" x14ac:dyDescent="0.2">
      <c r="A454" s="2"/>
    </row>
    <row r="455" spans="1:1" ht="12.75" x14ac:dyDescent="0.2">
      <c r="A455" s="2"/>
    </row>
    <row r="456" spans="1:1" ht="12.75" x14ac:dyDescent="0.2">
      <c r="A456" s="2"/>
    </row>
    <row r="457" spans="1:1" ht="12.75" x14ac:dyDescent="0.2">
      <c r="A457" s="2"/>
    </row>
    <row r="458" spans="1:1" ht="12.75" x14ac:dyDescent="0.2">
      <c r="A458" s="2"/>
    </row>
    <row r="459" spans="1:1" ht="12.75" x14ac:dyDescent="0.2">
      <c r="A459" s="2"/>
    </row>
    <row r="460" spans="1:1" ht="12.75" x14ac:dyDescent="0.2">
      <c r="A460" s="2"/>
    </row>
    <row r="461" spans="1:1" ht="12.75" x14ac:dyDescent="0.2">
      <c r="A461" s="2"/>
    </row>
    <row r="462" spans="1:1" ht="12.75" x14ac:dyDescent="0.2">
      <c r="A462" s="2"/>
    </row>
    <row r="463" spans="1:1" ht="12.75" x14ac:dyDescent="0.2">
      <c r="A463" s="2"/>
    </row>
    <row r="464" spans="1:1" ht="12.75" x14ac:dyDescent="0.2">
      <c r="A464" s="2"/>
    </row>
    <row r="465" spans="1:1" ht="12.75" x14ac:dyDescent="0.2">
      <c r="A465" s="2"/>
    </row>
    <row r="466" spans="1:1" ht="12.75" x14ac:dyDescent="0.2">
      <c r="A466" s="2"/>
    </row>
    <row r="467" spans="1:1" ht="12.75" x14ac:dyDescent="0.2">
      <c r="A467" s="2"/>
    </row>
    <row r="468" spans="1:1" ht="12.75" x14ac:dyDescent="0.2">
      <c r="A468" s="2"/>
    </row>
    <row r="469" spans="1:1" ht="12.75" x14ac:dyDescent="0.2">
      <c r="A469" s="2"/>
    </row>
    <row r="470" spans="1:1" ht="12.75" x14ac:dyDescent="0.2">
      <c r="A470" s="2"/>
    </row>
    <row r="471" spans="1:1" ht="12.75" x14ac:dyDescent="0.2">
      <c r="A471" s="2"/>
    </row>
    <row r="472" spans="1:1" ht="12.75" x14ac:dyDescent="0.2">
      <c r="A472" s="2"/>
    </row>
    <row r="473" spans="1:1" ht="12.75" x14ac:dyDescent="0.2">
      <c r="A473" s="2"/>
    </row>
    <row r="474" spans="1:1" ht="12.75" x14ac:dyDescent="0.2">
      <c r="A474" s="2"/>
    </row>
    <row r="475" spans="1:1" ht="12.75" x14ac:dyDescent="0.2">
      <c r="A475" s="2"/>
    </row>
    <row r="476" spans="1:1" ht="12.75" x14ac:dyDescent="0.2">
      <c r="A476" s="2"/>
    </row>
    <row r="477" spans="1:1" ht="12.75" x14ac:dyDescent="0.2">
      <c r="A477" s="2"/>
    </row>
    <row r="478" spans="1:1" ht="12.75" x14ac:dyDescent="0.2">
      <c r="A478" s="2"/>
    </row>
    <row r="479" spans="1:1" ht="12.75" x14ac:dyDescent="0.2">
      <c r="A479" s="2"/>
    </row>
    <row r="480" spans="1:1" ht="12.75" x14ac:dyDescent="0.2">
      <c r="A480" s="2"/>
    </row>
    <row r="481" spans="1:1" ht="12.75" x14ac:dyDescent="0.2">
      <c r="A481" s="2"/>
    </row>
    <row r="482" spans="1:1" ht="12.75" x14ac:dyDescent="0.2">
      <c r="A482" s="2"/>
    </row>
    <row r="483" spans="1:1" ht="12.75" x14ac:dyDescent="0.2">
      <c r="A483" s="2"/>
    </row>
    <row r="484" spans="1:1" ht="12.75" x14ac:dyDescent="0.2">
      <c r="A484" s="2"/>
    </row>
    <row r="485" spans="1:1" ht="12.75" x14ac:dyDescent="0.2">
      <c r="A485" s="2"/>
    </row>
    <row r="486" spans="1:1" ht="12.75" x14ac:dyDescent="0.2">
      <c r="A486" s="2"/>
    </row>
    <row r="487" spans="1:1" ht="12.75" x14ac:dyDescent="0.2">
      <c r="A487" s="2"/>
    </row>
    <row r="488" spans="1:1" ht="12.75" x14ac:dyDescent="0.2">
      <c r="A488" s="2"/>
    </row>
    <row r="489" spans="1:1" ht="12.75" x14ac:dyDescent="0.2">
      <c r="A489" s="2"/>
    </row>
    <row r="490" spans="1:1" ht="12.75" x14ac:dyDescent="0.2">
      <c r="A490" s="2"/>
    </row>
    <row r="491" spans="1:1" ht="12.75" x14ac:dyDescent="0.2">
      <c r="A491" s="2"/>
    </row>
    <row r="492" spans="1:1" ht="12.75" x14ac:dyDescent="0.2">
      <c r="A492" s="2"/>
    </row>
    <row r="493" spans="1:1" ht="12.75" x14ac:dyDescent="0.2">
      <c r="A493" s="2"/>
    </row>
    <row r="494" spans="1:1" ht="12.75" x14ac:dyDescent="0.2">
      <c r="A494" s="2"/>
    </row>
    <row r="495" spans="1:1" ht="12.75" x14ac:dyDescent="0.2">
      <c r="A495" s="2"/>
    </row>
    <row r="496" spans="1:1" ht="12.75" x14ac:dyDescent="0.2">
      <c r="A496" s="2"/>
    </row>
    <row r="497" spans="1:1" ht="12.75" x14ac:dyDescent="0.2">
      <c r="A497" s="2"/>
    </row>
    <row r="498" spans="1:1" ht="12.75" x14ac:dyDescent="0.2">
      <c r="A498" s="2"/>
    </row>
    <row r="499" spans="1:1" ht="12.75" x14ac:dyDescent="0.2">
      <c r="A499" s="2"/>
    </row>
    <row r="500" spans="1:1" ht="12.75" x14ac:dyDescent="0.2">
      <c r="A500" s="2"/>
    </row>
    <row r="501" spans="1:1" ht="12.75" x14ac:dyDescent="0.2">
      <c r="A501" s="2"/>
    </row>
    <row r="502" spans="1:1" ht="12.75" x14ac:dyDescent="0.2">
      <c r="A502" s="2"/>
    </row>
    <row r="503" spans="1:1" ht="12.75" x14ac:dyDescent="0.2">
      <c r="A503" s="2"/>
    </row>
    <row r="504" spans="1:1" ht="12.75" x14ac:dyDescent="0.2">
      <c r="A504" s="2"/>
    </row>
    <row r="505" spans="1:1" ht="12.75" x14ac:dyDescent="0.2">
      <c r="A505" s="2"/>
    </row>
    <row r="506" spans="1:1" ht="12.75" x14ac:dyDescent="0.2">
      <c r="A506" s="2"/>
    </row>
    <row r="507" spans="1:1" ht="12.75" x14ac:dyDescent="0.2">
      <c r="A507" s="2"/>
    </row>
    <row r="508" spans="1:1" ht="12.75" x14ac:dyDescent="0.2">
      <c r="A508" s="2"/>
    </row>
    <row r="509" spans="1:1" ht="12.75" x14ac:dyDescent="0.2">
      <c r="A509" s="2"/>
    </row>
    <row r="510" spans="1:1" ht="12.75" x14ac:dyDescent="0.2">
      <c r="A510" s="2"/>
    </row>
    <row r="511" spans="1:1" ht="12.75" x14ac:dyDescent="0.2">
      <c r="A511" s="2"/>
    </row>
    <row r="512" spans="1:1" ht="12.75" x14ac:dyDescent="0.2">
      <c r="A512" s="2"/>
    </row>
    <row r="513" spans="1:1" ht="12.75" x14ac:dyDescent="0.2">
      <c r="A513" s="2"/>
    </row>
    <row r="514" spans="1:1" ht="12.75" x14ac:dyDescent="0.2">
      <c r="A514" s="2"/>
    </row>
    <row r="515" spans="1:1" ht="12.75" x14ac:dyDescent="0.2">
      <c r="A515" s="2"/>
    </row>
    <row r="516" spans="1:1" ht="12.75" x14ac:dyDescent="0.2">
      <c r="A516" s="2"/>
    </row>
    <row r="517" spans="1:1" ht="12.75" x14ac:dyDescent="0.2">
      <c r="A517" s="2"/>
    </row>
    <row r="518" spans="1:1" ht="12.75" x14ac:dyDescent="0.2">
      <c r="A518" s="2"/>
    </row>
    <row r="519" spans="1:1" ht="12.75" x14ac:dyDescent="0.2">
      <c r="A519" s="2"/>
    </row>
    <row r="520" spans="1:1" ht="12.75" x14ac:dyDescent="0.2">
      <c r="A520" s="2"/>
    </row>
    <row r="521" spans="1:1" ht="12.75" x14ac:dyDescent="0.2">
      <c r="A521" s="2"/>
    </row>
    <row r="522" spans="1:1" ht="12.75" x14ac:dyDescent="0.2">
      <c r="A522" s="2"/>
    </row>
    <row r="523" spans="1:1" ht="12.75" x14ac:dyDescent="0.2">
      <c r="A523" s="2"/>
    </row>
    <row r="524" spans="1:1" ht="12.75" x14ac:dyDescent="0.2">
      <c r="A524" s="2"/>
    </row>
    <row r="525" spans="1:1" ht="12.75" x14ac:dyDescent="0.2">
      <c r="A525" s="2"/>
    </row>
    <row r="526" spans="1:1" ht="12.75" x14ac:dyDescent="0.2">
      <c r="A526" s="2"/>
    </row>
    <row r="527" spans="1:1" ht="12.75" x14ac:dyDescent="0.2">
      <c r="A527" s="2"/>
    </row>
    <row r="528" spans="1:1" ht="12.75" x14ac:dyDescent="0.2">
      <c r="A528" s="2"/>
    </row>
    <row r="529" spans="1:1" ht="12.75" x14ac:dyDescent="0.2">
      <c r="A529" s="2"/>
    </row>
    <row r="530" spans="1:1" ht="12.75" x14ac:dyDescent="0.2">
      <c r="A530" s="2"/>
    </row>
    <row r="531" spans="1:1" ht="12.75" x14ac:dyDescent="0.2">
      <c r="A531" s="2"/>
    </row>
    <row r="532" spans="1:1" ht="12.75" x14ac:dyDescent="0.2">
      <c r="A532" s="2"/>
    </row>
    <row r="533" spans="1:1" ht="12.75" x14ac:dyDescent="0.2">
      <c r="A533" s="2"/>
    </row>
    <row r="534" spans="1:1" ht="12.75" x14ac:dyDescent="0.2">
      <c r="A534" s="2"/>
    </row>
    <row r="535" spans="1:1" ht="12.75" x14ac:dyDescent="0.2">
      <c r="A535" s="2"/>
    </row>
    <row r="536" spans="1:1" ht="12.75" x14ac:dyDescent="0.2">
      <c r="A536" s="2"/>
    </row>
    <row r="537" spans="1:1" ht="12.75" x14ac:dyDescent="0.2">
      <c r="A537" s="2"/>
    </row>
    <row r="538" spans="1:1" ht="12.75" x14ac:dyDescent="0.2">
      <c r="A538" s="2"/>
    </row>
    <row r="539" spans="1:1" ht="12.75" x14ac:dyDescent="0.2">
      <c r="A539" s="2"/>
    </row>
    <row r="540" spans="1:1" ht="12.75" x14ac:dyDescent="0.2">
      <c r="A540" s="2"/>
    </row>
    <row r="541" spans="1:1" ht="12.75" x14ac:dyDescent="0.2">
      <c r="A541" s="2"/>
    </row>
    <row r="542" spans="1:1" ht="12.75" x14ac:dyDescent="0.2">
      <c r="A542" s="2"/>
    </row>
    <row r="543" spans="1:1" ht="12.75" x14ac:dyDescent="0.2">
      <c r="A543" s="2"/>
    </row>
    <row r="544" spans="1:1" ht="12.75" x14ac:dyDescent="0.2">
      <c r="A544" s="2"/>
    </row>
    <row r="545" spans="1:1" ht="12.75" x14ac:dyDescent="0.2">
      <c r="A545" s="2"/>
    </row>
    <row r="546" spans="1:1" ht="12.75" x14ac:dyDescent="0.2">
      <c r="A546" s="2"/>
    </row>
    <row r="547" spans="1:1" ht="12.75" x14ac:dyDescent="0.2">
      <c r="A547" s="2"/>
    </row>
    <row r="548" spans="1:1" ht="12.75" x14ac:dyDescent="0.2">
      <c r="A548" s="2"/>
    </row>
    <row r="549" spans="1:1" ht="12.75" x14ac:dyDescent="0.2">
      <c r="A549" s="2"/>
    </row>
    <row r="550" spans="1:1" ht="12.75" x14ac:dyDescent="0.2">
      <c r="A550" s="2"/>
    </row>
    <row r="551" spans="1:1" ht="12.75" x14ac:dyDescent="0.2">
      <c r="A551" s="2"/>
    </row>
    <row r="552" spans="1:1" ht="12.75" x14ac:dyDescent="0.2">
      <c r="A552" s="2"/>
    </row>
    <row r="553" spans="1:1" ht="12.75" x14ac:dyDescent="0.2">
      <c r="A553" s="2"/>
    </row>
    <row r="554" spans="1:1" ht="12.75" x14ac:dyDescent="0.2">
      <c r="A554" s="2"/>
    </row>
    <row r="555" spans="1:1" ht="12.75" x14ac:dyDescent="0.2">
      <c r="A555" s="2"/>
    </row>
    <row r="556" spans="1:1" ht="12.75" x14ac:dyDescent="0.2">
      <c r="A556" s="2"/>
    </row>
    <row r="557" spans="1:1" ht="12.75" x14ac:dyDescent="0.2">
      <c r="A557" s="2"/>
    </row>
    <row r="558" spans="1:1" ht="12.75" x14ac:dyDescent="0.2">
      <c r="A558" s="2"/>
    </row>
    <row r="559" spans="1:1" ht="12.75" x14ac:dyDescent="0.2">
      <c r="A559" s="2"/>
    </row>
    <row r="560" spans="1:1" ht="12.75" x14ac:dyDescent="0.2">
      <c r="A560" s="2"/>
    </row>
    <row r="561" spans="1:1" ht="12.75" x14ac:dyDescent="0.2">
      <c r="A561" s="2"/>
    </row>
    <row r="562" spans="1:1" ht="12.75" x14ac:dyDescent="0.2">
      <c r="A562" s="2"/>
    </row>
    <row r="563" spans="1:1" ht="12.75" x14ac:dyDescent="0.2">
      <c r="A563" s="2"/>
    </row>
    <row r="564" spans="1:1" ht="12.75" x14ac:dyDescent="0.2">
      <c r="A564" s="2"/>
    </row>
    <row r="565" spans="1:1" ht="12.75" x14ac:dyDescent="0.2">
      <c r="A565" s="2"/>
    </row>
    <row r="566" spans="1:1" ht="12.75" x14ac:dyDescent="0.2">
      <c r="A566" s="2"/>
    </row>
    <row r="567" spans="1:1" ht="12.75" x14ac:dyDescent="0.2">
      <c r="A567" s="2"/>
    </row>
    <row r="568" spans="1:1" ht="12.75" x14ac:dyDescent="0.2">
      <c r="A568" s="2"/>
    </row>
    <row r="569" spans="1:1" ht="12.75" x14ac:dyDescent="0.2">
      <c r="A569" s="2"/>
    </row>
    <row r="570" spans="1:1" ht="12.75" x14ac:dyDescent="0.2">
      <c r="A570" s="2"/>
    </row>
    <row r="571" spans="1:1" ht="12.75" x14ac:dyDescent="0.2">
      <c r="A571" s="2"/>
    </row>
    <row r="572" spans="1:1" ht="12.75" x14ac:dyDescent="0.2">
      <c r="A572" s="2"/>
    </row>
    <row r="573" spans="1:1" ht="12.75" x14ac:dyDescent="0.2">
      <c r="A573" s="2"/>
    </row>
    <row r="574" spans="1:1" ht="12.75" x14ac:dyDescent="0.2">
      <c r="A574" s="2"/>
    </row>
    <row r="575" spans="1:1" ht="12.75" x14ac:dyDescent="0.2">
      <c r="A575" s="2"/>
    </row>
    <row r="576" spans="1:1" ht="12.75" x14ac:dyDescent="0.2">
      <c r="A576" s="2"/>
    </row>
    <row r="577" spans="1:1" ht="12.75" x14ac:dyDescent="0.2">
      <c r="A577" s="2"/>
    </row>
    <row r="578" spans="1:1" ht="12.75" x14ac:dyDescent="0.2">
      <c r="A578" s="2"/>
    </row>
    <row r="579" spans="1:1" ht="12.75" x14ac:dyDescent="0.2">
      <c r="A579" s="2"/>
    </row>
    <row r="580" spans="1:1" ht="12.75" x14ac:dyDescent="0.2">
      <c r="A580" s="2"/>
    </row>
    <row r="581" spans="1:1" ht="12.75" x14ac:dyDescent="0.2">
      <c r="A581" s="2"/>
    </row>
    <row r="582" spans="1:1" ht="12.75" x14ac:dyDescent="0.2">
      <c r="A582" s="2"/>
    </row>
    <row r="583" spans="1:1" ht="12.75" x14ac:dyDescent="0.2">
      <c r="A583" s="2"/>
    </row>
    <row r="584" spans="1:1" ht="12.75" x14ac:dyDescent="0.2">
      <c r="A584" s="2"/>
    </row>
    <row r="585" spans="1:1" ht="12.75" x14ac:dyDescent="0.2">
      <c r="A585" s="2"/>
    </row>
    <row r="586" spans="1:1" ht="12.75" x14ac:dyDescent="0.2">
      <c r="A586" s="2"/>
    </row>
    <row r="587" spans="1:1" ht="12.75" x14ac:dyDescent="0.2">
      <c r="A587" s="2"/>
    </row>
    <row r="588" spans="1:1" ht="12.75" x14ac:dyDescent="0.2">
      <c r="A588" s="2"/>
    </row>
    <row r="589" spans="1:1" ht="12.75" x14ac:dyDescent="0.2">
      <c r="A589" s="2"/>
    </row>
    <row r="590" spans="1:1" ht="12.75" x14ac:dyDescent="0.2">
      <c r="A590" s="2"/>
    </row>
    <row r="591" spans="1:1" ht="12.75" x14ac:dyDescent="0.2">
      <c r="A591" s="2"/>
    </row>
    <row r="592" spans="1:1" ht="12.75" x14ac:dyDescent="0.2">
      <c r="A592" s="2"/>
    </row>
    <row r="593" spans="1:1" ht="12.75" x14ac:dyDescent="0.2">
      <c r="A593" s="2"/>
    </row>
    <row r="594" spans="1:1" ht="12.75" x14ac:dyDescent="0.2">
      <c r="A594" s="2"/>
    </row>
    <row r="595" spans="1:1" ht="12.75" x14ac:dyDescent="0.2">
      <c r="A595" s="2"/>
    </row>
    <row r="596" spans="1:1" ht="12.75" x14ac:dyDescent="0.2">
      <c r="A596" s="2"/>
    </row>
    <row r="597" spans="1:1" ht="12.75" x14ac:dyDescent="0.2">
      <c r="A597" s="2"/>
    </row>
    <row r="598" spans="1:1" ht="12.75" x14ac:dyDescent="0.2">
      <c r="A598" s="2"/>
    </row>
    <row r="599" spans="1:1" ht="12.75" x14ac:dyDescent="0.2">
      <c r="A599" s="2"/>
    </row>
    <row r="600" spans="1:1" ht="12.75" x14ac:dyDescent="0.2">
      <c r="A600" s="2"/>
    </row>
    <row r="601" spans="1:1" ht="12.75" x14ac:dyDescent="0.2">
      <c r="A601" s="2"/>
    </row>
    <row r="602" spans="1:1" ht="12.75" x14ac:dyDescent="0.2">
      <c r="A602" s="2"/>
    </row>
    <row r="603" spans="1:1" ht="12.75" x14ac:dyDescent="0.2">
      <c r="A603" s="2"/>
    </row>
    <row r="604" spans="1:1" ht="12.75" x14ac:dyDescent="0.2">
      <c r="A604" s="2"/>
    </row>
    <row r="605" spans="1:1" ht="12.75" x14ac:dyDescent="0.2">
      <c r="A605" s="2"/>
    </row>
    <row r="606" spans="1:1" ht="12.75" x14ac:dyDescent="0.2">
      <c r="A606" s="2"/>
    </row>
    <row r="607" spans="1:1" ht="12.75" x14ac:dyDescent="0.2">
      <c r="A607" s="2"/>
    </row>
    <row r="608" spans="1:1" ht="12.75" x14ac:dyDescent="0.2">
      <c r="A608" s="2"/>
    </row>
    <row r="609" spans="1:1" ht="12.75" x14ac:dyDescent="0.2">
      <c r="A609" s="2"/>
    </row>
    <row r="610" spans="1:1" ht="12.75" x14ac:dyDescent="0.2">
      <c r="A610" s="2"/>
    </row>
    <row r="611" spans="1:1" ht="12.75" x14ac:dyDescent="0.2">
      <c r="A611" s="2"/>
    </row>
    <row r="612" spans="1:1" ht="12.75" x14ac:dyDescent="0.2">
      <c r="A612" s="2"/>
    </row>
    <row r="613" spans="1:1" ht="12.75" x14ac:dyDescent="0.2">
      <c r="A613" s="2"/>
    </row>
    <row r="614" spans="1:1" ht="12.75" x14ac:dyDescent="0.2">
      <c r="A614" s="2"/>
    </row>
    <row r="615" spans="1:1" ht="12.75" x14ac:dyDescent="0.2">
      <c r="A615" s="2"/>
    </row>
    <row r="616" spans="1:1" ht="12.75" x14ac:dyDescent="0.2">
      <c r="A616" s="2"/>
    </row>
    <row r="617" spans="1:1" ht="12.75" x14ac:dyDescent="0.2">
      <c r="A617" s="2"/>
    </row>
    <row r="618" spans="1:1" ht="12.75" x14ac:dyDescent="0.2">
      <c r="A618" s="2"/>
    </row>
    <row r="619" spans="1:1" ht="12.75" x14ac:dyDescent="0.2">
      <c r="A619" s="2"/>
    </row>
    <row r="620" spans="1:1" ht="12.75" x14ac:dyDescent="0.2">
      <c r="A620" s="2"/>
    </row>
    <row r="621" spans="1:1" ht="12.75" x14ac:dyDescent="0.2">
      <c r="A621" s="2"/>
    </row>
    <row r="622" spans="1:1" ht="12.75" x14ac:dyDescent="0.2">
      <c r="A622" s="2"/>
    </row>
    <row r="623" spans="1:1" ht="12.75" x14ac:dyDescent="0.2">
      <c r="A623" s="2"/>
    </row>
    <row r="624" spans="1:1" ht="12.75" x14ac:dyDescent="0.2">
      <c r="A624" s="2"/>
    </row>
    <row r="625" spans="1:1" ht="12.75" x14ac:dyDescent="0.2">
      <c r="A625" s="2"/>
    </row>
    <row r="626" spans="1:1" ht="12.75" x14ac:dyDescent="0.2">
      <c r="A626" s="2"/>
    </row>
    <row r="627" spans="1:1" ht="12.75" x14ac:dyDescent="0.2">
      <c r="A627" s="2"/>
    </row>
    <row r="628" spans="1:1" ht="12.75" x14ac:dyDescent="0.2">
      <c r="A628" s="2"/>
    </row>
    <row r="629" spans="1:1" ht="12.75" x14ac:dyDescent="0.2">
      <c r="A629" s="2"/>
    </row>
    <row r="630" spans="1:1" ht="12.75" x14ac:dyDescent="0.2">
      <c r="A630" s="2"/>
    </row>
    <row r="631" spans="1:1" ht="12.75" x14ac:dyDescent="0.2">
      <c r="A631" s="2"/>
    </row>
    <row r="632" spans="1:1" ht="12.75" x14ac:dyDescent="0.2">
      <c r="A632" s="2"/>
    </row>
    <row r="633" spans="1:1" ht="12.75" x14ac:dyDescent="0.2">
      <c r="A633" s="2"/>
    </row>
    <row r="634" spans="1:1" ht="12.75" x14ac:dyDescent="0.2">
      <c r="A634" s="2"/>
    </row>
    <row r="635" spans="1:1" ht="12.75" x14ac:dyDescent="0.2">
      <c r="A635" s="2"/>
    </row>
    <row r="636" spans="1:1" ht="12.75" x14ac:dyDescent="0.2">
      <c r="A636" s="2"/>
    </row>
    <row r="637" spans="1:1" ht="12.75" x14ac:dyDescent="0.2">
      <c r="A637" s="2"/>
    </row>
    <row r="638" spans="1:1" ht="12.75" x14ac:dyDescent="0.2">
      <c r="A638" s="2"/>
    </row>
    <row r="639" spans="1:1" ht="12.75" x14ac:dyDescent="0.2">
      <c r="A639" s="2"/>
    </row>
    <row r="640" spans="1:1" ht="12.75" x14ac:dyDescent="0.2">
      <c r="A640" s="2"/>
    </row>
    <row r="641" spans="1:1" ht="12.75" x14ac:dyDescent="0.2">
      <c r="A641" s="2"/>
    </row>
    <row r="642" spans="1:1" ht="12.75" x14ac:dyDescent="0.2">
      <c r="A642" s="2"/>
    </row>
    <row r="643" spans="1:1" ht="12.75" x14ac:dyDescent="0.2">
      <c r="A643" s="2"/>
    </row>
    <row r="644" spans="1:1" ht="12.75" x14ac:dyDescent="0.2">
      <c r="A644" s="2"/>
    </row>
    <row r="645" spans="1:1" ht="12.75" x14ac:dyDescent="0.2">
      <c r="A645" s="2"/>
    </row>
    <row r="646" spans="1:1" ht="12.75" x14ac:dyDescent="0.2">
      <c r="A646" s="2"/>
    </row>
    <row r="647" spans="1:1" ht="12.75" x14ac:dyDescent="0.2">
      <c r="A647" s="2"/>
    </row>
    <row r="648" spans="1:1" ht="12.75" x14ac:dyDescent="0.2">
      <c r="A648" s="2"/>
    </row>
    <row r="649" spans="1:1" ht="12.75" x14ac:dyDescent="0.2">
      <c r="A649" s="2"/>
    </row>
    <row r="650" spans="1:1" ht="12.75" x14ac:dyDescent="0.2">
      <c r="A650" s="2"/>
    </row>
    <row r="651" spans="1:1" ht="12.75" x14ac:dyDescent="0.2">
      <c r="A651" s="2"/>
    </row>
    <row r="652" spans="1:1" ht="12.75" x14ac:dyDescent="0.2">
      <c r="A652" s="2"/>
    </row>
    <row r="653" spans="1:1" ht="12.75" x14ac:dyDescent="0.2">
      <c r="A653" s="2"/>
    </row>
    <row r="654" spans="1:1" ht="12.75" x14ac:dyDescent="0.2">
      <c r="A654" s="2"/>
    </row>
    <row r="655" spans="1:1" ht="12.75" x14ac:dyDescent="0.2">
      <c r="A655" s="2"/>
    </row>
    <row r="656" spans="1:1" ht="12.75" x14ac:dyDescent="0.2">
      <c r="A656" s="2"/>
    </row>
    <row r="657" spans="1:1" ht="12.75" x14ac:dyDescent="0.2">
      <c r="A657" s="2"/>
    </row>
    <row r="658" spans="1:1" ht="12.75" x14ac:dyDescent="0.2">
      <c r="A658" s="2"/>
    </row>
    <row r="659" spans="1:1" ht="12.75" x14ac:dyDescent="0.2">
      <c r="A659" s="2"/>
    </row>
    <row r="660" spans="1:1" ht="12.75" x14ac:dyDescent="0.2">
      <c r="A660" s="2"/>
    </row>
    <row r="661" spans="1:1" ht="12.75" x14ac:dyDescent="0.2">
      <c r="A661" s="2"/>
    </row>
    <row r="662" spans="1:1" ht="12.75" x14ac:dyDescent="0.2">
      <c r="A662" s="2"/>
    </row>
    <row r="663" spans="1:1" ht="12.75" x14ac:dyDescent="0.2">
      <c r="A663" s="2"/>
    </row>
    <row r="664" spans="1:1" ht="12.75" x14ac:dyDescent="0.2">
      <c r="A664" s="2"/>
    </row>
    <row r="665" spans="1:1" ht="12.75" x14ac:dyDescent="0.2">
      <c r="A665" s="2"/>
    </row>
    <row r="666" spans="1:1" ht="12.75" x14ac:dyDescent="0.2">
      <c r="A666" s="2"/>
    </row>
    <row r="667" spans="1:1" ht="12.75" x14ac:dyDescent="0.2">
      <c r="A667" s="2"/>
    </row>
    <row r="668" spans="1:1" ht="12.75" x14ac:dyDescent="0.2">
      <c r="A668" s="2"/>
    </row>
    <row r="669" spans="1:1" ht="12.75" x14ac:dyDescent="0.2">
      <c r="A669" s="2"/>
    </row>
    <row r="670" spans="1:1" ht="12.75" x14ac:dyDescent="0.2">
      <c r="A670" s="2"/>
    </row>
    <row r="671" spans="1:1" ht="12.75" x14ac:dyDescent="0.2">
      <c r="A671" s="2"/>
    </row>
    <row r="672" spans="1:1" ht="12.75" x14ac:dyDescent="0.2">
      <c r="A672" s="2"/>
    </row>
    <row r="673" spans="1:1" ht="12.75" x14ac:dyDescent="0.2">
      <c r="A673" s="2"/>
    </row>
    <row r="674" spans="1:1" ht="12.75" x14ac:dyDescent="0.2">
      <c r="A674" s="2"/>
    </row>
    <row r="675" spans="1:1" ht="12.75" x14ac:dyDescent="0.2">
      <c r="A675" s="2"/>
    </row>
    <row r="676" spans="1:1" ht="12.75" x14ac:dyDescent="0.2">
      <c r="A676" s="2"/>
    </row>
    <row r="677" spans="1:1" ht="12.75" x14ac:dyDescent="0.2">
      <c r="A677" s="2"/>
    </row>
    <row r="678" spans="1:1" ht="12.75" x14ac:dyDescent="0.2">
      <c r="A678" s="2"/>
    </row>
    <row r="679" spans="1:1" ht="12.75" x14ac:dyDescent="0.2">
      <c r="A679" s="2"/>
    </row>
    <row r="680" spans="1:1" ht="12.75" x14ac:dyDescent="0.2">
      <c r="A680" s="2"/>
    </row>
    <row r="681" spans="1:1" ht="12.75" x14ac:dyDescent="0.2">
      <c r="A681" s="2"/>
    </row>
    <row r="682" spans="1:1" ht="12.75" x14ac:dyDescent="0.2">
      <c r="A682" s="2"/>
    </row>
    <row r="683" spans="1:1" ht="12.75" x14ac:dyDescent="0.2">
      <c r="A683" s="2"/>
    </row>
    <row r="684" spans="1:1" ht="12.75" x14ac:dyDescent="0.2">
      <c r="A684" s="2"/>
    </row>
    <row r="685" spans="1:1" ht="12.75" x14ac:dyDescent="0.2">
      <c r="A685" s="2"/>
    </row>
    <row r="686" spans="1:1" ht="12.75" x14ac:dyDescent="0.2">
      <c r="A686" s="2"/>
    </row>
    <row r="687" spans="1:1" ht="12.75" x14ac:dyDescent="0.2">
      <c r="A687" s="2"/>
    </row>
    <row r="688" spans="1:1" ht="12.75" x14ac:dyDescent="0.2">
      <c r="A688" s="2"/>
    </row>
    <row r="689" spans="1:1" ht="12.75" x14ac:dyDescent="0.2">
      <c r="A689" s="2"/>
    </row>
    <row r="690" spans="1:1" ht="12.75" x14ac:dyDescent="0.2">
      <c r="A690" s="2"/>
    </row>
    <row r="691" spans="1:1" ht="12.75" x14ac:dyDescent="0.2">
      <c r="A691" s="2"/>
    </row>
    <row r="692" spans="1:1" ht="12.75" x14ac:dyDescent="0.2">
      <c r="A692" s="2"/>
    </row>
    <row r="693" spans="1:1" ht="12.75" x14ac:dyDescent="0.2">
      <c r="A693" s="2"/>
    </row>
    <row r="694" spans="1:1" ht="12.75" x14ac:dyDescent="0.2">
      <c r="A694" s="2"/>
    </row>
    <row r="695" spans="1:1" ht="12.75" x14ac:dyDescent="0.2">
      <c r="A695" s="2"/>
    </row>
    <row r="696" spans="1:1" ht="12.75" x14ac:dyDescent="0.2">
      <c r="A696" s="2"/>
    </row>
    <row r="697" spans="1:1" ht="12.75" x14ac:dyDescent="0.2">
      <c r="A697" s="2"/>
    </row>
    <row r="698" spans="1:1" ht="12.75" x14ac:dyDescent="0.2">
      <c r="A698" s="2"/>
    </row>
    <row r="699" spans="1:1" ht="12.75" x14ac:dyDescent="0.2">
      <c r="A699" s="2"/>
    </row>
    <row r="700" spans="1:1" ht="12.75" x14ac:dyDescent="0.2">
      <c r="A700" s="2"/>
    </row>
    <row r="701" spans="1:1" ht="12.75" x14ac:dyDescent="0.2">
      <c r="A701" s="2"/>
    </row>
    <row r="702" spans="1:1" ht="12.75" x14ac:dyDescent="0.2">
      <c r="A702" s="2"/>
    </row>
    <row r="703" spans="1:1" ht="12.75" x14ac:dyDescent="0.2">
      <c r="A703" s="2"/>
    </row>
    <row r="704" spans="1:1" ht="12.75" x14ac:dyDescent="0.2">
      <c r="A704" s="2"/>
    </row>
    <row r="705" spans="1:1" ht="12.75" x14ac:dyDescent="0.2">
      <c r="A705" s="2"/>
    </row>
    <row r="706" spans="1:1" ht="12.75" x14ac:dyDescent="0.2">
      <c r="A706" s="2"/>
    </row>
    <row r="707" spans="1:1" ht="12.75" x14ac:dyDescent="0.2">
      <c r="A707" s="2"/>
    </row>
    <row r="708" spans="1:1" ht="12.75" x14ac:dyDescent="0.2">
      <c r="A708" s="2"/>
    </row>
    <row r="709" spans="1:1" ht="12.75" x14ac:dyDescent="0.2">
      <c r="A709" s="2"/>
    </row>
    <row r="710" spans="1:1" ht="12.75" x14ac:dyDescent="0.2">
      <c r="A710" s="2"/>
    </row>
    <row r="711" spans="1:1" ht="12.75" x14ac:dyDescent="0.2">
      <c r="A711" s="2"/>
    </row>
    <row r="712" spans="1:1" ht="12.75" x14ac:dyDescent="0.2">
      <c r="A712" s="2"/>
    </row>
    <row r="713" spans="1:1" ht="12.75" x14ac:dyDescent="0.2">
      <c r="A713" s="2"/>
    </row>
    <row r="714" spans="1:1" ht="12.75" x14ac:dyDescent="0.2">
      <c r="A714" s="2"/>
    </row>
    <row r="715" spans="1:1" ht="12.75" x14ac:dyDescent="0.2">
      <c r="A715" s="2"/>
    </row>
    <row r="716" spans="1:1" ht="12.75" x14ac:dyDescent="0.2">
      <c r="A716" s="2"/>
    </row>
    <row r="717" spans="1:1" ht="12.75" x14ac:dyDescent="0.2">
      <c r="A717" s="2"/>
    </row>
    <row r="718" spans="1:1" ht="12.75" x14ac:dyDescent="0.2">
      <c r="A718" s="2"/>
    </row>
    <row r="719" spans="1:1" ht="12.75" x14ac:dyDescent="0.2">
      <c r="A719" s="2"/>
    </row>
    <row r="720" spans="1:1" ht="12.75" x14ac:dyDescent="0.2">
      <c r="A720" s="2"/>
    </row>
    <row r="721" spans="1:1" ht="12.75" x14ac:dyDescent="0.2">
      <c r="A721" s="2"/>
    </row>
    <row r="722" spans="1:1" ht="12.75" x14ac:dyDescent="0.2">
      <c r="A722" s="2"/>
    </row>
    <row r="723" spans="1:1" ht="12.75" x14ac:dyDescent="0.2">
      <c r="A723" s="2"/>
    </row>
    <row r="724" spans="1:1" ht="12.75" x14ac:dyDescent="0.2">
      <c r="A724" s="2"/>
    </row>
    <row r="725" spans="1:1" ht="12.75" x14ac:dyDescent="0.2">
      <c r="A725" s="2"/>
    </row>
    <row r="726" spans="1:1" ht="12.75" x14ac:dyDescent="0.2">
      <c r="A726" s="2"/>
    </row>
    <row r="727" spans="1:1" ht="12.75" x14ac:dyDescent="0.2">
      <c r="A727" s="2"/>
    </row>
    <row r="728" spans="1:1" ht="12.75" x14ac:dyDescent="0.2">
      <c r="A728" s="2"/>
    </row>
    <row r="729" spans="1:1" ht="12.75" x14ac:dyDescent="0.2">
      <c r="A729" s="2"/>
    </row>
    <row r="730" spans="1:1" ht="12.75" x14ac:dyDescent="0.2">
      <c r="A730" s="2"/>
    </row>
    <row r="731" spans="1:1" ht="12.75" x14ac:dyDescent="0.2">
      <c r="A731" s="2"/>
    </row>
    <row r="732" spans="1:1" ht="12.75" x14ac:dyDescent="0.2">
      <c r="A732" s="2"/>
    </row>
    <row r="733" spans="1:1" ht="12.75" x14ac:dyDescent="0.2">
      <c r="A733" s="2"/>
    </row>
    <row r="734" spans="1:1" ht="12.75" x14ac:dyDescent="0.2">
      <c r="A734" s="2"/>
    </row>
    <row r="735" spans="1:1" ht="12.75" x14ac:dyDescent="0.2">
      <c r="A735" s="2"/>
    </row>
    <row r="736" spans="1:1" ht="12.75" x14ac:dyDescent="0.2">
      <c r="A736" s="2"/>
    </row>
    <row r="737" spans="1:1" ht="12.75" x14ac:dyDescent="0.2">
      <c r="A737" s="2"/>
    </row>
    <row r="738" spans="1:1" ht="12.75" x14ac:dyDescent="0.2">
      <c r="A738" s="2"/>
    </row>
    <row r="739" spans="1:1" ht="12.75" x14ac:dyDescent="0.2">
      <c r="A739" s="2"/>
    </row>
    <row r="740" spans="1:1" ht="12.75" x14ac:dyDescent="0.2">
      <c r="A740" s="2"/>
    </row>
    <row r="741" spans="1:1" ht="12.75" x14ac:dyDescent="0.2">
      <c r="A741" s="2"/>
    </row>
    <row r="742" spans="1:1" ht="12.75" x14ac:dyDescent="0.2">
      <c r="A742" s="2"/>
    </row>
    <row r="743" spans="1:1" ht="12.75" x14ac:dyDescent="0.2">
      <c r="A743" s="2"/>
    </row>
    <row r="744" spans="1:1" ht="12.75" x14ac:dyDescent="0.2">
      <c r="A744" s="2"/>
    </row>
    <row r="745" spans="1:1" ht="12.75" x14ac:dyDescent="0.2">
      <c r="A745" s="2"/>
    </row>
    <row r="746" spans="1:1" ht="12.75" x14ac:dyDescent="0.2">
      <c r="A746" s="2"/>
    </row>
    <row r="747" spans="1:1" ht="12.75" x14ac:dyDescent="0.2">
      <c r="A747" s="2"/>
    </row>
    <row r="748" spans="1:1" ht="12.75" x14ac:dyDescent="0.2">
      <c r="A748" s="2"/>
    </row>
    <row r="749" spans="1:1" ht="12.75" x14ac:dyDescent="0.2">
      <c r="A749" s="2"/>
    </row>
    <row r="750" spans="1:1" ht="12.75" x14ac:dyDescent="0.2">
      <c r="A750" s="2"/>
    </row>
    <row r="751" spans="1:1" ht="12.75" x14ac:dyDescent="0.2">
      <c r="A751" s="2"/>
    </row>
    <row r="752" spans="1:1" ht="12.75" x14ac:dyDescent="0.2">
      <c r="A752" s="2"/>
    </row>
    <row r="753" spans="1:1" ht="12.75" x14ac:dyDescent="0.2">
      <c r="A753" s="2"/>
    </row>
    <row r="754" spans="1:1" ht="12.75" x14ac:dyDescent="0.2">
      <c r="A754" s="2"/>
    </row>
    <row r="755" spans="1:1" ht="12.75" x14ac:dyDescent="0.2">
      <c r="A755" s="2"/>
    </row>
    <row r="756" spans="1:1" ht="12.75" x14ac:dyDescent="0.2">
      <c r="A756" s="2"/>
    </row>
    <row r="757" spans="1:1" ht="12.75" x14ac:dyDescent="0.2">
      <c r="A757" s="2"/>
    </row>
    <row r="758" spans="1:1" ht="12.75" x14ac:dyDescent="0.2">
      <c r="A758" s="2"/>
    </row>
    <row r="759" spans="1:1" ht="12.75" x14ac:dyDescent="0.2">
      <c r="A759" s="2"/>
    </row>
    <row r="760" spans="1:1" ht="12.75" x14ac:dyDescent="0.2">
      <c r="A760" s="2"/>
    </row>
    <row r="761" spans="1:1" ht="12.75" x14ac:dyDescent="0.2">
      <c r="A761" s="2"/>
    </row>
    <row r="762" spans="1:1" ht="12.75" x14ac:dyDescent="0.2">
      <c r="A762" s="2"/>
    </row>
    <row r="763" spans="1:1" ht="12.75" x14ac:dyDescent="0.2">
      <c r="A763" s="2"/>
    </row>
    <row r="764" spans="1:1" ht="12.75" x14ac:dyDescent="0.2">
      <c r="A764" s="2"/>
    </row>
    <row r="765" spans="1:1" ht="12.75" x14ac:dyDescent="0.2">
      <c r="A765" s="2"/>
    </row>
    <row r="766" spans="1:1" ht="12.75" x14ac:dyDescent="0.2">
      <c r="A766" s="2"/>
    </row>
    <row r="767" spans="1:1" ht="12.75" x14ac:dyDescent="0.2">
      <c r="A767" s="2"/>
    </row>
    <row r="768" spans="1:1" ht="12.75" x14ac:dyDescent="0.2">
      <c r="A768" s="2"/>
    </row>
    <row r="769" spans="1:1" ht="12.75" x14ac:dyDescent="0.2">
      <c r="A769" s="2"/>
    </row>
    <row r="770" spans="1:1" ht="12.75" x14ac:dyDescent="0.2">
      <c r="A770" s="2"/>
    </row>
    <row r="771" spans="1:1" ht="12.75" x14ac:dyDescent="0.2">
      <c r="A771" s="2"/>
    </row>
    <row r="772" spans="1:1" ht="12.75" x14ac:dyDescent="0.2">
      <c r="A772" s="2"/>
    </row>
    <row r="773" spans="1:1" ht="12.75" x14ac:dyDescent="0.2">
      <c r="A773" s="2"/>
    </row>
    <row r="774" spans="1:1" ht="12.75" x14ac:dyDescent="0.2">
      <c r="A774" s="2"/>
    </row>
    <row r="775" spans="1:1" ht="12.75" x14ac:dyDescent="0.2">
      <c r="A775" s="2"/>
    </row>
    <row r="776" spans="1:1" ht="12.75" x14ac:dyDescent="0.2">
      <c r="A776" s="2"/>
    </row>
    <row r="777" spans="1:1" ht="12.75" x14ac:dyDescent="0.2">
      <c r="A777" s="2"/>
    </row>
    <row r="778" spans="1:1" ht="12.75" x14ac:dyDescent="0.2">
      <c r="A778" s="2"/>
    </row>
    <row r="779" spans="1:1" ht="12.75" x14ac:dyDescent="0.2">
      <c r="A779" s="2"/>
    </row>
    <row r="780" spans="1:1" ht="12.75" x14ac:dyDescent="0.2">
      <c r="A780" s="2"/>
    </row>
    <row r="781" spans="1:1" ht="12.75" x14ac:dyDescent="0.2">
      <c r="A781" s="2"/>
    </row>
    <row r="782" spans="1:1" ht="12.75" x14ac:dyDescent="0.2">
      <c r="A782" s="2"/>
    </row>
    <row r="783" spans="1:1" ht="12.75" x14ac:dyDescent="0.2">
      <c r="A783" s="2"/>
    </row>
    <row r="784" spans="1:1" ht="12.75" x14ac:dyDescent="0.2">
      <c r="A784" s="2"/>
    </row>
    <row r="785" spans="1:1" ht="12.75" x14ac:dyDescent="0.2">
      <c r="A785" s="2"/>
    </row>
    <row r="786" spans="1:1" ht="12.75" x14ac:dyDescent="0.2">
      <c r="A786" s="2"/>
    </row>
    <row r="787" spans="1:1" ht="12.75" x14ac:dyDescent="0.2">
      <c r="A787" s="2"/>
    </row>
    <row r="788" spans="1:1" ht="12.75" x14ac:dyDescent="0.2">
      <c r="A788" s="2"/>
    </row>
    <row r="789" spans="1:1" ht="12.75" x14ac:dyDescent="0.2">
      <c r="A789" s="2"/>
    </row>
    <row r="790" spans="1:1" ht="12.75" x14ac:dyDescent="0.2">
      <c r="A790" s="2"/>
    </row>
    <row r="791" spans="1:1" ht="12.75" x14ac:dyDescent="0.2">
      <c r="A791" s="2"/>
    </row>
    <row r="792" spans="1:1" ht="12.75" x14ac:dyDescent="0.2">
      <c r="A792" s="2"/>
    </row>
    <row r="793" spans="1:1" ht="12.75" x14ac:dyDescent="0.2">
      <c r="A793" s="2"/>
    </row>
    <row r="794" spans="1:1" ht="12.75" x14ac:dyDescent="0.2">
      <c r="A794" s="2"/>
    </row>
    <row r="795" spans="1:1" ht="12.75" x14ac:dyDescent="0.2">
      <c r="A795" s="2"/>
    </row>
    <row r="796" spans="1:1" ht="12.75" x14ac:dyDescent="0.2">
      <c r="A796" s="2"/>
    </row>
    <row r="797" spans="1:1" ht="12.75" x14ac:dyDescent="0.2">
      <c r="A797" s="2"/>
    </row>
    <row r="798" spans="1:1" ht="12.75" x14ac:dyDescent="0.2">
      <c r="A798" s="2"/>
    </row>
    <row r="799" spans="1:1" ht="12.75" x14ac:dyDescent="0.2">
      <c r="A799" s="2"/>
    </row>
    <row r="800" spans="1:1" ht="12.75" x14ac:dyDescent="0.2">
      <c r="A800" s="2"/>
    </row>
    <row r="801" spans="1:1" ht="12.75" x14ac:dyDescent="0.2">
      <c r="A801" s="2"/>
    </row>
    <row r="802" spans="1:1" ht="12.75" x14ac:dyDescent="0.2">
      <c r="A802" s="2"/>
    </row>
    <row r="803" spans="1:1" ht="12.75" x14ac:dyDescent="0.2">
      <c r="A803" s="2"/>
    </row>
    <row r="804" spans="1:1" ht="12.75" x14ac:dyDescent="0.2">
      <c r="A804" s="2"/>
    </row>
    <row r="805" spans="1:1" ht="12.75" x14ac:dyDescent="0.2">
      <c r="A805" s="2"/>
    </row>
    <row r="806" spans="1:1" ht="12.75" x14ac:dyDescent="0.2">
      <c r="A806" s="2"/>
    </row>
    <row r="807" spans="1:1" ht="12.75" x14ac:dyDescent="0.2">
      <c r="A807" s="2"/>
    </row>
    <row r="808" spans="1:1" ht="12.75" x14ac:dyDescent="0.2">
      <c r="A808" s="2"/>
    </row>
    <row r="809" spans="1:1" ht="12.75" x14ac:dyDescent="0.2">
      <c r="A809" s="2"/>
    </row>
    <row r="810" spans="1:1" ht="12.75" x14ac:dyDescent="0.2">
      <c r="A810" s="2"/>
    </row>
    <row r="811" spans="1:1" ht="12.75" x14ac:dyDescent="0.2">
      <c r="A811" s="2"/>
    </row>
    <row r="812" spans="1:1" ht="12.75" x14ac:dyDescent="0.2">
      <c r="A812" s="2"/>
    </row>
    <row r="813" spans="1:1" ht="12.75" x14ac:dyDescent="0.2">
      <c r="A813" s="2"/>
    </row>
    <row r="814" spans="1:1" ht="12.75" x14ac:dyDescent="0.2">
      <c r="A814" s="2"/>
    </row>
    <row r="815" spans="1:1" ht="12.75" x14ac:dyDescent="0.2">
      <c r="A815" s="2"/>
    </row>
    <row r="816" spans="1:1" ht="12.75" x14ac:dyDescent="0.2">
      <c r="A816" s="2"/>
    </row>
    <row r="817" spans="1:1" ht="12.75" x14ac:dyDescent="0.2">
      <c r="A817" s="2"/>
    </row>
    <row r="818" spans="1:1" ht="12.75" x14ac:dyDescent="0.2">
      <c r="A818" s="2"/>
    </row>
    <row r="819" spans="1:1" ht="12.75" x14ac:dyDescent="0.2">
      <c r="A819" s="2"/>
    </row>
    <row r="820" spans="1:1" ht="12.75" x14ac:dyDescent="0.2">
      <c r="A820" s="2"/>
    </row>
    <row r="821" spans="1:1" ht="12.75" x14ac:dyDescent="0.2">
      <c r="A821" s="2"/>
    </row>
    <row r="822" spans="1:1" ht="12.75" x14ac:dyDescent="0.2">
      <c r="A822" s="2"/>
    </row>
    <row r="823" spans="1:1" ht="12.75" x14ac:dyDescent="0.2">
      <c r="A823" s="2"/>
    </row>
    <row r="824" spans="1:1" ht="12.75" x14ac:dyDescent="0.2">
      <c r="A824" s="2"/>
    </row>
    <row r="825" spans="1:1" ht="12.75" x14ac:dyDescent="0.2">
      <c r="A825" s="2"/>
    </row>
    <row r="826" spans="1:1" ht="12.75" x14ac:dyDescent="0.2">
      <c r="A826" s="2"/>
    </row>
    <row r="827" spans="1:1" ht="12.75" x14ac:dyDescent="0.2">
      <c r="A827" s="2"/>
    </row>
    <row r="828" spans="1:1" ht="12.75" x14ac:dyDescent="0.2">
      <c r="A828" s="2"/>
    </row>
    <row r="829" spans="1:1" ht="12.75" x14ac:dyDescent="0.2">
      <c r="A829" s="2"/>
    </row>
    <row r="830" spans="1:1" ht="12.75" x14ac:dyDescent="0.2">
      <c r="A830" s="2"/>
    </row>
    <row r="831" spans="1:1" ht="12.75" x14ac:dyDescent="0.2">
      <c r="A831" s="2"/>
    </row>
    <row r="832" spans="1:1" ht="12.75" x14ac:dyDescent="0.2">
      <c r="A832" s="2"/>
    </row>
    <row r="833" spans="1:1" ht="12.75" x14ac:dyDescent="0.2">
      <c r="A833" s="2"/>
    </row>
    <row r="834" spans="1:1" ht="12.75" x14ac:dyDescent="0.2">
      <c r="A834" s="2"/>
    </row>
    <row r="835" spans="1:1" ht="12.75" x14ac:dyDescent="0.2">
      <c r="A835" s="2"/>
    </row>
    <row r="836" spans="1:1" ht="12.75" x14ac:dyDescent="0.2">
      <c r="A836" s="2"/>
    </row>
    <row r="837" spans="1:1" ht="12.75" x14ac:dyDescent="0.2">
      <c r="A837" s="2"/>
    </row>
    <row r="838" spans="1:1" ht="12.75" x14ac:dyDescent="0.2">
      <c r="A838" s="2"/>
    </row>
    <row r="839" spans="1:1" ht="12.75" x14ac:dyDescent="0.2">
      <c r="A839" s="2"/>
    </row>
    <row r="840" spans="1:1" ht="12.75" x14ac:dyDescent="0.2">
      <c r="A840" s="2"/>
    </row>
    <row r="841" spans="1:1" ht="12.75" x14ac:dyDescent="0.2">
      <c r="A841" s="2"/>
    </row>
    <row r="842" spans="1:1" ht="12.75" x14ac:dyDescent="0.2">
      <c r="A842" s="2"/>
    </row>
    <row r="843" spans="1:1" ht="12.75" x14ac:dyDescent="0.2">
      <c r="A843" s="2"/>
    </row>
    <row r="844" spans="1:1" ht="12.75" x14ac:dyDescent="0.2">
      <c r="A844" s="2"/>
    </row>
    <row r="845" spans="1:1" ht="12.75" x14ac:dyDescent="0.2">
      <c r="A845" s="2"/>
    </row>
    <row r="846" spans="1:1" ht="12.75" x14ac:dyDescent="0.2">
      <c r="A846" s="2"/>
    </row>
    <row r="847" spans="1:1" ht="12.75" x14ac:dyDescent="0.2">
      <c r="A847" s="2"/>
    </row>
    <row r="848" spans="1:1" ht="12.75" x14ac:dyDescent="0.2">
      <c r="A848" s="2"/>
    </row>
    <row r="849" spans="1:1" ht="12.75" x14ac:dyDescent="0.2">
      <c r="A849" s="2"/>
    </row>
    <row r="850" spans="1:1" ht="12.75" x14ac:dyDescent="0.2">
      <c r="A850" s="2"/>
    </row>
    <row r="851" spans="1:1" ht="12.75" x14ac:dyDescent="0.2">
      <c r="A851" s="2"/>
    </row>
    <row r="852" spans="1:1" ht="12.75" x14ac:dyDescent="0.2">
      <c r="A852" s="2"/>
    </row>
    <row r="853" spans="1:1" ht="12.75" x14ac:dyDescent="0.2">
      <c r="A853" s="2"/>
    </row>
    <row r="854" spans="1:1" ht="12.75" x14ac:dyDescent="0.2">
      <c r="A854" s="2"/>
    </row>
    <row r="855" spans="1:1" ht="12.75" x14ac:dyDescent="0.2">
      <c r="A855" s="2"/>
    </row>
    <row r="856" spans="1:1" ht="12.75" x14ac:dyDescent="0.2">
      <c r="A856" s="2"/>
    </row>
    <row r="857" spans="1:1" ht="12.75" x14ac:dyDescent="0.2">
      <c r="A857" s="2"/>
    </row>
    <row r="858" spans="1:1" ht="12.75" x14ac:dyDescent="0.2">
      <c r="A858" s="2"/>
    </row>
    <row r="859" spans="1:1" ht="12.75" x14ac:dyDescent="0.2">
      <c r="A859" s="2"/>
    </row>
    <row r="860" spans="1:1" ht="12.75" x14ac:dyDescent="0.2">
      <c r="A860" s="2"/>
    </row>
    <row r="861" spans="1:1" ht="12.75" x14ac:dyDescent="0.2">
      <c r="A861" s="2"/>
    </row>
    <row r="862" spans="1:1" ht="12.75" x14ac:dyDescent="0.2">
      <c r="A862" s="2"/>
    </row>
    <row r="863" spans="1:1" ht="12.75" x14ac:dyDescent="0.2">
      <c r="A863" s="2"/>
    </row>
    <row r="864" spans="1:1" ht="12.75" x14ac:dyDescent="0.2">
      <c r="A864" s="2"/>
    </row>
    <row r="865" spans="1:1" ht="12.75" x14ac:dyDescent="0.2">
      <c r="A865" s="2"/>
    </row>
    <row r="866" spans="1:1" ht="12.75" x14ac:dyDescent="0.2">
      <c r="A866" s="2"/>
    </row>
    <row r="867" spans="1:1" ht="12.75" x14ac:dyDescent="0.2">
      <c r="A867" s="2"/>
    </row>
    <row r="868" spans="1:1" ht="12.75" x14ac:dyDescent="0.2">
      <c r="A868" s="2"/>
    </row>
    <row r="869" spans="1:1" ht="12.75" x14ac:dyDescent="0.2">
      <c r="A869" s="2"/>
    </row>
    <row r="870" spans="1:1" ht="12.75" x14ac:dyDescent="0.2">
      <c r="A870" s="2"/>
    </row>
    <row r="871" spans="1:1" ht="12.75" x14ac:dyDescent="0.2">
      <c r="A871" s="2"/>
    </row>
    <row r="872" spans="1:1" ht="12.75" x14ac:dyDescent="0.2">
      <c r="A872" s="2"/>
    </row>
    <row r="873" spans="1:1" ht="12.75" x14ac:dyDescent="0.2">
      <c r="A873" s="2"/>
    </row>
    <row r="874" spans="1:1" ht="12.75" x14ac:dyDescent="0.2">
      <c r="A874" s="2"/>
    </row>
    <row r="875" spans="1:1" ht="12.75" x14ac:dyDescent="0.2">
      <c r="A875" s="2"/>
    </row>
    <row r="876" spans="1:1" ht="12.75" x14ac:dyDescent="0.2">
      <c r="A876" s="2"/>
    </row>
    <row r="877" spans="1:1" ht="12.75" x14ac:dyDescent="0.2">
      <c r="A877" s="2"/>
    </row>
    <row r="878" spans="1:1" ht="12.75" x14ac:dyDescent="0.2">
      <c r="A878" s="2"/>
    </row>
    <row r="879" spans="1:1" ht="12.75" x14ac:dyDescent="0.2">
      <c r="A879" s="2"/>
    </row>
    <row r="880" spans="1:1" ht="12.75" x14ac:dyDescent="0.2">
      <c r="A880" s="2"/>
    </row>
    <row r="881" spans="1:1" ht="12.75" x14ac:dyDescent="0.2">
      <c r="A881" s="2"/>
    </row>
    <row r="882" spans="1:1" ht="12.75" x14ac:dyDescent="0.2">
      <c r="A882" s="2"/>
    </row>
    <row r="883" spans="1:1" ht="12.75" x14ac:dyDescent="0.2">
      <c r="A883" s="2"/>
    </row>
    <row r="884" spans="1:1" ht="12.75" x14ac:dyDescent="0.2">
      <c r="A884" s="2"/>
    </row>
    <row r="885" spans="1:1" ht="12.75" x14ac:dyDescent="0.2">
      <c r="A885" s="2"/>
    </row>
    <row r="886" spans="1:1" ht="12.75" x14ac:dyDescent="0.2">
      <c r="A886" s="2"/>
    </row>
    <row r="887" spans="1:1" ht="12.75" x14ac:dyDescent="0.2">
      <c r="A887" s="2"/>
    </row>
    <row r="888" spans="1:1" ht="12.75" x14ac:dyDescent="0.2">
      <c r="A888" s="2"/>
    </row>
    <row r="889" spans="1:1" ht="12.75" x14ac:dyDescent="0.2">
      <c r="A889" s="2"/>
    </row>
    <row r="890" spans="1:1" ht="12.75" x14ac:dyDescent="0.2">
      <c r="A890" s="2"/>
    </row>
    <row r="891" spans="1:1" ht="12.75" x14ac:dyDescent="0.2">
      <c r="A891" s="2"/>
    </row>
    <row r="892" spans="1:1" ht="12.75" x14ac:dyDescent="0.2">
      <c r="A892" s="2"/>
    </row>
    <row r="893" spans="1:1" ht="12.75" x14ac:dyDescent="0.2">
      <c r="A893" s="2"/>
    </row>
    <row r="894" spans="1:1" ht="12.75" x14ac:dyDescent="0.2">
      <c r="A894" s="2"/>
    </row>
    <row r="895" spans="1:1" ht="12.75" x14ac:dyDescent="0.2">
      <c r="A895" s="2"/>
    </row>
    <row r="896" spans="1:1" ht="12.75" x14ac:dyDescent="0.2">
      <c r="A896" s="2"/>
    </row>
    <row r="897" spans="1:1" ht="12.75" x14ac:dyDescent="0.2">
      <c r="A897" s="2"/>
    </row>
    <row r="898" spans="1:1" ht="12.75" x14ac:dyDescent="0.2">
      <c r="A898" s="2"/>
    </row>
    <row r="899" spans="1:1" ht="12.75" x14ac:dyDescent="0.2">
      <c r="A899" s="2"/>
    </row>
    <row r="900" spans="1:1" ht="12.75" x14ac:dyDescent="0.2">
      <c r="A900" s="2"/>
    </row>
    <row r="901" spans="1:1" ht="12.75" x14ac:dyDescent="0.2">
      <c r="A901" s="2"/>
    </row>
    <row r="902" spans="1:1" ht="12.75" x14ac:dyDescent="0.2">
      <c r="A902" s="2"/>
    </row>
    <row r="903" spans="1:1" ht="12.75" x14ac:dyDescent="0.2">
      <c r="A903" s="2"/>
    </row>
    <row r="904" spans="1:1" ht="12.75" x14ac:dyDescent="0.2">
      <c r="A904" s="2"/>
    </row>
    <row r="905" spans="1:1" ht="12.75" x14ac:dyDescent="0.2">
      <c r="A905" s="2"/>
    </row>
    <row r="906" spans="1:1" ht="12.75" x14ac:dyDescent="0.2">
      <c r="A906" s="2"/>
    </row>
    <row r="907" spans="1:1" ht="12.75" x14ac:dyDescent="0.2">
      <c r="A907" s="2"/>
    </row>
    <row r="908" spans="1:1" ht="12.75" x14ac:dyDescent="0.2">
      <c r="A908" s="2"/>
    </row>
    <row r="909" spans="1:1" ht="12.75" x14ac:dyDescent="0.2">
      <c r="A909" s="2"/>
    </row>
    <row r="910" spans="1:1" ht="12.75" x14ac:dyDescent="0.2">
      <c r="A910" s="2"/>
    </row>
    <row r="911" spans="1:1" ht="12.75" x14ac:dyDescent="0.2">
      <c r="A911" s="2"/>
    </row>
    <row r="912" spans="1:1" ht="12.75" x14ac:dyDescent="0.2">
      <c r="A912" s="2"/>
    </row>
    <row r="913" spans="1:1" ht="12.75" x14ac:dyDescent="0.2">
      <c r="A913" s="2"/>
    </row>
    <row r="914" spans="1:1" ht="12.75" x14ac:dyDescent="0.2">
      <c r="A914" s="2"/>
    </row>
    <row r="915" spans="1:1" ht="12.75" x14ac:dyDescent="0.2">
      <c r="A915" s="2"/>
    </row>
    <row r="916" spans="1:1" ht="12.75" x14ac:dyDescent="0.2">
      <c r="A916" s="2"/>
    </row>
    <row r="917" spans="1:1" ht="12.75" x14ac:dyDescent="0.2">
      <c r="A917" s="2"/>
    </row>
    <row r="918" spans="1:1" ht="12.75" x14ac:dyDescent="0.2">
      <c r="A918" s="2"/>
    </row>
    <row r="919" spans="1:1" ht="12.75" x14ac:dyDescent="0.2">
      <c r="A919" s="2"/>
    </row>
    <row r="920" spans="1:1" ht="12.75" x14ac:dyDescent="0.2">
      <c r="A920" s="2"/>
    </row>
    <row r="921" spans="1:1" ht="12.75" x14ac:dyDescent="0.2">
      <c r="A921" s="2"/>
    </row>
    <row r="922" spans="1:1" ht="12.75" x14ac:dyDescent="0.2">
      <c r="A922" s="2"/>
    </row>
    <row r="923" spans="1:1" ht="12.75" x14ac:dyDescent="0.2">
      <c r="A923" s="2"/>
    </row>
    <row r="924" spans="1:1" ht="12.75" x14ac:dyDescent="0.2">
      <c r="A924" s="2"/>
    </row>
    <row r="925" spans="1:1" ht="12.75" x14ac:dyDescent="0.2">
      <c r="A925" s="2"/>
    </row>
    <row r="926" spans="1:1" ht="12.75" x14ac:dyDescent="0.2">
      <c r="A926" s="2"/>
    </row>
    <row r="927" spans="1:1" ht="12.75" x14ac:dyDescent="0.2">
      <c r="A927" s="2"/>
    </row>
    <row r="928" spans="1:1" ht="12.75" x14ac:dyDescent="0.2">
      <c r="A928" s="2"/>
    </row>
    <row r="929" spans="1:1" ht="12.75" x14ac:dyDescent="0.2">
      <c r="A929" s="2"/>
    </row>
    <row r="930" spans="1:1" ht="12.75" x14ac:dyDescent="0.2">
      <c r="A930" s="2"/>
    </row>
    <row r="931" spans="1:1" ht="12.75" x14ac:dyDescent="0.2">
      <c r="A931" s="2"/>
    </row>
    <row r="932" spans="1:1" ht="12.75" x14ac:dyDescent="0.2">
      <c r="A932" s="2"/>
    </row>
    <row r="933" spans="1:1" ht="12.75" x14ac:dyDescent="0.2">
      <c r="A933" s="2"/>
    </row>
    <row r="934" spans="1:1" ht="12.75" x14ac:dyDescent="0.2">
      <c r="A934" s="2"/>
    </row>
    <row r="935" spans="1:1" ht="12.75" x14ac:dyDescent="0.2">
      <c r="A935" s="2"/>
    </row>
    <row r="936" spans="1:1" ht="12.75" x14ac:dyDescent="0.2">
      <c r="A936" s="2"/>
    </row>
    <row r="937" spans="1:1" ht="12.75" x14ac:dyDescent="0.2">
      <c r="A937" s="2"/>
    </row>
    <row r="938" spans="1:1" ht="12.75" x14ac:dyDescent="0.2">
      <c r="A938" s="2"/>
    </row>
    <row r="939" spans="1:1" ht="12.75" x14ac:dyDescent="0.2">
      <c r="A939" s="2"/>
    </row>
    <row r="940" spans="1:1" ht="12.75" x14ac:dyDescent="0.2">
      <c r="A940" s="2"/>
    </row>
    <row r="941" spans="1:1" ht="12.75" x14ac:dyDescent="0.2">
      <c r="A941" s="2"/>
    </row>
    <row r="942" spans="1:1" ht="12.75" x14ac:dyDescent="0.2">
      <c r="A942" s="2"/>
    </row>
    <row r="943" spans="1:1" ht="12.75" x14ac:dyDescent="0.2">
      <c r="A943" s="2"/>
    </row>
    <row r="944" spans="1:1" ht="12.75" x14ac:dyDescent="0.2">
      <c r="A944" s="2"/>
    </row>
    <row r="945" spans="1:1" ht="12.75" x14ac:dyDescent="0.2">
      <c r="A945" s="2"/>
    </row>
    <row r="946" spans="1:1" ht="12.75" x14ac:dyDescent="0.2">
      <c r="A946" s="2"/>
    </row>
    <row r="947" spans="1:1" ht="12.75" x14ac:dyDescent="0.2">
      <c r="A947" s="2"/>
    </row>
    <row r="948" spans="1:1" ht="12.75" x14ac:dyDescent="0.2">
      <c r="A948" s="2"/>
    </row>
    <row r="949" spans="1:1" ht="12.75" x14ac:dyDescent="0.2">
      <c r="A949" s="2"/>
    </row>
    <row r="950" spans="1:1" ht="12.75" x14ac:dyDescent="0.2">
      <c r="A950" s="2"/>
    </row>
    <row r="951" spans="1:1" ht="12.75" x14ac:dyDescent="0.2">
      <c r="A951" s="2"/>
    </row>
    <row r="952" spans="1:1" ht="12.75" x14ac:dyDescent="0.2">
      <c r="A952" s="2"/>
    </row>
    <row r="953" spans="1:1" ht="12.75" x14ac:dyDescent="0.2">
      <c r="A953" s="2"/>
    </row>
    <row r="954" spans="1:1" ht="12.75" x14ac:dyDescent="0.2">
      <c r="A954" s="2"/>
    </row>
    <row r="955" spans="1:1" ht="12.75" x14ac:dyDescent="0.2">
      <c r="A955" s="2"/>
    </row>
    <row r="956" spans="1:1" ht="12.75" x14ac:dyDescent="0.2">
      <c r="A956" s="2"/>
    </row>
    <row r="957" spans="1:1" ht="12.75" x14ac:dyDescent="0.2">
      <c r="A957" s="2"/>
    </row>
    <row r="958" spans="1:1" ht="12.75" x14ac:dyDescent="0.2">
      <c r="A958" s="2"/>
    </row>
    <row r="959" spans="1:1" ht="12.75" x14ac:dyDescent="0.2">
      <c r="A959" s="2"/>
    </row>
    <row r="960" spans="1:1" ht="12.75" x14ac:dyDescent="0.2">
      <c r="A960" s="2"/>
    </row>
    <row r="961" spans="1:1" ht="12.75" x14ac:dyDescent="0.2">
      <c r="A961" s="2"/>
    </row>
    <row r="962" spans="1:1" ht="12.75" x14ac:dyDescent="0.2">
      <c r="A962" s="2"/>
    </row>
    <row r="963" spans="1:1" ht="12.75" x14ac:dyDescent="0.2">
      <c r="A963" s="2"/>
    </row>
    <row r="964" spans="1:1" ht="12.75" x14ac:dyDescent="0.2">
      <c r="A964" s="2"/>
    </row>
    <row r="965" spans="1:1" ht="12.75" x14ac:dyDescent="0.2">
      <c r="A965" s="2"/>
    </row>
    <row r="966" spans="1:1" ht="12.75" x14ac:dyDescent="0.2">
      <c r="A966" s="2"/>
    </row>
    <row r="967" spans="1:1" ht="12.75" x14ac:dyDescent="0.2">
      <c r="A967" s="2"/>
    </row>
    <row r="968" spans="1:1" ht="12.75" x14ac:dyDescent="0.2">
      <c r="A968" s="2"/>
    </row>
    <row r="969" spans="1:1" ht="12.75" x14ac:dyDescent="0.2">
      <c r="A969" s="2"/>
    </row>
    <row r="970" spans="1:1" ht="12.75" x14ac:dyDescent="0.2">
      <c r="A970" s="2"/>
    </row>
    <row r="971" spans="1:1" ht="12.75" x14ac:dyDescent="0.2">
      <c r="A971" s="2"/>
    </row>
    <row r="972" spans="1:1" ht="12.75" x14ac:dyDescent="0.2">
      <c r="A972" s="2"/>
    </row>
    <row r="973" spans="1:1" ht="12.75" x14ac:dyDescent="0.2">
      <c r="A973" s="2"/>
    </row>
    <row r="974" spans="1:1" ht="12.75" x14ac:dyDescent="0.2">
      <c r="A974" s="2"/>
    </row>
    <row r="975" spans="1:1" ht="12.75" x14ac:dyDescent="0.2">
      <c r="A975" s="2"/>
    </row>
    <row r="976" spans="1:1" ht="12.75" x14ac:dyDescent="0.2">
      <c r="A976" s="2"/>
    </row>
    <row r="977" spans="1:1" ht="12.75" x14ac:dyDescent="0.2">
      <c r="A977" s="2"/>
    </row>
    <row r="978" spans="1:1" ht="12.75" x14ac:dyDescent="0.2">
      <c r="A978" s="2"/>
    </row>
    <row r="979" spans="1:1" ht="12.75" x14ac:dyDescent="0.2">
      <c r="A979" s="2"/>
    </row>
    <row r="980" spans="1:1" ht="12.75" x14ac:dyDescent="0.2">
      <c r="A980" s="2"/>
    </row>
    <row r="981" spans="1:1" ht="12.75" x14ac:dyDescent="0.2">
      <c r="A981" s="2"/>
    </row>
    <row r="982" spans="1:1" ht="12.75" x14ac:dyDescent="0.2">
      <c r="A982" s="2"/>
    </row>
    <row r="983" spans="1:1" ht="12.75" x14ac:dyDescent="0.2">
      <c r="A983" s="2"/>
    </row>
    <row r="984" spans="1:1" ht="12.75" x14ac:dyDescent="0.2">
      <c r="A984" s="2"/>
    </row>
    <row r="985" spans="1:1" ht="12.75" x14ac:dyDescent="0.2">
      <c r="A985" s="2"/>
    </row>
    <row r="986" spans="1:1" ht="12.75" x14ac:dyDescent="0.2">
      <c r="A986" s="2"/>
    </row>
    <row r="987" spans="1:1" ht="12.75" x14ac:dyDescent="0.2">
      <c r="A987" s="2"/>
    </row>
  </sheetData>
  <mergeCells count="5">
    <mergeCell ref="A13:D13"/>
    <mergeCell ref="F1:L1"/>
    <mergeCell ref="A1:C1"/>
    <mergeCell ref="N4:O4"/>
    <mergeCell ref="A27:D27"/>
  </mergeCells>
  <conditionalFormatting sqref="C25 C39">
    <cfRule type="cellIs" dxfId="33" priority="1" operator="greaterThan">
      <formula>0</formula>
    </cfRule>
  </conditionalFormatting>
  <conditionalFormatting sqref="C25 C39">
    <cfRule type="cellIs" dxfId="32" priority="2" operator="lessThanOrEqual">
      <formula>0</formula>
    </cfRule>
  </conditionalFormatting>
  <conditionalFormatting sqref="O7">
    <cfRule type="cellIs" dxfId="31" priority="3" operator="greaterThan">
      <formula>0</formula>
    </cfRule>
  </conditionalFormatting>
  <conditionalFormatting sqref="O7">
    <cfRule type="cellIs" dxfId="30" priority="4" operator="lessThanOrEqual">
      <formula>0</formula>
    </cfRule>
  </conditionalFormatting>
  <conditionalFormatting sqref="O8">
    <cfRule type="cellIs" dxfId="29" priority="5" operator="greaterThan">
      <formula>0</formula>
    </cfRule>
  </conditionalFormatting>
  <conditionalFormatting sqref="O8">
    <cfRule type="cellIs" dxfId="28" priority="6" operator="lessThanOr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987"/>
  <sheetViews>
    <sheetView workbookViewId="0">
      <pane ySplit="11" topLeftCell="A12" activePane="bottomLeft" state="frozen"/>
      <selection pane="bottomLeft" activeCell="L4" sqref="L4"/>
    </sheetView>
  </sheetViews>
  <sheetFormatPr defaultColWidth="14.42578125" defaultRowHeight="15.75" customHeight="1" x14ac:dyDescent="0.2"/>
  <cols>
    <col min="1" max="1" width="29.140625" customWidth="1"/>
    <col min="2" max="3" width="8.7109375" customWidth="1"/>
    <col min="4" max="4" width="26.140625" customWidth="1"/>
    <col min="5" max="5" width="4.85546875" customWidth="1"/>
    <col min="6" max="6" width="23.42578125" customWidth="1"/>
    <col min="7" max="8" width="15.42578125" style="40" bestFit="1" customWidth="1"/>
    <col min="9" max="9" width="17.5703125" bestFit="1" customWidth="1"/>
    <col min="10" max="10" width="18.28515625" style="40" bestFit="1" customWidth="1"/>
    <col min="11" max="11" width="13.85546875" bestFit="1" customWidth="1"/>
    <col min="12" max="12" width="14.42578125" bestFit="1" customWidth="1"/>
    <col min="13" max="13" width="4.5703125" customWidth="1"/>
    <col min="14" max="14" width="17.28515625" bestFit="1" customWidth="1"/>
    <col min="15" max="15" width="6.140625" bestFit="1" customWidth="1"/>
    <col min="16" max="16" width="87.140625" customWidth="1"/>
  </cols>
  <sheetData>
    <row r="1" spans="1:27" ht="15.75" customHeight="1" x14ac:dyDescent="0.2">
      <c r="A1" s="64" t="s">
        <v>1</v>
      </c>
      <c r="B1" s="65"/>
      <c r="C1" s="66"/>
      <c r="D1" s="2"/>
      <c r="E1" s="2"/>
      <c r="F1" s="64" t="s">
        <v>2</v>
      </c>
      <c r="G1" s="68"/>
      <c r="H1" s="68"/>
      <c r="I1" s="65"/>
      <c r="J1" s="65"/>
      <c r="K1" s="65"/>
      <c r="L1" s="66"/>
      <c r="M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">
      <c r="A2" s="3" t="s">
        <v>3</v>
      </c>
      <c r="B2" s="4">
        <v>0.16</v>
      </c>
      <c r="C2" s="5" t="s">
        <v>6</v>
      </c>
      <c r="F2" s="6"/>
      <c r="G2" s="45" t="s">
        <v>177</v>
      </c>
      <c r="H2" s="45" t="s">
        <v>178</v>
      </c>
      <c r="I2" s="3" t="s">
        <v>176</v>
      </c>
      <c r="J2" s="44" t="s">
        <v>179</v>
      </c>
      <c r="K2" s="3" t="s">
        <v>8</v>
      </c>
      <c r="L2" s="3" t="s">
        <v>9</v>
      </c>
    </row>
    <row r="3" spans="1:27" ht="15.75" customHeight="1" x14ac:dyDescent="0.2">
      <c r="A3" s="3" t="s">
        <v>11</v>
      </c>
      <c r="B3" s="4">
        <v>0.17</v>
      </c>
      <c r="C3" s="5" t="s">
        <v>6</v>
      </c>
      <c r="F3" s="3" t="s">
        <v>106</v>
      </c>
      <c r="G3" s="8">
        <v>2682.6460000000002</v>
      </c>
      <c r="H3" s="8">
        <v>3310.93</v>
      </c>
      <c r="I3" s="8">
        <f>+G3+H3</f>
        <v>5993.576</v>
      </c>
      <c r="J3" s="42">
        <f>0.5*$B$3</f>
        <v>8.5000000000000006E-2</v>
      </c>
      <c r="K3" s="8">
        <f>I3/1000*$B$2</f>
        <v>0.95897216000000007</v>
      </c>
      <c r="L3" s="8">
        <f>I3/1000*$B$3+J3</f>
        <v>1.1039079199999999</v>
      </c>
    </row>
    <row r="4" spans="1:27" ht="15.75" customHeight="1" x14ac:dyDescent="0.2">
      <c r="A4" s="3" t="s">
        <v>14</v>
      </c>
      <c r="B4" s="56">
        <f>1/D4*1000</f>
        <v>16</v>
      </c>
      <c r="C4" s="5" t="s">
        <v>5</v>
      </c>
      <c r="D4" s="27">
        <f>250/4</f>
        <v>62.5</v>
      </c>
      <c r="F4" s="3" t="s">
        <v>107</v>
      </c>
      <c r="G4" s="8">
        <v>2012.9259999999999</v>
      </c>
      <c r="H4" s="8">
        <v>3310.93</v>
      </c>
      <c r="I4" s="8">
        <f t="shared" ref="I4:I6" si="0">+G4+H4</f>
        <v>5323.8559999999998</v>
      </c>
      <c r="J4" s="42">
        <f>0.5*$B$3</f>
        <v>8.5000000000000006E-2</v>
      </c>
      <c r="K4" s="8">
        <f t="shared" ref="K4:K6" si="1">I4/1000*$B$2</f>
        <v>0.85181696000000007</v>
      </c>
      <c r="L4" s="8">
        <f t="shared" ref="L4:L6" si="2">I4/1000*$B$3+J4</f>
        <v>0.99005552000000008</v>
      </c>
      <c r="N4" s="69" t="s">
        <v>108</v>
      </c>
      <c r="O4" s="70"/>
    </row>
    <row r="5" spans="1:27" ht="15.75" customHeight="1" x14ac:dyDescent="0.2">
      <c r="A5" s="3" t="s">
        <v>109</v>
      </c>
      <c r="B5" s="57">
        <f>B4/2</f>
        <v>8</v>
      </c>
      <c r="C5" s="5" t="s">
        <v>5</v>
      </c>
      <c r="D5" s="1" t="s">
        <v>110</v>
      </c>
      <c r="F5" s="3" t="s">
        <v>111</v>
      </c>
      <c r="G5" s="8">
        <v>2823.5540000000001</v>
      </c>
      <c r="H5" s="8">
        <v>3125.44</v>
      </c>
      <c r="I5" s="8">
        <f t="shared" si="0"/>
        <v>5948.9940000000006</v>
      </c>
      <c r="J5" s="42">
        <f t="shared" ref="J5:J6" si="3">0.5*$B$3</f>
        <v>8.5000000000000006E-2</v>
      </c>
      <c r="K5" s="8">
        <f t="shared" si="1"/>
        <v>0.95183904000000019</v>
      </c>
      <c r="L5" s="8">
        <f t="shared" si="2"/>
        <v>1.0963289800000002</v>
      </c>
      <c r="N5" s="28" t="s">
        <v>49</v>
      </c>
      <c r="O5" s="29">
        <f>B6/2-C25</f>
        <v>3.4445120199999995</v>
      </c>
      <c r="P5" s="1" t="s">
        <v>112</v>
      </c>
    </row>
    <row r="6" spans="1:27" ht="15.75" customHeight="1" x14ac:dyDescent="0.2">
      <c r="A6" s="3" t="s">
        <v>113</v>
      </c>
      <c r="B6" s="56">
        <f>B4</f>
        <v>16</v>
      </c>
      <c r="C6" s="5" t="s">
        <v>5</v>
      </c>
      <c r="D6" s="1" t="s">
        <v>25</v>
      </c>
      <c r="F6" s="3" t="s">
        <v>114</v>
      </c>
      <c r="G6" s="8">
        <v>2352.4160000000002</v>
      </c>
      <c r="H6" s="8">
        <v>3125.44</v>
      </c>
      <c r="I6" s="8">
        <f t="shared" si="0"/>
        <v>5477.8559999999998</v>
      </c>
      <c r="J6" s="42">
        <f t="shared" si="3"/>
        <v>8.5000000000000006E-2</v>
      </c>
      <c r="K6" s="8">
        <f t="shared" si="1"/>
        <v>0.87645696000000006</v>
      </c>
      <c r="L6" s="8">
        <f t="shared" si="2"/>
        <v>1.0162355200000002</v>
      </c>
      <c r="N6" s="28" t="s">
        <v>62</v>
      </c>
      <c r="O6" s="29">
        <f>-(B6/2-C39)</f>
        <v>-3.4274509599999998</v>
      </c>
      <c r="P6" s="1" t="s">
        <v>115</v>
      </c>
    </row>
    <row r="7" spans="1:27" ht="15.75" customHeight="1" x14ac:dyDescent="0.2">
      <c r="A7" s="3" t="s">
        <v>116</v>
      </c>
      <c r="B7" s="59">
        <v>-3</v>
      </c>
      <c r="C7" s="5" t="s">
        <v>5</v>
      </c>
      <c r="D7" s="1" t="s">
        <v>117</v>
      </c>
      <c r="J7" s="47" t="s">
        <v>182</v>
      </c>
      <c r="N7" s="28" t="s">
        <v>21</v>
      </c>
      <c r="O7" s="32">
        <f>C25</f>
        <v>4.5554879800000005</v>
      </c>
      <c r="P7" s="1"/>
    </row>
    <row r="8" spans="1:27" ht="15.75" customHeight="1" x14ac:dyDescent="0.2">
      <c r="A8" s="3" t="s">
        <v>118</v>
      </c>
      <c r="B8" s="59">
        <v>3</v>
      </c>
      <c r="C8" s="5" t="s">
        <v>5</v>
      </c>
      <c r="D8" s="1" t="s">
        <v>117</v>
      </c>
      <c r="F8" s="1" t="s">
        <v>119</v>
      </c>
      <c r="G8" s="1"/>
      <c r="H8" s="1"/>
      <c r="N8" s="34" t="s">
        <v>27</v>
      </c>
      <c r="O8" s="36">
        <f>C39</f>
        <v>4.5725490400000002</v>
      </c>
      <c r="P8" s="1"/>
    </row>
    <row r="9" spans="1:27" ht="15.75" customHeight="1" x14ac:dyDescent="0.2">
      <c r="A9" s="3"/>
      <c r="B9" s="11">
        <v>0</v>
      </c>
      <c r="C9" s="5" t="s">
        <v>5</v>
      </c>
      <c r="D9" s="1"/>
      <c r="E9" s="1"/>
    </row>
    <row r="10" spans="1:27" ht="15.75" customHeight="1" x14ac:dyDescent="0.2">
      <c r="A10" s="3" t="s">
        <v>40</v>
      </c>
      <c r="B10" s="11">
        <v>0.2</v>
      </c>
      <c r="C10" s="5" t="s">
        <v>5</v>
      </c>
      <c r="D10" s="1" t="s">
        <v>41</v>
      </c>
      <c r="E10" s="1"/>
    </row>
    <row r="11" spans="1:27" ht="15.75" customHeight="1" x14ac:dyDescent="0.2">
      <c r="A11" s="2"/>
    </row>
    <row r="13" spans="1:27" ht="15.75" customHeight="1" x14ac:dyDescent="0.2">
      <c r="A13" s="62" t="s">
        <v>42</v>
      </c>
      <c r="B13" s="63"/>
      <c r="C13" s="63"/>
      <c r="D13" s="63"/>
      <c r="F13" s="1"/>
      <c r="G13" s="1"/>
      <c r="H13" s="1"/>
    </row>
    <row r="14" spans="1:27" ht="15.75" customHeight="1" x14ac:dyDescent="0.2">
      <c r="A14" s="15" t="s">
        <v>44</v>
      </c>
      <c r="B14" s="16" t="s">
        <v>45</v>
      </c>
      <c r="C14" s="16" t="s">
        <v>46</v>
      </c>
      <c r="D14" s="16" t="s">
        <v>47</v>
      </c>
      <c r="F14" s="41"/>
      <c r="G14" s="41"/>
      <c r="H14" s="41"/>
    </row>
    <row r="15" spans="1:27" ht="15.75" customHeight="1" x14ac:dyDescent="0.2">
      <c r="A15" s="1" t="s">
        <v>123</v>
      </c>
      <c r="B15" s="17">
        <f>B5</f>
        <v>8</v>
      </c>
      <c r="C15" s="19">
        <f>B15</f>
        <v>8</v>
      </c>
      <c r="D15" s="1"/>
      <c r="F15" s="1"/>
      <c r="G15" s="1"/>
      <c r="H15" s="1"/>
    </row>
    <row r="16" spans="1:27" ht="15.75" customHeight="1" x14ac:dyDescent="0.2">
      <c r="A16" s="1" t="s">
        <v>124</v>
      </c>
      <c r="B16" s="17">
        <f>B8</f>
        <v>3</v>
      </c>
      <c r="C16" s="19">
        <f t="shared" ref="C16:C17" si="4">C15+B16</f>
        <v>11</v>
      </c>
      <c r="D16" s="1"/>
      <c r="F16" s="1"/>
      <c r="G16" s="1"/>
      <c r="H16" s="1"/>
    </row>
    <row r="17" spans="1:11" ht="15.75" customHeight="1" x14ac:dyDescent="0.2">
      <c r="A17" s="1" t="s">
        <v>126</v>
      </c>
      <c r="B17" s="19">
        <f>MAX(L5:L6)</f>
        <v>1.0963289800000002</v>
      </c>
      <c r="C17" s="19">
        <f t="shared" si="4"/>
        <v>12.096328980000001</v>
      </c>
      <c r="D17" s="1"/>
    </row>
    <row r="18" spans="1:11" ht="15.75" customHeight="1" x14ac:dyDescent="0.2">
      <c r="A18" s="21" t="s">
        <v>66</v>
      </c>
      <c r="B18" s="19"/>
      <c r="C18" s="23">
        <f>C17</f>
        <v>12.096328980000001</v>
      </c>
      <c r="K18" s="1" t="s">
        <v>129</v>
      </c>
    </row>
    <row r="19" spans="1:11" ht="15.75" customHeight="1" x14ac:dyDescent="0.2">
      <c r="A19" s="24"/>
      <c r="B19" s="1"/>
      <c r="C19" s="1"/>
    </row>
    <row r="20" spans="1:11" ht="15.75" customHeight="1" x14ac:dyDescent="0.2">
      <c r="A20" s="15" t="s">
        <v>76</v>
      </c>
      <c r="B20" s="16" t="s">
        <v>45</v>
      </c>
      <c r="C20" s="16" t="s">
        <v>46</v>
      </c>
      <c r="D20" s="16" t="s">
        <v>47</v>
      </c>
    </row>
    <row r="21" spans="1:11" ht="15.75" customHeight="1" x14ac:dyDescent="0.2">
      <c r="A21" s="1" t="s">
        <v>130</v>
      </c>
      <c r="B21" s="17">
        <f>B6</f>
        <v>16</v>
      </c>
      <c r="C21" s="19">
        <f>B21</f>
        <v>16</v>
      </c>
    </row>
    <row r="22" spans="1:11" ht="15.75" customHeight="1" x14ac:dyDescent="0.2">
      <c r="A22" s="1" t="s">
        <v>131</v>
      </c>
      <c r="B22" s="19">
        <f>MIN(K3:K4)</f>
        <v>0.85181696000000007</v>
      </c>
      <c r="C22" s="19">
        <f t="shared" ref="C22:C23" si="5">C21+B22</f>
        <v>16.851816960000001</v>
      </c>
      <c r="D22" s="1"/>
    </row>
    <row r="23" spans="1:11" ht="15.75" customHeight="1" x14ac:dyDescent="0.2">
      <c r="A23" s="1" t="s">
        <v>82</v>
      </c>
      <c r="B23" s="19">
        <f>-$B$10</f>
        <v>-0.2</v>
      </c>
      <c r="C23" s="19">
        <f t="shared" si="5"/>
        <v>16.651816960000001</v>
      </c>
    </row>
    <row r="24" spans="1:11" ht="15.75" customHeight="1" x14ac:dyDescent="0.2">
      <c r="A24" s="21" t="s">
        <v>85</v>
      </c>
      <c r="B24" s="2"/>
      <c r="C24" s="23">
        <f>C23</f>
        <v>16.651816960000001</v>
      </c>
    </row>
    <row r="25" spans="1:11" ht="15.75" customHeight="1" x14ac:dyDescent="0.2">
      <c r="A25" s="15" t="s">
        <v>21</v>
      </c>
      <c r="B25" s="25"/>
      <c r="C25" s="23">
        <f>C24-C18</f>
        <v>4.5554879800000005</v>
      </c>
      <c r="D25" s="26" t="s">
        <v>87</v>
      </c>
    </row>
    <row r="26" spans="1:11" ht="15.75" customHeight="1" x14ac:dyDescent="0.2">
      <c r="A26" s="2"/>
    </row>
    <row r="27" spans="1:11" ht="15.75" customHeight="1" x14ac:dyDescent="0.2">
      <c r="A27" s="67" t="s">
        <v>88</v>
      </c>
      <c r="B27" s="63"/>
      <c r="C27" s="63"/>
      <c r="D27" s="63"/>
    </row>
    <row r="28" spans="1:11" ht="15.75" customHeight="1" x14ac:dyDescent="0.2">
      <c r="A28" s="15" t="s">
        <v>90</v>
      </c>
      <c r="B28" s="16" t="s">
        <v>45</v>
      </c>
      <c r="C28" s="16" t="s">
        <v>46</v>
      </c>
      <c r="D28" s="16" t="s">
        <v>47</v>
      </c>
    </row>
    <row r="29" spans="1:11" ht="15.75" customHeight="1" x14ac:dyDescent="0.2">
      <c r="A29" s="1" t="s">
        <v>123</v>
      </c>
      <c r="B29" s="17">
        <f>B5</f>
        <v>8</v>
      </c>
      <c r="C29" s="19">
        <f>B29</f>
        <v>8</v>
      </c>
      <c r="D29" s="1"/>
      <c r="F29" s="1"/>
      <c r="G29" s="1"/>
      <c r="H29" s="1"/>
    </row>
    <row r="30" spans="1:11" ht="15.75" customHeight="1" x14ac:dyDescent="0.2">
      <c r="A30" s="1" t="s">
        <v>124</v>
      </c>
      <c r="B30" s="17">
        <f>B7</f>
        <v>-3</v>
      </c>
      <c r="C30" s="19">
        <f t="shared" ref="C30:C31" si="6">C29+B30</f>
        <v>5</v>
      </c>
      <c r="D30" s="1"/>
    </row>
    <row r="31" spans="1:11" ht="15.75" customHeight="1" x14ac:dyDescent="0.2">
      <c r="A31" s="1" t="s">
        <v>137</v>
      </c>
      <c r="B31" s="19">
        <f>MIN(K5:K6)</f>
        <v>0.87645696000000006</v>
      </c>
      <c r="C31" s="19">
        <f t="shared" si="6"/>
        <v>5.8764569600000005</v>
      </c>
      <c r="D31" s="1"/>
    </row>
    <row r="32" spans="1:11" ht="15.75" customHeight="1" x14ac:dyDescent="0.2">
      <c r="A32" s="21" t="s">
        <v>66</v>
      </c>
      <c r="B32" s="19"/>
      <c r="C32" s="23">
        <f>C31</f>
        <v>5.8764569600000005</v>
      </c>
    </row>
    <row r="33" spans="1:4" ht="15.75" customHeight="1" x14ac:dyDescent="0.2">
      <c r="A33" s="24"/>
      <c r="B33" s="1"/>
      <c r="C33" s="1"/>
    </row>
    <row r="34" spans="1:4" ht="15.75" customHeight="1" x14ac:dyDescent="0.2">
      <c r="A34" s="15" t="s">
        <v>95</v>
      </c>
      <c r="B34" s="16" t="s">
        <v>45</v>
      </c>
      <c r="C34" s="16" t="s">
        <v>46</v>
      </c>
      <c r="D34" s="16" t="s">
        <v>47</v>
      </c>
    </row>
    <row r="35" spans="1:4" ht="15.75" customHeight="1" x14ac:dyDescent="0.2">
      <c r="A35" s="1" t="s">
        <v>130</v>
      </c>
      <c r="B35" s="17">
        <v>0</v>
      </c>
      <c r="C35" s="19">
        <f>B35</f>
        <v>0</v>
      </c>
    </row>
    <row r="36" spans="1:4" ht="15.75" customHeight="1" x14ac:dyDescent="0.2">
      <c r="A36" s="1" t="s">
        <v>140</v>
      </c>
      <c r="B36" s="19">
        <f>MAX(L3:L4)</f>
        <v>1.1039079199999999</v>
      </c>
      <c r="C36" s="19">
        <f t="shared" ref="C36:C37" si="7">C35+B36</f>
        <v>1.1039079199999999</v>
      </c>
      <c r="D36" s="1"/>
    </row>
    <row r="37" spans="1:4" ht="15.75" customHeight="1" x14ac:dyDescent="0.2">
      <c r="A37" s="1" t="s">
        <v>82</v>
      </c>
      <c r="B37" s="19">
        <f>$B$10</f>
        <v>0.2</v>
      </c>
      <c r="C37" s="19">
        <f t="shared" si="7"/>
        <v>1.3039079199999999</v>
      </c>
    </row>
    <row r="38" spans="1:4" ht="15.75" customHeight="1" x14ac:dyDescent="0.2">
      <c r="A38" s="21" t="s">
        <v>85</v>
      </c>
      <c r="B38" s="2"/>
      <c r="C38" s="23">
        <f>C37</f>
        <v>1.3039079199999999</v>
      </c>
    </row>
    <row r="39" spans="1:4" ht="15.75" customHeight="1" x14ac:dyDescent="0.2">
      <c r="A39" s="15" t="s">
        <v>27</v>
      </c>
      <c r="B39" s="25"/>
      <c r="C39" s="23">
        <f>C32-C38</f>
        <v>4.5725490400000002</v>
      </c>
      <c r="D39" s="26" t="s">
        <v>103</v>
      </c>
    </row>
    <row r="40" spans="1:4" ht="15.75" customHeight="1" x14ac:dyDescent="0.2">
      <c r="A40" s="2"/>
    </row>
    <row r="41" spans="1:4" ht="15.75" customHeight="1" x14ac:dyDescent="0.2">
      <c r="A41" s="2"/>
    </row>
    <row r="42" spans="1:4" ht="15.75" customHeight="1" x14ac:dyDescent="0.2">
      <c r="A42" s="2"/>
    </row>
    <row r="43" spans="1:4" ht="15.75" customHeight="1" x14ac:dyDescent="0.2">
      <c r="A43" s="2"/>
    </row>
    <row r="44" spans="1:4" ht="15.75" customHeight="1" x14ac:dyDescent="0.2">
      <c r="A44" s="2"/>
    </row>
    <row r="45" spans="1:4" ht="15.75" customHeight="1" x14ac:dyDescent="0.2">
      <c r="A45" s="2"/>
    </row>
    <row r="46" spans="1:4" ht="15.75" customHeight="1" x14ac:dyDescent="0.2">
      <c r="A46" s="2"/>
    </row>
    <row r="47" spans="1:4" ht="15.75" customHeight="1" x14ac:dyDescent="0.2">
      <c r="A47" s="2"/>
    </row>
    <row r="48" spans="1:4" ht="12.75" x14ac:dyDescent="0.2">
      <c r="A48" s="2"/>
    </row>
    <row r="49" spans="1:1" ht="12.75" x14ac:dyDescent="0.2">
      <c r="A49" s="2"/>
    </row>
    <row r="50" spans="1:1" ht="12.75" x14ac:dyDescent="0.2">
      <c r="A50" s="2"/>
    </row>
    <row r="51" spans="1:1" ht="12.75" x14ac:dyDescent="0.2">
      <c r="A51" s="2"/>
    </row>
    <row r="52" spans="1:1" ht="12.75" x14ac:dyDescent="0.2">
      <c r="A52" s="2"/>
    </row>
    <row r="53" spans="1:1" ht="12.75" x14ac:dyDescent="0.2">
      <c r="A53" s="2"/>
    </row>
    <row r="54" spans="1:1" ht="12.75" x14ac:dyDescent="0.2">
      <c r="A54" s="2"/>
    </row>
    <row r="55" spans="1:1" ht="12.75" x14ac:dyDescent="0.2">
      <c r="A55" s="2"/>
    </row>
    <row r="56" spans="1:1" ht="12.75" x14ac:dyDescent="0.2">
      <c r="A56" s="2"/>
    </row>
    <row r="57" spans="1:1" ht="12.75" x14ac:dyDescent="0.2">
      <c r="A57" s="2"/>
    </row>
    <row r="58" spans="1:1" ht="12.75" x14ac:dyDescent="0.2">
      <c r="A58" s="2"/>
    </row>
    <row r="59" spans="1:1" ht="12.75" x14ac:dyDescent="0.2">
      <c r="A59" s="2"/>
    </row>
    <row r="60" spans="1:1" ht="12.75" x14ac:dyDescent="0.2">
      <c r="A60" s="2"/>
    </row>
    <row r="61" spans="1:1" ht="12.75" x14ac:dyDescent="0.2">
      <c r="A61" s="2"/>
    </row>
    <row r="62" spans="1:1" ht="12.75" x14ac:dyDescent="0.2">
      <c r="A62" s="2"/>
    </row>
    <row r="63" spans="1:1" ht="12.75" x14ac:dyDescent="0.2">
      <c r="A63" s="2"/>
    </row>
    <row r="64" spans="1:1" ht="12.75" x14ac:dyDescent="0.2">
      <c r="A64" s="2"/>
    </row>
    <row r="65" spans="1:1" ht="12.75" x14ac:dyDescent="0.2">
      <c r="A65" s="2"/>
    </row>
    <row r="66" spans="1:1" ht="12.75" x14ac:dyDescent="0.2">
      <c r="A66" s="2"/>
    </row>
    <row r="67" spans="1:1" ht="12.75" x14ac:dyDescent="0.2">
      <c r="A67" s="2"/>
    </row>
    <row r="68" spans="1:1" ht="12.75" x14ac:dyDescent="0.2">
      <c r="A68" s="2"/>
    </row>
    <row r="69" spans="1:1" ht="12.75" x14ac:dyDescent="0.2">
      <c r="A69" s="2"/>
    </row>
    <row r="70" spans="1:1" ht="12.75" x14ac:dyDescent="0.2">
      <c r="A70" s="2"/>
    </row>
    <row r="71" spans="1:1" ht="12.75" x14ac:dyDescent="0.2">
      <c r="A71" s="2"/>
    </row>
    <row r="72" spans="1:1" ht="12.75" x14ac:dyDescent="0.2">
      <c r="A72" s="2"/>
    </row>
    <row r="73" spans="1:1" ht="12.75" x14ac:dyDescent="0.2">
      <c r="A73" s="2"/>
    </row>
    <row r="74" spans="1:1" ht="12.75" x14ac:dyDescent="0.2">
      <c r="A74" s="2"/>
    </row>
    <row r="75" spans="1:1" ht="12.75" x14ac:dyDescent="0.2">
      <c r="A75" s="2"/>
    </row>
    <row r="76" spans="1:1" ht="12.75" x14ac:dyDescent="0.2">
      <c r="A76" s="2"/>
    </row>
    <row r="77" spans="1:1" ht="12.75" x14ac:dyDescent="0.2">
      <c r="A77" s="2"/>
    </row>
    <row r="78" spans="1:1" ht="12.75" x14ac:dyDescent="0.2">
      <c r="A78" s="2"/>
    </row>
    <row r="79" spans="1:1" ht="12.75" x14ac:dyDescent="0.2">
      <c r="A79" s="2"/>
    </row>
    <row r="80" spans="1:1" ht="12.75" x14ac:dyDescent="0.2">
      <c r="A80" s="2"/>
    </row>
    <row r="81" spans="1:1" ht="12.75" x14ac:dyDescent="0.2">
      <c r="A81" s="2"/>
    </row>
    <row r="82" spans="1:1" ht="12.75" x14ac:dyDescent="0.2">
      <c r="A82" s="2"/>
    </row>
    <row r="83" spans="1:1" ht="12.75" x14ac:dyDescent="0.2">
      <c r="A83" s="2"/>
    </row>
    <row r="84" spans="1:1" ht="12.75" x14ac:dyDescent="0.2">
      <c r="A84" s="2"/>
    </row>
    <row r="85" spans="1:1" ht="12.75" x14ac:dyDescent="0.2">
      <c r="A85" s="2"/>
    </row>
    <row r="86" spans="1:1" ht="12.75" x14ac:dyDescent="0.2">
      <c r="A86" s="2"/>
    </row>
    <row r="87" spans="1:1" ht="12.75" x14ac:dyDescent="0.2">
      <c r="A87" s="2"/>
    </row>
    <row r="88" spans="1:1" ht="12.75" x14ac:dyDescent="0.2">
      <c r="A88" s="2"/>
    </row>
    <row r="89" spans="1:1" ht="12.75" x14ac:dyDescent="0.2">
      <c r="A89" s="2"/>
    </row>
    <row r="90" spans="1:1" ht="12.75" x14ac:dyDescent="0.2">
      <c r="A90" s="2"/>
    </row>
    <row r="91" spans="1:1" ht="12.75" x14ac:dyDescent="0.2">
      <c r="A91" s="2"/>
    </row>
    <row r="92" spans="1:1" ht="12.75" x14ac:dyDescent="0.2">
      <c r="A92" s="2"/>
    </row>
    <row r="93" spans="1:1" ht="12.75" x14ac:dyDescent="0.2">
      <c r="A93" s="2"/>
    </row>
    <row r="94" spans="1:1" ht="12.75" x14ac:dyDescent="0.2">
      <c r="A94" s="2"/>
    </row>
    <row r="95" spans="1:1" ht="12.75" x14ac:dyDescent="0.2">
      <c r="A95" s="2"/>
    </row>
    <row r="96" spans="1:1" ht="12.75" x14ac:dyDescent="0.2">
      <c r="A96" s="2"/>
    </row>
    <row r="97" spans="1:1" ht="12.75" x14ac:dyDescent="0.2">
      <c r="A97" s="2"/>
    </row>
    <row r="98" spans="1:1" ht="12.75" x14ac:dyDescent="0.2">
      <c r="A98" s="2"/>
    </row>
    <row r="99" spans="1:1" ht="12.75" x14ac:dyDescent="0.2">
      <c r="A99" s="2"/>
    </row>
    <row r="100" spans="1:1" ht="12.75" x14ac:dyDescent="0.2">
      <c r="A100" s="2"/>
    </row>
    <row r="101" spans="1:1" ht="12.75" x14ac:dyDescent="0.2">
      <c r="A101" s="2"/>
    </row>
    <row r="102" spans="1:1" ht="12.75" x14ac:dyDescent="0.2">
      <c r="A102" s="2"/>
    </row>
    <row r="103" spans="1:1" ht="12.75" x14ac:dyDescent="0.2">
      <c r="A103" s="2"/>
    </row>
    <row r="104" spans="1:1" ht="12.75" x14ac:dyDescent="0.2">
      <c r="A104" s="2"/>
    </row>
    <row r="105" spans="1:1" ht="12.75" x14ac:dyDescent="0.2">
      <c r="A105" s="2"/>
    </row>
    <row r="106" spans="1:1" ht="12.75" x14ac:dyDescent="0.2">
      <c r="A106" s="2"/>
    </row>
    <row r="107" spans="1:1" ht="12.75" x14ac:dyDescent="0.2">
      <c r="A107" s="2"/>
    </row>
    <row r="108" spans="1:1" ht="12.75" x14ac:dyDescent="0.2">
      <c r="A108" s="2"/>
    </row>
    <row r="109" spans="1:1" ht="12.75" x14ac:dyDescent="0.2">
      <c r="A109" s="2"/>
    </row>
    <row r="110" spans="1:1" ht="12.75" x14ac:dyDescent="0.2">
      <c r="A110" s="2"/>
    </row>
    <row r="111" spans="1:1" ht="12.75" x14ac:dyDescent="0.2">
      <c r="A111" s="2"/>
    </row>
    <row r="112" spans="1:1" ht="12.75" x14ac:dyDescent="0.2">
      <c r="A112" s="2"/>
    </row>
    <row r="113" spans="1:1" ht="12.75" x14ac:dyDescent="0.2">
      <c r="A113" s="2"/>
    </row>
    <row r="114" spans="1:1" ht="12.75" x14ac:dyDescent="0.2">
      <c r="A114" s="2"/>
    </row>
    <row r="115" spans="1:1" ht="12.75" x14ac:dyDescent="0.2">
      <c r="A115" s="2"/>
    </row>
    <row r="116" spans="1:1" ht="12.75" x14ac:dyDescent="0.2">
      <c r="A116" s="2"/>
    </row>
    <row r="117" spans="1:1" ht="12.75" x14ac:dyDescent="0.2">
      <c r="A117" s="2"/>
    </row>
    <row r="118" spans="1:1" ht="12.75" x14ac:dyDescent="0.2">
      <c r="A118" s="2"/>
    </row>
    <row r="119" spans="1:1" ht="12.75" x14ac:dyDescent="0.2">
      <c r="A119" s="2"/>
    </row>
    <row r="120" spans="1:1" ht="12.75" x14ac:dyDescent="0.2">
      <c r="A120" s="2"/>
    </row>
    <row r="121" spans="1:1" ht="12.75" x14ac:dyDescent="0.2">
      <c r="A121" s="2"/>
    </row>
    <row r="122" spans="1:1" ht="12.75" x14ac:dyDescent="0.2">
      <c r="A122" s="2"/>
    </row>
    <row r="123" spans="1:1" ht="12.75" x14ac:dyDescent="0.2">
      <c r="A123" s="2"/>
    </row>
    <row r="124" spans="1:1" ht="12.75" x14ac:dyDescent="0.2">
      <c r="A124" s="2"/>
    </row>
    <row r="125" spans="1:1" ht="12.75" x14ac:dyDescent="0.2">
      <c r="A125" s="2"/>
    </row>
    <row r="126" spans="1:1" ht="12.75" x14ac:dyDescent="0.2">
      <c r="A126" s="2"/>
    </row>
    <row r="127" spans="1:1" ht="12.75" x14ac:dyDescent="0.2">
      <c r="A127" s="2"/>
    </row>
    <row r="128" spans="1:1" ht="12.75" x14ac:dyDescent="0.2">
      <c r="A128" s="2"/>
    </row>
    <row r="129" spans="1:1" ht="12.75" x14ac:dyDescent="0.2">
      <c r="A129" s="2"/>
    </row>
    <row r="130" spans="1:1" ht="12.75" x14ac:dyDescent="0.2">
      <c r="A130" s="2"/>
    </row>
    <row r="131" spans="1:1" ht="12.75" x14ac:dyDescent="0.2">
      <c r="A131" s="2"/>
    </row>
    <row r="132" spans="1:1" ht="12.75" x14ac:dyDescent="0.2">
      <c r="A132" s="2"/>
    </row>
    <row r="133" spans="1:1" ht="12.75" x14ac:dyDescent="0.2">
      <c r="A133" s="2"/>
    </row>
    <row r="134" spans="1:1" ht="12.75" x14ac:dyDescent="0.2">
      <c r="A134" s="2"/>
    </row>
    <row r="135" spans="1:1" ht="12.75" x14ac:dyDescent="0.2">
      <c r="A135" s="2"/>
    </row>
    <row r="136" spans="1:1" ht="12.75" x14ac:dyDescent="0.2">
      <c r="A136" s="2"/>
    </row>
    <row r="137" spans="1:1" ht="12.75" x14ac:dyDescent="0.2">
      <c r="A137" s="2"/>
    </row>
    <row r="138" spans="1:1" ht="12.75" x14ac:dyDescent="0.2">
      <c r="A138" s="2"/>
    </row>
    <row r="139" spans="1:1" ht="12.75" x14ac:dyDescent="0.2">
      <c r="A139" s="2"/>
    </row>
    <row r="140" spans="1:1" ht="12.75" x14ac:dyDescent="0.2">
      <c r="A140" s="2"/>
    </row>
    <row r="141" spans="1:1" ht="12.75" x14ac:dyDescent="0.2">
      <c r="A141" s="2"/>
    </row>
    <row r="142" spans="1:1" ht="12.75" x14ac:dyDescent="0.2">
      <c r="A142" s="2"/>
    </row>
    <row r="143" spans="1:1" ht="12.75" x14ac:dyDescent="0.2">
      <c r="A143" s="2"/>
    </row>
    <row r="144" spans="1:1" ht="12.75" x14ac:dyDescent="0.2">
      <c r="A144" s="2"/>
    </row>
    <row r="145" spans="1:1" ht="12.75" x14ac:dyDescent="0.2">
      <c r="A145" s="2"/>
    </row>
    <row r="146" spans="1:1" ht="12.75" x14ac:dyDescent="0.2">
      <c r="A146" s="2"/>
    </row>
    <row r="147" spans="1:1" ht="12.75" x14ac:dyDescent="0.2">
      <c r="A147" s="2"/>
    </row>
    <row r="148" spans="1:1" ht="12.75" x14ac:dyDescent="0.2">
      <c r="A148" s="2"/>
    </row>
    <row r="149" spans="1:1" ht="12.75" x14ac:dyDescent="0.2">
      <c r="A149" s="2"/>
    </row>
    <row r="150" spans="1:1" ht="12.75" x14ac:dyDescent="0.2">
      <c r="A150" s="2"/>
    </row>
    <row r="151" spans="1:1" ht="12.75" x14ac:dyDescent="0.2">
      <c r="A151" s="2"/>
    </row>
    <row r="152" spans="1:1" ht="12.75" x14ac:dyDescent="0.2">
      <c r="A152" s="2"/>
    </row>
    <row r="153" spans="1:1" ht="12.75" x14ac:dyDescent="0.2">
      <c r="A153" s="2"/>
    </row>
    <row r="154" spans="1:1" ht="12.75" x14ac:dyDescent="0.2">
      <c r="A154" s="2"/>
    </row>
    <row r="155" spans="1:1" ht="12.75" x14ac:dyDescent="0.2">
      <c r="A155" s="2"/>
    </row>
    <row r="156" spans="1:1" ht="12.75" x14ac:dyDescent="0.2">
      <c r="A156" s="2"/>
    </row>
    <row r="157" spans="1:1" ht="12.75" x14ac:dyDescent="0.2">
      <c r="A157" s="2"/>
    </row>
    <row r="158" spans="1:1" ht="12.75" x14ac:dyDescent="0.2">
      <c r="A158" s="2"/>
    </row>
    <row r="159" spans="1:1" ht="12.75" x14ac:dyDescent="0.2">
      <c r="A159" s="2"/>
    </row>
    <row r="160" spans="1:1" ht="12.75" x14ac:dyDescent="0.2">
      <c r="A160" s="2"/>
    </row>
    <row r="161" spans="1:1" ht="12.75" x14ac:dyDescent="0.2">
      <c r="A161" s="2"/>
    </row>
    <row r="162" spans="1:1" ht="12.75" x14ac:dyDescent="0.2">
      <c r="A162" s="2"/>
    </row>
    <row r="163" spans="1:1" ht="12.75" x14ac:dyDescent="0.2">
      <c r="A163" s="2"/>
    </row>
    <row r="164" spans="1:1" ht="12.75" x14ac:dyDescent="0.2">
      <c r="A164" s="2"/>
    </row>
    <row r="165" spans="1:1" ht="12.75" x14ac:dyDescent="0.2">
      <c r="A165" s="2"/>
    </row>
    <row r="166" spans="1:1" ht="12.75" x14ac:dyDescent="0.2">
      <c r="A166" s="2"/>
    </row>
    <row r="167" spans="1:1" ht="12.75" x14ac:dyDescent="0.2">
      <c r="A167" s="2"/>
    </row>
    <row r="168" spans="1:1" ht="12.75" x14ac:dyDescent="0.2">
      <c r="A168" s="2"/>
    </row>
    <row r="169" spans="1:1" ht="12.75" x14ac:dyDescent="0.2">
      <c r="A169" s="2"/>
    </row>
    <row r="170" spans="1:1" ht="12.75" x14ac:dyDescent="0.2">
      <c r="A170" s="2"/>
    </row>
    <row r="171" spans="1:1" ht="12.75" x14ac:dyDescent="0.2">
      <c r="A171" s="2"/>
    </row>
    <row r="172" spans="1:1" ht="12.75" x14ac:dyDescent="0.2">
      <c r="A172" s="2"/>
    </row>
    <row r="173" spans="1:1" ht="12.75" x14ac:dyDescent="0.2">
      <c r="A173" s="2"/>
    </row>
    <row r="174" spans="1:1" ht="12.75" x14ac:dyDescent="0.2">
      <c r="A174" s="2"/>
    </row>
    <row r="175" spans="1:1" ht="12.75" x14ac:dyDescent="0.2">
      <c r="A175" s="2"/>
    </row>
    <row r="176" spans="1:1" ht="12.75" x14ac:dyDescent="0.2">
      <c r="A176" s="2"/>
    </row>
    <row r="177" spans="1:1" ht="12.75" x14ac:dyDescent="0.2">
      <c r="A177" s="2"/>
    </row>
    <row r="178" spans="1:1" ht="12.75" x14ac:dyDescent="0.2">
      <c r="A178" s="2"/>
    </row>
    <row r="179" spans="1:1" ht="12.75" x14ac:dyDescent="0.2">
      <c r="A179" s="2"/>
    </row>
    <row r="180" spans="1:1" ht="12.75" x14ac:dyDescent="0.2">
      <c r="A180" s="2"/>
    </row>
    <row r="181" spans="1:1" ht="12.75" x14ac:dyDescent="0.2">
      <c r="A181" s="2"/>
    </row>
    <row r="182" spans="1:1" ht="12.75" x14ac:dyDescent="0.2">
      <c r="A182" s="2"/>
    </row>
    <row r="183" spans="1:1" ht="12.75" x14ac:dyDescent="0.2">
      <c r="A183" s="2"/>
    </row>
    <row r="184" spans="1:1" ht="12.75" x14ac:dyDescent="0.2">
      <c r="A184" s="2"/>
    </row>
    <row r="185" spans="1:1" ht="12.75" x14ac:dyDescent="0.2">
      <c r="A185" s="2"/>
    </row>
    <row r="186" spans="1:1" ht="12.75" x14ac:dyDescent="0.2">
      <c r="A186" s="2"/>
    </row>
    <row r="187" spans="1:1" ht="12.75" x14ac:dyDescent="0.2">
      <c r="A187" s="2"/>
    </row>
    <row r="188" spans="1:1" ht="12.75" x14ac:dyDescent="0.2">
      <c r="A188" s="2"/>
    </row>
    <row r="189" spans="1:1" ht="12.75" x14ac:dyDescent="0.2">
      <c r="A189" s="2"/>
    </row>
    <row r="190" spans="1:1" ht="12.75" x14ac:dyDescent="0.2">
      <c r="A190" s="2"/>
    </row>
    <row r="191" spans="1:1" ht="12.75" x14ac:dyDescent="0.2">
      <c r="A191" s="2"/>
    </row>
    <row r="192" spans="1:1" ht="12.75" x14ac:dyDescent="0.2">
      <c r="A192" s="2"/>
    </row>
    <row r="193" spans="1:1" ht="12.75" x14ac:dyDescent="0.2">
      <c r="A193" s="2"/>
    </row>
    <row r="194" spans="1:1" ht="12.75" x14ac:dyDescent="0.2">
      <c r="A194" s="2"/>
    </row>
    <row r="195" spans="1:1" ht="12.75" x14ac:dyDescent="0.2">
      <c r="A195" s="2"/>
    </row>
    <row r="196" spans="1:1" ht="12.75" x14ac:dyDescent="0.2">
      <c r="A196" s="2"/>
    </row>
    <row r="197" spans="1:1" ht="12.75" x14ac:dyDescent="0.2">
      <c r="A197" s="2"/>
    </row>
    <row r="198" spans="1:1" ht="12.75" x14ac:dyDescent="0.2">
      <c r="A198" s="2"/>
    </row>
    <row r="199" spans="1:1" ht="12.75" x14ac:dyDescent="0.2">
      <c r="A199" s="2"/>
    </row>
    <row r="200" spans="1:1" ht="12.75" x14ac:dyDescent="0.2">
      <c r="A200" s="2"/>
    </row>
    <row r="201" spans="1:1" ht="12.75" x14ac:dyDescent="0.2">
      <c r="A201" s="2"/>
    </row>
    <row r="202" spans="1:1" ht="12.75" x14ac:dyDescent="0.2">
      <c r="A202" s="2"/>
    </row>
    <row r="203" spans="1:1" ht="12.75" x14ac:dyDescent="0.2">
      <c r="A203" s="2"/>
    </row>
    <row r="204" spans="1:1" ht="12.75" x14ac:dyDescent="0.2">
      <c r="A204" s="2"/>
    </row>
    <row r="205" spans="1:1" ht="12.75" x14ac:dyDescent="0.2">
      <c r="A205" s="2"/>
    </row>
    <row r="206" spans="1:1" ht="12.75" x14ac:dyDescent="0.2">
      <c r="A206" s="2"/>
    </row>
    <row r="207" spans="1:1" ht="12.75" x14ac:dyDescent="0.2">
      <c r="A207" s="2"/>
    </row>
    <row r="208" spans="1:1" ht="12.75" x14ac:dyDescent="0.2">
      <c r="A208" s="2"/>
    </row>
    <row r="209" spans="1:1" ht="12.75" x14ac:dyDescent="0.2">
      <c r="A209" s="2"/>
    </row>
    <row r="210" spans="1:1" ht="12.75" x14ac:dyDescent="0.2">
      <c r="A210" s="2"/>
    </row>
    <row r="211" spans="1:1" ht="12.75" x14ac:dyDescent="0.2">
      <c r="A211" s="2"/>
    </row>
    <row r="212" spans="1:1" ht="12.75" x14ac:dyDescent="0.2">
      <c r="A212" s="2"/>
    </row>
    <row r="213" spans="1:1" ht="12.75" x14ac:dyDescent="0.2">
      <c r="A213" s="2"/>
    </row>
    <row r="214" spans="1:1" ht="12.75" x14ac:dyDescent="0.2">
      <c r="A214" s="2"/>
    </row>
    <row r="215" spans="1:1" ht="12.75" x14ac:dyDescent="0.2">
      <c r="A215" s="2"/>
    </row>
    <row r="216" spans="1:1" ht="12.75" x14ac:dyDescent="0.2">
      <c r="A216" s="2"/>
    </row>
    <row r="217" spans="1:1" ht="12.75" x14ac:dyDescent="0.2">
      <c r="A217" s="2"/>
    </row>
    <row r="218" spans="1:1" ht="12.75" x14ac:dyDescent="0.2">
      <c r="A218" s="2"/>
    </row>
    <row r="219" spans="1:1" ht="12.75" x14ac:dyDescent="0.2">
      <c r="A219" s="2"/>
    </row>
    <row r="220" spans="1:1" ht="12.75" x14ac:dyDescent="0.2">
      <c r="A220" s="2"/>
    </row>
    <row r="221" spans="1:1" ht="12.75" x14ac:dyDescent="0.2">
      <c r="A221" s="2"/>
    </row>
    <row r="222" spans="1:1" ht="12.75" x14ac:dyDescent="0.2">
      <c r="A222" s="2"/>
    </row>
    <row r="223" spans="1:1" ht="12.75" x14ac:dyDescent="0.2">
      <c r="A223" s="2"/>
    </row>
    <row r="224" spans="1:1" ht="12.75" x14ac:dyDescent="0.2">
      <c r="A224" s="2"/>
    </row>
    <row r="225" spans="1:1" ht="12.75" x14ac:dyDescent="0.2">
      <c r="A225" s="2"/>
    </row>
    <row r="226" spans="1:1" ht="12.75" x14ac:dyDescent="0.2">
      <c r="A226" s="2"/>
    </row>
    <row r="227" spans="1:1" ht="12.75" x14ac:dyDescent="0.2">
      <c r="A227" s="2"/>
    </row>
    <row r="228" spans="1:1" ht="12.75" x14ac:dyDescent="0.2">
      <c r="A228" s="2"/>
    </row>
    <row r="229" spans="1:1" ht="12.75" x14ac:dyDescent="0.2">
      <c r="A229" s="2"/>
    </row>
    <row r="230" spans="1:1" ht="12.75" x14ac:dyDescent="0.2">
      <c r="A230" s="2"/>
    </row>
    <row r="231" spans="1:1" ht="12.75" x14ac:dyDescent="0.2">
      <c r="A231" s="2"/>
    </row>
    <row r="232" spans="1:1" ht="12.75" x14ac:dyDescent="0.2">
      <c r="A232" s="2"/>
    </row>
    <row r="233" spans="1:1" ht="12.75" x14ac:dyDescent="0.2">
      <c r="A233" s="2"/>
    </row>
    <row r="234" spans="1:1" ht="12.75" x14ac:dyDescent="0.2">
      <c r="A234" s="2"/>
    </row>
    <row r="235" spans="1:1" ht="12.75" x14ac:dyDescent="0.2">
      <c r="A235" s="2"/>
    </row>
    <row r="236" spans="1:1" ht="12.75" x14ac:dyDescent="0.2">
      <c r="A236" s="2"/>
    </row>
    <row r="237" spans="1:1" ht="12.75" x14ac:dyDescent="0.2">
      <c r="A237" s="2"/>
    </row>
    <row r="238" spans="1:1" ht="12.75" x14ac:dyDescent="0.2">
      <c r="A238" s="2"/>
    </row>
    <row r="239" spans="1:1" ht="12.75" x14ac:dyDescent="0.2">
      <c r="A239" s="2"/>
    </row>
    <row r="240" spans="1:1" ht="12.75" x14ac:dyDescent="0.2">
      <c r="A240" s="2"/>
    </row>
    <row r="241" spans="1:1" ht="12.75" x14ac:dyDescent="0.2">
      <c r="A241" s="2"/>
    </row>
    <row r="242" spans="1:1" ht="12.75" x14ac:dyDescent="0.2">
      <c r="A242" s="2"/>
    </row>
    <row r="243" spans="1:1" ht="12.75" x14ac:dyDescent="0.2">
      <c r="A243" s="2"/>
    </row>
    <row r="244" spans="1:1" ht="12.75" x14ac:dyDescent="0.2">
      <c r="A244" s="2"/>
    </row>
    <row r="245" spans="1:1" ht="12.75" x14ac:dyDescent="0.2">
      <c r="A245" s="2"/>
    </row>
    <row r="246" spans="1:1" ht="12.75" x14ac:dyDescent="0.2">
      <c r="A246" s="2"/>
    </row>
    <row r="247" spans="1:1" ht="12.75" x14ac:dyDescent="0.2">
      <c r="A247" s="2"/>
    </row>
    <row r="248" spans="1:1" ht="12.75" x14ac:dyDescent="0.2">
      <c r="A248" s="2"/>
    </row>
    <row r="249" spans="1:1" ht="12.75" x14ac:dyDescent="0.2">
      <c r="A249" s="2"/>
    </row>
    <row r="250" spans="1:1" ht="12.75" x14ac:dyDescent="0.2">
      <c r="A250" s="2"/>
    </row>
    <row r="251" spans="1:1" ht="12.75" x14ac:dyDescent="0.2">
      <c r="A251" s="2"/>
    </row>
    <row r="252" spans="1:1" ht="12.75" x14ac:dyDescent="0.2">
      <c r="A252" s="2"/>
    </row>
    <row r="253" spans="1:1" ht="12.75" x14ac:dyDescent="0.2">
      <c r="A253" s="2"/>
    </row>
    <row r="254" spans="1:1" ht="12.75" x14ac:dyDescent="0.2">
      <c r="A254" s="2"/>
    </row>
    <row r="255" spans="1:1" ht="12.75" x14ac:dyDescent="0.2">
      <c r="A255" s="2"/>
    </row>
    <row r="256" spans="1:1" ht="12.75" x14ac:dyDescent="0.2">
      <c r="A256" s="2"/>
    </row>
    <row r="257" spans="1:1" ht="12.75" x14ac:dyDescent="0.2">
      <c r="A257" s="2"/>
    </row>
    <row r="258" spans="1:1" ht="12.75" x14ac:dyDescent="0.2">
      <c r="A258" s="2"/>
    </row>
    <row r="259" spans="1:1" ht="12.75" x14ac:dyDescent="0.2">
      <c r="A259" s="2"/>
    </row>
    <row r="260" spans="1:1" ht="12.75" x14ac:dyDescent="0.2">
      <c r="A260" s="2"/>
    </row>
    <row r="261" spans="1:1" ht="12.75" x14ac:dyDescent="0.2">
      <c r="A261" s="2"/>
    </row>
    <row r="262" spans="1:1" ht="12.75" x14ac:dyDescent="0.2">
      <c r="A262" s="2"/>
    </row>
    <row r="263" spans="1:1" ht="12.75" x14ac:dyDescent="0.2">
      <c r="A263" s="2"/>
    </row>
    <row r="264" spans="1:1" ht="12.75" x14ac:dyDescent="0.2">
      <c r="A264" s="2"/>
    </row>
    <row r="265" spans="1:1" ht="12.75" x14ac:dyDescent="0.2">
      <c r="A265" s="2"/>
    </row>
    <row r="266" spans="1:1" ht="12.75" x14ac:dyDescent="0.2">
      <c r="A266" s="2"/>
    </row>
    <row r="267" spans="1:1" ht="12.75" x14ac:dyDescent="0.2">
      <c r="A267" s="2"/>
    </row>
    <row r="268" spans="1:1" ht="12.75" x14ac:dyDescent="0.2">
      <c r="A268" s="2"/>
    </row>
    <row r="269" spans="1:1" ht="12.75" x14ac:dyDescent="0.2">
      <c r="A269" s="2"/>
    </row>
    <row r="270" spans="1:1" ht="12.75" x14ac:dyDescent="0.2">
      <c r="A270" s="2"/>
    </row>
    <row r="271" spans="1:1" ht="12.75" x14ac:dyDescent="0.2">
      <c r="A271" s="2"/>
    </row>
    <row r="272" spans="1:1" ht="12.75" x14ac:dyDescent="0.2">
      <c r="A272" s="2"/>
    </row>
    <row r="273" spans="1:1" ht="12.75" x14ac:dyDescent="0.2">
      <c r="A273" s="2"/>
    </row>
    <row r="274" spans="1:1" ht="12.75" x14ac:dyDescent="0.2">
      <c r="A274" s="2"/>
    </row>
    <row r="275" spans="1:1" ht="12.75" x14ac:dyDescent="0.2">
      <c r="A275" s="2"/>
    </row>
    <row r="276" spans="1:1" ht="12.75" x14ac:dyDescent="0.2">
      <c r="A276" s="2"/>
    </row>
    <row r="277" spans="1:1" ht="12.75" x14ac:dyDescent="0.2">
      <c r="A277" s="2"/>
    </row>
    <row r="278" spans="1:1" ht="12.75" x14ac:dyDescent="0.2">
      <c r="A278" s="2"/>
    </row>
    <row r="279" spans="1:1" ht="12.75" x14ac:dyDescent="0.2">
      <c r="A279" s="2"/>
    </row>
    <row r="280" spans="1:1" ht="12.75" x14ac:dyDescent="0.2">
      <c r="A280" s="2"/>
    </row>
    <row r="281" spans="1:1" ht="12.75" x14ac:dyDescent="0.2">
      <c r="A281" s="2"/>
    </row>
    <row r="282" spans="1:1" ht="12.75" x14ac:dyDescent="0.2">
      <c r="A282" s="2"/>
    </row>
    <row r="283" spans="1:1" ht="12.75" x14ac:dyDescent="0.2">
      <c r="A283" s="2"/>
    </row>
    <row r="284" spans="1:1" ht="12.75" x14ac:dyDescent="0.2">
      <c r="A284" s="2"/>
    </row>
    <row r="285" spans="1:1" ht="12.75" x14ac:dyDescent="0.2">
      <c r="A285" s="2"/>
    </row>
    <row r="286" spans="1:1" ht="12.75" x14ac:dyDescent="0.2">
      <c r="A286" s="2"/>
    </row>
    <row r="287" spans="1:1" ht="12.75" x14ac:dyDescent="0.2">
      <c r="A287" s="2"/>
    </row>
    <row r="288" spans="1:1" ht="12.75" x14ac:dyDescent="0.2">
      <c r="A288" s="2"/>
    </row>
    <row r="289" spans="1:1" ht="12.75" x14ac:dyDescent="0.2">
      <c r="A289" s="2"/>
    </row>
    <row r="290" spans="1:1" ht="12.75" x14ac:dyDescent="0.2">
      <c r="A290" s="2"/>
    </row>
    <row r="291" spans="1:1" ht="12.75" x14ac:dyDescent="0.2">
      <c r="A291" s="2"/>
    </row>
    <row r="292" spans="1:1" ht="12.75" x14ac:dyDescent="0.2">
      <c r="A292" s="2"/>
    </row>
    <row r="293" spans="1:1" ht="12.75" x14ac:dyDescent="0.2">
      <c r="A293" s="2"/>
    </row>
    <row r="294" spans="1:1" ht="12.75" x14ac:dyDescent="0.2">
      <c r="A294" s="2"/>
    </row>
    <row r="295" spans="1:1" ht="12.75" x14ac:dyDescent="0.2">
      <c r="A295" s="2"/>
    </row>
    <row r="296" spans="1:1" ht="12.75" x14ac:dyDescent="0.2">
      <c r="A296" s="2"/>
    </row>
    <row r="297" spans="1:1" ht="12.75" x14ac:dyDescent="0.2">
      <c r="A297" s="2"/>
    </row>
    <row r="298" spans="1:1" ht="12.75" x14ac:dyDescent="0.2">
      <c r="A298" s="2"/>
    </row>
    <row r="299" spans="1:1" ht="12.75" x14ac:dyDescent="0.2">
      <c r="A299" s="2"/>
    </row>
    <row r="300" spans="1:1" ht="12.75" x14ac:dyDescent="0.2">
      <c r="A300" s="2"/>
    </row>
    <row r="301" spans="1:1" ht="12.75" x14ac:dyDescent="0.2">
      <c r="A301" s="2"/>
    </row>
    <row r="302" spans="1:1" ht="12.75" x14ac:dyDescent="0.2">
      <c r="A302" s="2"/>
    </row>
    <row r="303" spans="1:1" ht="12.75" x14ac:dyDescent="0.2">
      <c r="A303" s="2"/>
    </row>
    <row r="304" spans="1:1" ht="12.75" x14ac:dyDescent="0.2">
      <c r="A304" s="2"/>
    </row>
    <row r="305" spans="1:1" ht="12.75" x14ac:dyDescent="0.2">
      <c r="A305" s="2"/>
    </row>
    <row r="306" spans="1:1" ht="12.75" x14ac:dyDescent="0.2">
      <c r="A306" s="2"/>
    </row>
    <row r="307" spans="1:1" ht="12.75" x14ac:dyDescent="0.2">
      <c r="A307" s="2"/>
    </row>
    <row r="308" spans="1:1" ht="12.75" x14ac:dyDescent="0.2">
      <c r="A308" s="2"/>
    </row>
    <row r="309" spans="1:1" ht="12.75" x14ac:dyDescent="0.2">
      <c r="A309" s="2"/>
    </row>
    <row r="310" spans="1:1" ht="12.75" x14ac:dyDescent="0.2">
      <c r="A310" s="2"/>
    </row>
    <row r="311" spans="1:1" ht="12.75" x14ac:dyDescent="0.2">
      <c r="A311" s="2"/>
    </row>
    <row r="312" spans="1:1" ht="12.75" x14ac:dyDescent="0.2">
      <c r="A312" s="2"/>
    </row>
    <row r="313" spans="1:1" ht="12.75" x14ac:dyDescent="0.2">
      <c r="A313" s="2"/>
    </row>
    <row r="314" spans="1:1" ht="12.75" x14ac:dyDescent="0.2">
      <c r="A314" s="2"/>
    </row>
    <row r="315" spans="1:1" ht="12.75" x14ac:dyDescent="0.2">
      <c r="A315" s="2"/>
    </row>
    <row r="316" spans="1:1" ht="12.75" x14ac:dyDescent="0.2">
      <c r="A316" s="2"/>
    </row>
    <row r="317" spans="1:1" ht="12.75" x14ac:dyDescent="0.2">
      <c r="A317" s="2"/>
    </row>
    <row r="318" spans="1:1" ht="12.75" x14ac:dyDescent="0.2">
      <c r="A318" s="2"/>
    </row>
    <row r="319" spans="1:1" ht="12.75" x14ac:dyDescent="0.2">
      <c r="A319" s="2"/>
    </row>
    <row r="320" spans="1:1" ht="12.75" x14ac:dyDescent="0.2">
      <c r="A320" s="2"/>
    </row>
    <row r="321" spans="1:1" ht="12.75" x14ac:dyDescent="0.2">
      <c r="A321" s="2"/>
    </row>
    <row r="322" spans="1:1" ht="12.75" x14ac:dyDescent="0.2">
      <c r="A322" s="2"/>
    </row>
    <row r="323" spans="1:1" ht="12.75" x14ac:dyDescent="0.2">
      <c r="A323" s="2"/>
    </row>
    <row r="324" spans="1:1" ht="12.75" x14ac:dyDescent="0.2">
      <c r="A324" s="2"/>
    </row>
    <row r="325" spans="1:1" ht="12.75" x14ac:dyDescent="0.2">
      <c r="A325" s="2"/>
    </row>
    <row r="326" spans="1:1" ht="12.75" x14ac:dyDescent="0.2">
      <c r="A326" s="2"/>
    </row>
    <row r="327" spans="1:1" ht="12.75" x14ac:dyDescent="0.2">
      <c r="A327" s="2"/>
    </row>
    <row r="328" spans="1:1" ht="12.75" x14ac:dyDescent="0.2">
      <c r="A328" s="2"/>
    </row>
    <row r="329" spans="1:1" ht="12.75" x14ac:dyDescent="0.2">
      <c r="A329" s="2"/>
    </row>
    <row r="330" spans="1:1" ht="12.75" x14ac:dyDescent="0.2">
      <c r="A330" s="2"/>
    </row>
    <row r="331" spans="1:1" ht="12.75" x14ac:dyDescent="0.2">
      <c r="A331" s="2"/>
    </row>
    <row r="332" spans="1:1" ht="12.75" x14ac:dyDescent="0.2">
      <c r="A332" s="2"/>
    </row>
    <row r="333" spans="1:1" ht="12.75" x14ac:dyDescent="0.2">
      <c r="A333" s="2"/>
    </row>
    <row r="334" spans="1:1" ht="12.75" x14ac:dyDescent="0.2">
      <c r="A334" s="2"/>
    </row>
    <row r="335" spans="1:1" ht="12.75" x14ac:dyDescent="0.2">
      <c r="A335" s="2"/>
    </row>
    <row r="336" spans="1:1" ht="12.75" x14ac:dyDescent="0.2">
      <c r="A336" s="2"/>
    </row>
    <row r="337" spans="1:1" ht="12.75" x14ac:dyDescent="0.2">
      <c r="A337" s="2"/>
    </row>
    <row r="338" spans="1:1" ht="12.75" x14ac:dyDescent="0.2">
      <c r="A338" s="2"/>
    </row>
    <row r="339" spans="1:1" ht="12.75" x14ac:dyDescent="0.2">
      <c r="A339" s="2"/>
    </row>
    <row r="340" spans="1:1" ht="12.75" x14ac:dyDescent="0.2">
      <c r="A340" s="2"/>
    </row>
    <row r="341" spans="1:1" ht="12.75" x14ac:dyDescent="0.2">
      <c r="A341" s="2"/>
    </row>
    <row r="342" spans="1:1" ht="12.75" x14ac:dyDescent="0.2">
      <c r="A342" s="2"/>
    </row>
    <row r="343" spans="1:1" ht="12.75" x14ac:dyDescent="0.2">
      <c r="A343" s="2"/>
    </row>
    <row r="344" spans="1:1" ht="12.75" x14ac:dyDescent="0.2">
      <c r="A344" s="2"/>
    </row>
    <row r="345" spans="1:1" ht="12.75" x14ac:dyDescent="0.2">
      <c r="A345" s="2"/>
    </row>
    <row r="346" spans="1:1" ht="12.75" x14ac:dyDescent="0.2">
      <c r="A346" s="2"/>
    </row>
    <row r="347" spans="1:1" ht="12.75" x14ac:dyDescent="0.2">
      <c r="A347" s="2"/>
    </row>
    <row r="348" spans="1:1" ht="12.75" x14ac:dyDescent="0.2">
      <c r="A348" s="2"/>
    </row>
    <row r="349" spans="1:1" ht="12.75" x14ac:dyDescent="0.2">
      <c r="A349" s="2"/>
    </row>
    <row r="350" spans="1:1" ht="12.75" x14ac:dyDescent="0.2">
      <c r="A350" s="2"/>
    </row>
    <row r="351" spans="1:1" ht="12.75" x14ac:dyDescent="0.2">
      <c r="A351" s="2"/>
    </row>
    <row r="352" spans="1:1" ht="12.75" x14ac:dyDescent="0.2">
      <c r="A352" s="2"/>
    </row>
    <row r="353" spans="1:1" ht="12.75" x14ac:dyDescent="0.2">
      <c r="A353" s="2"/>
    </row>
    <row r="354" spans="1:1" ht="12.75" x14ac:dyDescent="0.2">
      <c r="A354" s="2"/>
    </row>
    <row r="355" spans="1:1" ht="12.75" x14ac:dyDescent="0.2">
      <c r="A355" s="2"/>
    </row>
    <row r="356" spans="1:1" ht="12.75" x14ac:dyDescent="0.2">
      <c r="A356" s="2"/>
    </row>
    <row r="357" spans="1:1" ht="12.75" x14ac:dyDescent="0.2">
      <c r="A357" s="2"/>
    </row>
    <row r="358" spans="1:1" ht="12.75" x14ac:dyDescent="0.2">
      <c r="A358" s="2"/>
    </row>
    <row r="359" spans="1:1" ht="12.75" x14ac:dyDescent="0.2">
      <c r="A359" s="2"/>
    </row>
    <row r="360" spans="1:1" ht="12.75" x14ac:dyDescent="0.2">
      <c r="A360" s="2"/>
    </row>
    <row r="361" spans="1:1" ht="12.75" x14ac:dyDescent="0.2">
      <c r="A361" s="2"/>
    </row>
    <row r="362" spans="1:1" ht="12.75" x14ac:dyDescent="0.2">
      <c r="A362" s="2"/>
    </row>
    <row r="363" spans="1:1" ht="12.75" x14ac:dyDescent="0.2">
      <c r="A363" s="2"/>
    </row>
    <row r="364" spans="1:1" ht="12.75" x14ac:dyDescent="0.2">
      <c r="A364" s="2"/>
    </row>
    <row r="365" spans="1:1" ht="12.75" x14ac:dyDescent="0.2">
      <c r="A365" s="2"/>
    </row>
    <row r="366" spans="1:1" ht="12.75" x14ac:dyDescent="0.2">
      <c r="A366" s="2"/>
    </row>
    <row r="367" spans="1:1" ht="12.75" x14ac:dyDescent="0.2">
      <c r="A367" s="2"/>
    </row>
    <row r="368" spans="1:1" ht="12.75" x14ac:dyDescent="0.2">
      <c r="A368" s="2"/>
    </row>
    <row r="369" spans="1:1" ht="12.75" x14ac:dyDescent="0.2">
      <c r="A369" s="2"/>
    </row>
    <row r="370" spans="1:1" ht="12.75" x14ac:dyDescent="0.2">
      <c r="A370" s="2"/>
    </row>
    <row r="371" spans="1:1" ht="12.75" x14ac:dyDescent="0.2">
      <c r="A371" s="2"/>
    </row>
    <row r="372" spans="1:1" ht="12.75" x14ac:dyDescent="0.2">
      <c r="A372" s="2"/>
    </row>
    <row r="373" spans="1:1" ht="12.75" x14ac:dyDescent="0.2">
      <c r="A373" s="2"/>
    </row>
    <row r="374" spans="1:1" ht="12.75" x14ac:dyDescent="0.2">
      <c r="A374" s="2"/>
    </row>
    <row r="375" spans="1:1" ht="12.75" x14ac:dyDescent="0.2">
      <c r="A375" s="2"/>
    </row>
    <row r="376" spans="1:1" ht="12.75" x14ac:dyDescent="0.2">
      <c r="A376" s="2"/>
    </row>
    <row r="377" spans="1:1" ht="12.75" x14ac:dyDescent="0.2">
      <c r="A377" s="2"/>
    </row>
    <row r="378" spans="1:1" ht="12.75" x14ac:dyDescent="0.2">
      <c r="A378" s="2"/>
    </row>
    <row r="379" spans="1:1" ht="12.75" x14ac:dyDescent="0.2">
      <c r="A379" s="2"/>
    </row>
    <row r="380" spans="1:1" ht="12.75" x14ac:dyDescent="0.2">
      <c r="A380" s="2"/>
    </row>
    <row r="381" spans="1:1" ht="12.75" x14ac:dyDescent="0.2">
      <c r="A381" s="2"/>
    </row>
    <row r="382" spans="1:1" ht="12.75" x14ac:dyDescent="0.2">
      <c r="A382" s="2"/>
    </row>
    <row r="383" spans="1:1" ht="12.75" x14ac:dyDescent="0.2">
      <c r="A383" s="2"/>
    </row>
    <row r="384" spans="1:1" ht="12.75" x14ac:dyDescent="0.2">
      <c r="A384" s="2"/>
    </row>
    <row r="385" spans="1:1" ht="12.75" x14ac:dyDescent="0.2">
      <c r="A385" s="2"/>
    </row>
    <row r="386" spans="1:1" ht="12.75" x14ac:dyDescent="0.2">
      <c r="A386" s="2"/>
    </row>
    <row r="387" spans="1:1" ht="12.75" x14ac:dyDescent="0.2">
      <c r="A387" s="2"/>
    </row>
    <row r="388" spans="1:1" ht="12.75" x14ac:dyDescent="0.2">
      <c r="A388" s="2"/>
    </row>
    <row r="389" spans="1:1" ht="12.75" x14ac:dyDescent="0.2">
      <c r="A389" s="2"/>
    </row>
    <row r="390" spans="1:1" ht="12.75" x14ac:dyDescent="0.2">
      <c r="A390" s="2"/>
    </row>
    <row r="391" spans="1:1" ht="12.75" x14ac:dyDescent="0.2">
      <c r="A391" s="2"/>
    </row>
    <row r="392" spans="1:1" ht="12.75" x14ac:dyDescent="0.2">
      <c r="A392" s="2"/>
    </row>
    <row r="393" spans="1:1" ht="12.75" x14ac:dyDescent="0.2">
      <c r="A393" s="2"/>
    </row>
    <row r="394" spans="1:1" ht="12.75" x14ac:dyDescent="0.2">
      <c r="A394" s="2"/>
    </row>
    <row r="395" spans="1:1" ht="12.75" x14ac:dyDescent="0.2">
      <c r="A395" s="2"/>
    </row>
    <row r="396" spans="1:1" ht="12.75" x14ac:dyDescent="0.2">
      <c r="A396" s="2"/>
    </row>
    <row r="397" spans="1:1" ht="12.75" x14ac:dyDescent="0.2">
      <c r="A397" s="2"/>
    </row>
    <row r="398" spans="1:1" ht="12.75" x14ac:dyDescent="0.2">
      <c r="A398" s="2"/>
    </row>
    <row r="399" spans="1:1" ht="12.75" x14ac:dyDescent="0.2">
      <c r="A399" s="2"/>
    </row>
    <row r="400" spans="1:1" ht="12.75" x14ac:dyDescent="0.2">
      <c r="A400" s="2"/>
    </row>
    <row r="401" spans="1:1" ht="12.75" x14ac:dyDescent="0.2">
      <c r="A401" s="2"/>
    </row>
    <row r="402" spans="1:1" ht="12.75" x14ac:dyDescent="0.2">
      <c r="A402" s="2"/>
    </row>
    <row r="403" spans="1:1" ht="12.75" x14ac:dyDescent="0.2">
      <c r="A403" s="2"/>
    </row>
    <row r="404" spans="1:1" ht="12.75" x14ac:dyDescent="0.2">
      <c r="A404" s="2"/>
    </row>
    <row r="405" spans="1:1" ht="12.75" x14ac:dyDescent="0.2">
      <c r="A405" s="2"/>
    </row>
    <row r="406" spans="1:1" ht="12.75" x14ac:dyDescent="0.2">
      <c r="A406" s="2"/>
    </row>
    <row r="407" spans="1:1" ht="12.75" x14ac:dyDescent="0.2">
      <c r="A407" s="2"/>
    </row>
    <row r="408" spans="1:1" ht="12.75" x14ac:dyDescent="0.2">
      <c r="A408" s="2"/>
    </row>
    <row r="409" spans="1:1" ht="12.75" x14ac:dyDescent="0.2">
      <c r="A409" s="2"/>
    </row>
    <row r="410" spans="1:1" ht="12.75" x14ac:dyDescent="0.2">
      <c r="A410" s="2"/>
    </row>
    <row r="411" spans="1:1" ht="12.75" x14ac:dyDescent="0.2">
      <c r="A411" s="2"/>
    </row>
    <row r="412" spans="1:1" ht="12.75" x14ac:dyDescent="0.2">
      <c r="A412" s="2"/>
    </row>
    <row r="413" spans="1:1" ht="12.75" x14ac:dyDescent="0.2">
      <c r="A413" s="2"/>
    </row>
    <row r="414" spans="1:1" ht="12.75" x14ac:dyDescent="0.2">
      <c r="A414" s="2"/>
    </row>
    <row r="415" spans="1:1" ht="12.75" x14ac:dyDescent="0.2">
      <c r="A415" s="2"/>
    </row>
    <row r="416" spans="1:1" ht="12.75" x14ac:dyDescent="0.2">
      <c r="A416" s="2"/>
    </row>
    <row r="417" spans="1:1" ht="12.75" x14ac:dyDescent="0.2">
      <c r="A417" s="2"/>
    </row>
    <row r="418" spans="1:1" ht="12.75" x14ac:dyDescent="0.2">
      <c r="A418" s="2"/>
    </row>
    <row r="419" spans="1:1" ht="12.75" x14ac:dyDescent="0.2">
      <c r="A419" s="2"/>
    </row>
    <row r="420" spans="1:1" ht="12.75" x14ac:dyDescent="0.2">
      <c r="A420" s="2"/>
    </row>
    <row r="421" spans="1:1" ht="12.75" x14ac:dyDescent="0.2">
      <c r="A421" s="2"/>
    </row>
    <row r="422" spans="1:1" ht="12.75" x14ac:dyDescent="0.2">
      <c r="A422" s="2"/>
    </row>
    <row r="423" spans="1:1" ht="12.75" x14ac:dyDescent="0.2">
      <c r="A423" s="2"/>
    </row>
    <row r="424" spans="1:1" ht="12.75" x14ac:dyDescent="0.2">
      <c r="A424" s="2"/>
    </row>
    <row r="425" spans="1:1" ht="12.75" x14ac:dyDescent="0.2">
      <c r="A425" s="2"/>
    </row>
    <row r="426" spans="1:1" ht="12.75" x14ac:dyDescent="0.2">
      <c r="A426" s="2"/>
    </row>
    <row r="427" spans="1:1" ht="12.75" x14ac:dyDescent="0.2">
      <c r="A427" s="2"/>
    </row>
    <row r="428" spans="1:1" ht="12.75" x14ac:dyDescent="0.2">
      <c r="A428" s="2"/>
    </row>
    <row r="429" spans="1:1" ht="12.75" x14ac:dyDescent="0.2">
      <c r="A429" s="2"/>
    </row>
    <row r="430" spans="1:1" ht="12.75" x14ac:dyDescent="0.2">
      <c r="A430" s="2"/>
    </row>
    <row r="431" spans="1:1" ht="12.75" x14ac:dyDescent="0.2">
      <c r="A431" s="2"/>
    </row>
    <row r="432" spans="1:1" ht="12.75" x14ac:dyDescent="0.2">
      <c r="A432" s="2"/>
    </row>
    <row r="433" spans="1:1" ht="12.75" x14ac:dyDescent="0.2">
      <c r="A433" s="2"/>
    </row>
    <row r="434" spans="1:1" ht="12.75" x14ac:dyDescent="0.2">
      <c r="A434" s="2"/>
    </row>
    <row r="435" spans="1:1" ht="12.75" x14ac:dyDescent="0.2">
      <c r="A435" s="2"/>
    </row>
    <row r="436" spans="1:1" ht="12.75" x14ac:dyDescent="0.2">
      <c r="A436" s="2"/>
    </row>
    <row r="437" spans="1:1" ht="12.75" x14ac:dyDescent="0.2">
      <c r="A437" s="2"/>
    </row>
    <row r="438" spans="1:1" ht="12.75" x14ac:dyDescent="0.2">
      <c r="A438" s="2"/>
    </row>
    <row r="439" spans="1:1" ht="12.75" x14ac:dyDescent="0.2">
      <c r="A439" s="2"/>
    </row>
    <row r="440" spans="1:1" ht="12.75" x14ac:dyDescent="0.2">
      <c r="A440" s="2"/>
    </row>
    <row r="441" spans="1:1" ht="12.75" x14ac:dyDescent="0.2">
      <c r="A441" s="2"/>
    </row>
    <row r="442" spans="1:1" ht="12.75" x14ac:dyDescent="0.2">
      <c r="A442" s="2"/>
    </row>
    <row r="443" spans="1:1" ht="12.75" x14ac:dyDescent="0.2">
      <c r="A443" s="2"/>
    </row>
    <row r="444" spans="1:1" ht="12.75" x14ac:dyDescent="0.2">
      <c r="A444" s="2"/>
    </row>
    <row r="445" spans="1:1" ht="12.75" x14ac:dyDescent="0.2">
      <c r="A445" s="2"/>
    </row>
    <row r="446" spans="1:1" ht="12.75" x14ac:dyDescent="0.2">
      <c r="A446" s="2"/>
    </row>
    <row r="447" spans="1:1" ht="12.75" x14ac:dyDescent="0.2">
      <c r="A447" s="2"/>
    </row>
    <row r="448" spans="1:1" ht="12.75" x14ac:dyDescent="0.2">
      <c r="A448" s="2"/>
    </row>
    <row r="449" spans="1:1" ht="12.75" x14ac:dyDescent="0.2">
      <c r="A449" s="2"/>
    </row>
    <row r="450" spans="1:1" ht="12.75" x14ac:dyDescent="0.2">
      <c r="A450" s="2"/>
    </row>
    <row r="451" spans="1:1" ht="12.75" x14ac:dyDescent="0.2">
      <c r="A451" s="2"/>
    </row>
    <row r="452" spans="1:1" ht="12.75" x14ac:dyDescent="0.2">
      <c r="A452" s="2"/>
    </row>
    <row r="453" spans="1:1" ht="12.75" x14ac:dyDescent="0.2">
      <c r="A453" s="2"/>
    </row>
    <row r="454" spans="1:1" ht="12.75" x14ac:dyDescent="0.2">
      <c r="A454" s="2"/>
    </row>
    <row r="455" spans="1:1" ht="12.75" x14ac:dyDescent="0.2">
      <c r="A455" s="2"/>
    </row>
    <row r="456" spans="1:1" ht="12.75" x14ac:dyDescent="0.2">
      <c r="A456" s="2"/>
    </row>
    <row r="457" spans="1:1" ht="12.75" x14ac:dyDescent="0.2">
      <c r="A457" s="2"/>
    </row>
    <row r="458" spans="1:1" ht="12.75" x14ac:dyDescent="0.2">
      <c r="A458" s="2"/>
    </row>
    <row r="459" spans="1:1" ht="12.75" x14ac:dyDescent="0.2">
      <c r="A459" s="2"/>
    </row>
    <row r="460" spans="1:1" ht="12.75" x14ac:dyDescent="0.2">
      <c r="A460" s="2"/>
    </row>
    <row r="461" spans="1:1" ht="12.75" x14ac:dyDescent="0.2">
      <c r="A461" s="2"/>
    </row>
    <row r="462" spans="1:1" ht="12.75" x14ac:dyDescent="0.2">
      <c r="A462" s="2"/>
    </row>
    <row r="463" spans="1:1" ht="12.75" x14ac:dyDescent="0.2">
      <c r="A463" s="2"/>
    </row>
    <row r="464" spans="1:1" ht="12.75" x14ac:dyDescent="0.2">
      <c r="A464" s="2"/>
    </row>
    <row r="465" spans="1:1" ht="12.75" x14ac:dyDescent="0.2">
      <c r="A465" s="2"/>
    </row>
    <row r="466" spans="1:1" ht="12.75" x14ac:dyDescent="0.2">
      <c r="A466" s="2"/>
    </row>
    <row r="467" spans="1:1" ht="12.75" x14ac:dyDescent="0.2">
      <c r="A467" s="2"/>
    </row>
    <row r="468" spans="1:1" ht="12.75" x14ac:dyDescent="0.2">
      <c r="A468" s="2"/>
    </row>
    <row r="469" spans="1:1" ht="12.75" x14ac:dyDescent="0.2">
      <c r="A469" s="2"/>
    </row>
    <row r="470" spans="1:1" ht="12.75" x14ac:dyDescent="0.2">
      <c r="A470" s="2"/>
    </row>
    <row r="471" spans="1:1" ht="12.75" x14ac:dyDescent="0.2">
      <c r="A471" s="2"/>
    </row>
    <row r="472" spans="1:1" ht="12.75" x14ac:dyDescent="0.2">
      <c r="A472" s="2"/>
    </row>
    <row r="473" spans="1:1" ht="12.75" x14ac:dyDescent="0.2">
      <c r="A473" s="2"/>
    </row>
    <row r="474" spans="1:1" ht="12.75" x14ac:dyDescent="0.2">
      <c r="A474" s="2"/>
    </row>
    <row r="475" spans="1:1" ht="12.75" x14ac:dyDescent="0.2">
      <c r="A475" s="2"/>
    </row>
    <row r="476" spans="1:1" ht="12.75" x14ac:dyDescent="0.2">
      <c r="A476" s="2"/>
    </row>
    <row r="477" spans="1:1" ht="12.75" x14ac:dyDescent="0.2">
      <c r="A477" s="2"/>
    </row>
    <row r="478" spans="1:1" ht="12.75" x14ac:dyDescent="0.2">
      <c r="A478" s="2"/>
    </row>
    <row r="479" spans="1:1" ht="12.75" x14ac:dyDescent="0.2">
      <c r="A479" s="2"/>
    </row>
    <row r="480" spans="1:1" ht="12.75" x14ac:dyDescent="0.2">
      <c r="A480" s="2"/>
    </row>
    <row r="481" spans="1:1" ht="12.75" x14ac:dyDescent="0.2">
      <c r="A481" s="2"/>
    </row>
    <row r="482" spans="1:1" ht="12.75" x14ac:dyDescent="0.2">
      <c r="A482" s="2"/>
    </row>
    <row r="483" spans="1:1" ht="12.75" x14ac:dyDescent="0.2">
      <c r="A483" s="2"/>
    </row>
    <row r="484" spans="1:1" ht="12.75" x14ac:dyDescent="0.2">
      <c r="A484" s="2"/>
    </row>
    <row r="485" spans="1:1" ht="12.75" x14ac:dyDescent="0.2">
      <c r="A485" s="2"/>
    </row>
    <row r="486" spans="1:1" ht="12.75" x14ac:dyDescent="0.2">
      <c r="A486" s="2"/>
    </row>
    <row r="487" spans="1:1" ht="12.75" x14ac:dyDescent="0.2">
      <c r="A487" s="2"/>
    </row>
    <row r="488" spans="1:1" ht="12.75" x14ac:dyDescent="0.2">
      <c r="A488" s="2"/>
    </row>
    <row r="489" spans="1:1" ht="12.75" x14ac:dyDescent="0.2">
      <c r="A489" s="2"/>
    </row>
    <row r="490" spans="1:1" ht="12.75" x14ac:dyDescent="0.2">
      <c r="A490" s="2"/>
    </row>
    <row r="491" spans="1:1" ht="12.75" x14ac:dyDescent="0.2">
      <c r="A491" s="2"/>
    </row>
    <row r="492" spans="1:1" ht="12.75" x14ac:dyDescent="0.2">
      <c r="A492" s="2"/>
    </row>
    <row r="493" spans="1:1" ht="12.75" x14ac:dyDescent="0.2">
      <c r="A493" s="2"/>
    </row>
    <row r="494" spans="1:1" ht="12.75" x14ac:dyDescent="0.2">
      <c r="A494" s="2"/>
    </row>
    <row r="495" spans="1:1" ht="12.75" x14ac:dyDescent="0.2">
      <c r="A495" s="2"/>
    </row>
    <row r="496" spans="1:1" ht="12.75" x14ac:dyDescent="0.2">
      <c r="A496" s="2"/>
    </row>
    <row r="497" spans="1:1" ht="12.75" x14ac:dyDescent="0.2">
      <c r="A497" s="2"/>
    </row>
    <row r="498" spans="1:1" ht="12.75" x14ac:dyDescent="0.2">
      <c r="A498" s="2"/>
    </row>
    <row r="499" spans="1:1" ht="12.75" x14ac:dyDescent="0.2">
      <c r="A499" s="2"/>
    </row>
    <row r="500" spans="1:1" ht="12.75" x14ac:dyDescent="0.2">
      <c r="A500" s="2"/>
    </row>
    <row r="501" spans="1:1" ht="12.75" x14ac:dyDescent="0.2">
      <c r="A501" s="2"/>
    </row>
    <row r="502" spans="1:1" ht="12.75" x14ac:dyDescent="0.2">
      <c r="A502" s="2"/>
    </row>
    <row r="503" spans="1:1" ht="12.75" x14ac:dyDescent="0.2">
      <c r="A503" s="2"/>
    </row>
    <row r="504" spans="1:1" ht="12.75" x14ac:dyDescent="0.2">
      <c r="A504" s="2"/>
    </row>
    <row r="505" spans="1:1" ht="12.75" x14ac:dyDescent="0.2">
      <c r="A505" s="2"/>
    </row>
    <row r="506" spans="1:1" ht="12.75" x14ac:dyDescent="0.2">
      <c r="A506" s="2"/>
    </row>
    <row r="507" spans="1:1" ht="12.75" x14ac:dyDescent="0.2">
      <c r="A507" s="2"/>
    </row>
    <row r="508" spans="1:1" ht="12.75" x14ac:dyDescent="0.2">
      <c r="A508" s="2"/>
    </row>
    <row r="509" spans="1:1" ht="12.75" x14ac:dyDescent="0.2">
      <c r="A509" s="2"/>
    </row>
    <row r="510" spans="1:1" ht="12.75" x14ac:dyDescent="0.2">
      <c r="A510" s="2"/>
    </row>
    <row r="511" spans="1:1" ht="12.75" x14ac:dyDescent="0.2">
      <c r="A511" s="2"/>
    </row>
    <row r="512" spans="1:1" ht="12.75" x14ac:dyDescent="0.2">
      <c r="A512" s="2"/>
    </row>
    <row r="513" spans="1:1" ht="12.75" x14ac:dyDescent="0.2">
      <c r="A513" s="2"/>
    </row>
    <row r="514" spans="1:1" ht="12.75" x14ac:dyDescent="0.2">
      <c r="A514" s="2"/>
    </row>
    <row r="515" spans="1:1" ht="12.75" x14ac:dyDescent="0.2">
      <c r="A515" s="2"/>
    </row>
    <row r="516" spans="1:1" ht="12.75" x14ac:dyDescent="0.2">
      <c r="A516" s="2"/>
    </row>
    <row r="517" spans="1:1" ht="12.75" x14ac:dyDescent="0.2">
      <c r="A517" s="2"/>
    </row>
    <row r="518" spans="1:1" ht="12.75" x14ac:dyDescent="0.2">
      <c r="A518" s="2"/>
    </row>
    <row r="519" spans="1:1" ht="12.75" x14ac:dyDescent="0.2">
      <c r="A519" s="2"/>
    </row>
    <row r="520" spans="1:1" ht="12.75" x14ac:dyDescent="0.2">
      <c r="A520" s="2"/>
    </row>
    <row r="521" spans="1:1" ht="12.75" x14ac:dyDescent="0.2">
      <c r="A521" s="2"/>
    </row>
    <row r="522" spans="1:1" ht="12.75" x14ac:dyDescent="0.2">
      <c r="A522" s="2"/>
    </row>
    <row r="523" spans="1:1" ht="12.75" x14ac:dyDescent="0.2">
      <c r="A523" s="2"/>
    </row>
    <row r="524" spans="1:1" ht="12.75" x14ac:dyDescent="0.2">
      <c r="A524" s="2"/>
    </row>
    <row r="525" spans="1:1" ht="12.75" x14ac:dyDescent="0.2">
      <c r="A525" s="2"/>
    </row>
    <row r="526" spans="1:1" ht="12.75" x14ac:dyDescent="0.2">
      <c r="A526" s="2"/>
    </row>
    <row r="527" spans="1:1" ht="12.75" x14ac:dyDescent="0.2">
      <c r="A527" s="2"/>
    </row>
    <row r="528" spans="1:1" ht="12.75" x14ac:dyDescent="0.2">
      <c r="A528" s="2"/>
    </row>
    <row r="529" spans="1:1" ht="12.75" x14ac:dyDescent="0.2">
      <c r="A529" s="2"/>
    </row>
    <row r="530" spans="1:1" ht="12.75" x14ac:dyDescent="0.2">
      <c r="A530" s="2"/>
    </row>
    <row r="531" spans="1:1" ht="12.75" x14ac:dyDescent="0.2">
      <c r="A531" s="2"/>
    </row>
    <row r="532" spans="1:1" ht="12.75" x14ac:dyDescent="0.2">
      <c r="A532" s="2"/>
    </row>
    <row r="533" spans="1:1" ht="12.75" x14ac:dyDescent="0.2">
      <c r="A533" s="2"/>
    </row>
    <row r="534" spans="1:1" ht="12.75" x14ac:dyDescent="0.2">
      <c r="A534" s="2"/>
    </row>
    <row r="535" spans="1:1" ht="12.75" x14ac:dyDescent="0.2">
      <c r="A535" s="2"/>
    </row>
    <row r="536" spans="1:1" ht="12.75" x14ac:dyDescent="0.2">
      <c r="A536" s="2"/>
    </row>
    <row r="537" spans="1:1" ht="12.75" x14ac:dyDescent="0.2">
      <c r="A537" s="2"/>
    </row>
    <row r="538" spans="1:1" ht="12.75" x14ac:dyDescent="0.2">
      <c r="A538" s="2"/>
    </row>
    <row r="539" spans="1:1" ht="12.75" x14ac:dyDescent="0.2">
      <c r="A539" s="2"/>
    </row>
    <row r="540" spans="1:1" ht="12.75" x14ac:dyDescent="0.2">
      <c r="A540" s="2"/>
    </row>
    <row r="541" spans="1:1" ht="12.75" x14ac:dyDescent="0.2">
      <c r="A541" s="2"/>
    </row>
    <row r="542" spans="1:1" ht="12.75" x14ac:dyDescent="0.2">
      <c r="A542" s="2"/>
    </row>
    <row r="543" spans="1:1" ht="12.75" x14ac:dyDescent="0.2">
      <c r="A543" s="2"/>
    </row>
    <row r="544" spans="1:1" ht="12.75" x14ac:dyDescent="0.2">
      <c r="A544" s="2"/>
    </row>
    <row r="545" spans="1:1" ht="12.75" x14ac:dyDescent="0.2">
      <c r="A545" s="2"/>
    </row>
    <row r="546" spans="1:1" ht="12.75" x14ac:dyDescent="0.2">
      <c r="A546" s="2"/>
    </row>
    <row r="547" spans="1:1" ht="12.75" x14ac:dyDescent="0.2">
      <c r="A547" s="2"/>
    </row>
    <row r="548" spans="1:1" ht="12.75" x14ac:dyDescent="0.2">
      <c r="A548" s="2"/>
    </row>
    <row r="549" spans="1:1" ht="12.75" x14ac:dyDescent="0.2">
      <c r="A549" s="2"/>
    </row>
    <row r="550" spans="1:1" ht="12.75" x14ac:dyDescent="0.2">
      <c r="A550" s="2"/>
    </row>
    <row r="551" spans="1:1" ht="12.75" x14ac:dyDescent="0.2">
      <c r="A551" s="2"/>
    </row>
    <row r="552" spans="1:1" ht="12.75" x14ac:dyDescent="0.2">
      <c r="A552" s="2"/>
    </row>
    <row r="553" spans="1:1" ht="12.75" x14ac:dyDescent="0.2">
      <c r="A553" s="2"/>
    </row>
    <row r="554" spans="1:1" ht="12.75" x14ac:dyDescent="0.2">
      <c r="A554" s="2"/>
    </row>
    <row r="555" spans="1:1" ht="12.75" x14ac:dyDescent="0.2">
      <c r="A555" s="2"/>
    </row>
    <row r="556" spans="1:1" ht="12.75" x14ac:dyDescent="0.2">
      <c r="A556" s="2"/>
    </row>
    <row r="557" spans="1:1" ht="12.75" x14ac:dyDescent="0.2">
      <c r="A557" s="2"/>
    </row>
    <row r="558" spans="1:1" ht="12.75" x14ac:dyDescent="0.2">
      <c r="A558" s="2"/>
    </row>
    <row r="559" spans="1:1" ht="12.75" x14ac:dyDescent="0.2">
      <c r="A559" s="2"/>
    </row>
    <row r="560" spans="1:1" ht="12.75" x14ac:dyDescent="0.2">
      <c r="A560" s="2"/>
    </row>
    <row r="561" spans="1:1" ht="12.75" x14ac:dyDescent="0.2">
      <c r="A561" s="2"/>
    </row>
    <row r="562" spans="1:1" ht="12.75" x14ac:dyDescent="0.2">
      <c r="A562" s="2"/>
    </row>
    <row r="563" spans="1:1" ht="12.75" x14ac:dyDescent="0.2">
      <c r="A563" s="2"/>
    </row>
    <row r="564" spans="1:1" ht="12.75" x14ac:dyDescent="0.2">
      <c r="A564" s="2"/>
    </row>
    <row r="565" spans="1:1" ht="12.75" x14ac:dyDescent="0.2">
      <c r="A565" s="2"/>
    </row>
    <row r="566" spans="1:1" ht="12.75" x14ac:dyDescent="0.2">
      <c r="A566" s="2"/>
    </row>
    <row r="567" spans="1:1" ht="12.75" x14ac:dyDescent="0.2">
      <c r="A567" s="2"/>
    </row>
    <row r="568" spans="1:1" ht="12.75" x14ac:dyDescent="0.2">
      <c r="A568" s="2"/>
    </row>
    <row r="569" spans="1:1" ht="12.75" x14ac:dyDescent="0.2">
      <c r="A569" s="2"/>
    </row>
    <row r="570" spans="1:1" ht="12.75" x14ac:dyDescent="0.2">
      <c r="A570" s="2"/>
    </row>
    <row r="571" spans="1:1" ht="12.75" x14ac:dyDescent="0.2">
      <c r="A571" s="2"/>
    </row>
    <row r="572" spans="1:1" ht="12.75" x14ac:dyDescent="0.2">
      <c r="A572" s="2"/>
    </row>
    <row r="573" spans="1:1" ht="12.75" x14ac:dyDescent="0.2">
      <c r="A573" s="2"/>
    </row>
    <row r="574" spans="1:1" ht="12.75" x14ac:dyDescent="0.2">
      <c r="A574" s="2"/>
    </row>
    <row r="575" spans="1:1" ht="12.75" x14ac:dyDescent="0.2">
      <c r="A575" s="2"/>
    </row>
    <row r="576" spans="1:1" ht="12.75" x14ac:dyDescent="0.2">
      <c r="A576" s="2"/>
    </row>
    <row r="577" spans="1:1" ht="12.75" x14ac:dyDescent="0.2">
      <c r="A577" s="2"/>
    </row>
    <row r="578" spans="1:1" ht="12.75" x14ac:dyDescent="0.2">
      <c r="A578" s="2"/>
    </row>
    <row r="579" spans="1:1" ht="12.75" x14ac:dyDescent="0.2">
      <c r="A579" s="2"/>
    </row>
    <row r="580" spans="1:1" ht="12.75" x14ac:dyDescent="0.2">
      <c r="A580" s="2"/>
    </row>
    <row r="581" spans="1:1" ht="12.75" x14ac:dyDescent="0.2">
      <c r="A581" s="2"/>
    </row>
    <row r="582" spans="1:1" ht="12.75" x14ac:dyDescent="0.2">
      <c r="A582" s="2"/>
    </row>
    <row r="583" spans="1:1" ht="12.75" x14ac:dyDescent="0.2">
      <c r="A583" s="2"/>
    </row>
    <row r="584" spans="1:1" ht="12.75" x14ac:dyDescent="0.2">
      <c r="A584" s="2"/>
    </row>
    <row r="585" spans="1:1" ht="12.75" x14ac:dyDescent="0.2">
      <c r="A585" s="2"/>
    </row>
    <row r="586" spans="1:1" ht="12.75" x14ac:dyDescent="0.2">
      <c r="A586" s="2"/>
    </row>
    <row r="587" spans="1:1" ht="12.75" x14ac:dyDescent="0.2">
      <c r="A587" s="2"/>
    </row>
    <row r="588" spans="1:1" ht="12.75" x14ac:dyDescent="0.2">
      <c r="A588" s="2"/>
    </row>
    <row r="589" spans="1:1" ht="12.75" x14ac:dyDescent="0.2">
      <c r="A589" s="2"/>
    </row>
    <row r="590" spans="1:1" ht="12.75" x14ac:dyDescent="0.2">
      <c r="A590" s="2"/>
    </row>
    <row r="591" spans="1:1" ht="12.75" x14ac:dyDescent="0.2">
      <c r="A591" s="2"/>
    </row>
    <row r="592" spans="1:1" ht="12.75" x14ac:dyDescent="0.2">
      <c r="A592" s="2"/>
    </row>
    <row r="593" spans="1:1" ht="12.75" x14ac:dyDescent="0.2">
      <c r="A593" s="2"/>
    </row>
    <row r="594" spans="1:1" ht="12.75" x14ac:dyDescent="0.2">
      <c r="A594" s="2"/>
    </row>
    <row r="595" spans="1:1" ht="12.75" x14ac:dyDescent="0.2">
      <c r="A595" s="2"/>
    </row>
    <row r="596" spans="1:1" ht="12.75" x14ac:dyDescent="0.2">
      <c r="A596" s="2"/>
    </row>
    <row r="597" spans="1:1" ht="12.75" x14ac:dyDescent="0.2">
      <c r="A597" s="2"/>
    </row>
    <row r="598" spans="1:1" ht="12.75" x14ac:dyDescent="0.2">
      <c r="A598" s="2"/>
    </row>
    <row r="599" spans="1:1" ht="12.75" x14ac:dyDescent="0.2">
      <c r="A599" s="2"/>
    </row>
    <row r="600" spans="1:1" ht="12.75" x14ac:dyDescent="0.2">
      <c r="A600" s="2"/>
    </row>
    <row r="601" spans="1:1" ht="12.75" x14ac:dyDescent="0.2">
      <c r="A601" s="2"/>
    </row>
    <row r="602" spans="1:1" ht="12.75" x14ac:dyDescent="0.2">
      <c r="A602" s="2"/>
    </row>
    <row r="603" spans="1:1" ht="12.75" x14ac:dyDescent="0.2">
      <c r="A603" s="2"/>
    </row>
    <row r="604" spans="1:1" ht="12.75" x14ac:dyDescent="0.2">
      <c r="A604" s="2"/>
    </row>
    <row r="605" spans="1:1" ht="12.75" x14ac:dyDescent="0.2">
      <c r="A605" s="2"/>
    </row>
    <row r="606" spans="1:1" ht="12.75" x14ac:dyDescent="0.2">
      <c r="A606" s="2"/>
    </row>
    <row r="607" spans="1:1" ht="12.75" x14ac:dyDescent="0.2">
      <c r="A607" s="2"/>
    </row>
    <row r="608" spans="1:1" ht="12.75" x14ac:dyDescent="0.2">
      <c r="A608" s="2"/>
    </row>
    <row r="609" spans="1:1" ht="12.75" x14ac:dyDescent="0.2">
      <c r="A609" s="2"/>
    </row>
    <row r="610" spans="1:1" ht="12.75" x14ac:dyDescent="0.2">
      <c r="A610" s="2"/>
    </row>
    <row r="611" spans="1:1" ht="12.75" x14ac:dyDescent="0.2">
      <c r="A611" s="2"/>
    </row>
    <row r="612" spans="1:1" ht="12.75" x14ac:dyDescent="0.2">
      <c r="A612" s="2"/>
    </row>
    <row r="613" spans="1:1" ht="12.75" x14ac:dyDescent="0.2">
      <c r="A613" s="2"/>
    </row>
    <row r="614" spans="1:1" ht="12.75" x14ac:dyDescent="0.2">
      <c r="A614" s="2"/>
    </row>
    <row r="615" spans="1:1" ht="12.75" x14ac:dyDescent="0.2">
      <c r="A615" s="2"/>
    </row>
    <row r="616" spans="1:1" ht="12.75" x14ac:dyDescent="0.2">
      <c r="A616" s="2"/>
    </row>
    <row r="617" spans="1:1" ht="12.75" x14ac:dyDescent="0.2">
      <c r="A617" s="2"/>
    </row>
    <row r="618" spans="1:1" ht="12.75" x14ac:dyDescent="0.2">
      <c r="A618" s="2"/>
    </row>
    <row r="619" spans="1:1" ht="12.75" x14ac:dyDescent="0.2">
      <c r="A619" s="2"/>
    </row>
    <row r="620" spans="1:1" ht="12.75" x14ac:dyDescent="0.2">
      <c r="A620" s="2"/>
    </row>
    <row r="621" spans="1:1" ht="12.75" x14ac:dyDescent="0.2">
      <c r="A621" s="2"/>
    </row>
    <row r="622" spans="1:1" ht="12.75" x14ac:dyDescent="0.2">
      <c r="A622" s="2"/>
    </row>
    <row r="623" spans="1:1" ht="12.75" x14ac:dyDescent="0.2">
      <c r="A623" s="2"/>
    </row>
    <row r="624" spans="1:1" ht="12.75" x14ac:dyDescent="0.2">
      <c r="A624" s="2"/>
    </row>
    <row r="625" spans="1:1" ht="12.75" x14ac:dyDescent="0.2">
      <c r="A625" s="2"/>
    </row>
    <row r="626" spans="1:1" ht="12.75" x14ac:dyDescent="0.2">
      <c r="A626" s="2"/>
    </row>
    <row r="627" spans="1:1" ht="12.75" x14ac:dyDescent="0.2">
      <c r="A627" s="2"/>
    </row>
    <row r="628" spans="1:1" ht="12.75" x14ac:dyDescent="0.2">
      <c r="A628" s="2"/>
    </row>
    <row r="629" spans="1:1" ht="12.75" x14ac:dyDescent="0.2">
      <c r="A629" s="2"/>
    </row>
    <row r="630" spans="1:1" ht="12.75" x14ac:dyDescent="0.2">
      <c r="A630" s="2"/>
    </row>
    <row r="631" spans="1:1" ht="12.75" x14ac:dyDescent="0.2">
      <c r="A631" s="2"/>
    </row>
    <row r="632" spans="1:1" ht="12.75" x14ac:dyDescent="0.2">
      <c r="A632" s="2"/>
    </row>
    <row r="633" spans="1:1" ht="12.75" x14ac:dyDescent="0.2">
      <c r="A633" s="2"/>
    </row>
    <row r="634" spans="1:1" ht="12.75" x14ac:dyDescent="0.2">
      <c r="A634" s="2"/>
    </row>
    <row r="635" spans="1:1" ht="12.75" x14ac:dyDescent="0.2">
      <c r="A635" s="2"/>
    </row>
    <row r="636" spans="1:1" ht="12.75" x14ac:dyDescent="0.2">
      <c r="A636" s="2"/>
    </row>
    <row r="637" spans="1:1" ht="12.75" x14ac:dyDescent="0.2">
      <c r="A637" s="2"/>
    </row>
    <row r="638" spans="1:1" ht="12.75" x14ac:dyDescent="0.2">
      <c r="A638" s="2"/>
    </row>
    <row r="639" spans="1:1" ht="12.75" x14ac:dyDescent="0.2">
      <c r="A639" s="2"/>
    </row>
    <row r="640" spans="1:1" ht="12.75" x14ac:dyDescent="0.2">
      <c r="A640" s="2"/>
    </row>
    <row r="641" spans="1:1" ht="12.75" x14ac:dyDescent="0.2">
      <c r="A641" s="2"/>
    </row>
    <row r="642" spans="1:1" ht="12.75" x14ac:dyDescent="0.2">
      <c r="A642" s="2"/>
    </row>
    <row r="643" spans="1:1" ht="12.75" x14ac:dyDescent="0.2">
      <c r="A643" s="2"/>
    </row>
    <row r="644" spans="1:1" ht="12.75" x14ac:dyDescent="0.2">
      <c r="A644" s="2"/>
    </row>
    <row r="645" spans="1:1" ht="12.75" x14ac:dyDescent="0.2">
      <c r="A645" s="2"/>
    </row>
    <row r="646" spans="1:1" ht="12.75" x14ac:dyDescent="0.2">
      <c r="A646" s="2"/>
    </row>
    <row r="647" spans="1:1" ht="12.75" x14ac:dyDescent="0.2">
      <c r="A647" s="2"/>
    </row>
    <row r="648" spans="1:1" ht="12.75" x14ac:dyDescent="0.2">
      <c r="A648" s="2"/>
    </row>
    <row r="649" spans="1:1" ht="12.75" x14ac:dyDescent="0.2">
      <c r="A649" s="2"/>
    </row>
    <row r="650" spans="1:1" ht="12.75" x14ac:dyDescent="0.2">
      <c r="A650" s="2"/>
    </row>
    <row r="651" spans="1:1" ht="12.75" x14ac:dyDescent="0.2">
      <c r="A651" s="2"/>
    </row>
    <row r="652" spans="1:1" ht="12.75" x14ac:dyDescent="0.2">
      <c r="A652" s="2"/>
    </row>
    <row r="653" spans="1:1" ht="12.75" x14ac:dyDescent="0.2">
      <c r="A653" s="2"/>
    </row>
    <row r="654" spans="1:1" ht="12.75" x14ac:dyDescent="0.2">
      <c r="A654" s="2"/>
    </row>
    <row r="655" spans="1:1" ht="12.75" x14ac:dyDescent="0.2">
      <c r="A655" s="2"/>
    </row>
    <row r="656" spans="1:1" ht="12.75" x14ac:dyDescent="0.2">
      <c r="A656" s="2"/>
    </row>
    <row r="657" spans="1:1" ht="12.75" x14ac:dyDescent="0.2">
      <c r="A657" s="2"/>
    </row>
    <row r="658" spans="1:1" ht="12.75" x14ac:dyDescent="0.2">
      <c r="A658" s="2"/>
    </row>
    <row r="659" spans="1:1" ht="12.75" x14ac:dyDescent="0.2">
      <c r="A659" s="2"/>
    </row>
    <row r="660" spans="1:1" ht="12.75" x14ac:dyDescent="0.2">
      <c r="A660" s="2"/>
    </row>
    <row r="661" spans="1:1" ht="12.75" x14ac:dyDescent="0.2">
      <c r="A661" s="2"/>
    </row>
    <row r="662" spans="1:1" ht="12.75" x14ac:dyDescent="0.2">
      <c r="A662" s="2"/>
    </row>
    <row r="663" spans="1:1" ht="12.75" x14ac:dyDescent="0.2">
      <c r="A663" s="2"/>
    </row>
    <row r="664" spans="1:1" ht="12.75" x14ac:dyDescent="0.2">
      <c r="A664" s="2"/>
    </row>
    <row r="665" spans="1:1" ht="12.75" x14ac:dyDescent="0.2">
      <c r="A665" s="2"/>
    </row>
    <row r="666" spans="1:1" ht="12.75" x14ac:dyDescent="0.2">
      <c r="A666" s="2"/>
    </row>
    <row r="667" spans="1:1" ht="12.75" x14ac:dyDescent="0.2">
      <c r="A667" s="2"/>
    </row>
    <row r="668" spans="1:1" ht="12.75" x14ac:dyDescent="0.2">
      <c r="A668" s="2"/>
    </row>
    <row r="669" spans="1:1" ht="12.75" x14ac:dyDescent="0.2">
      <c r="A669" s="2"/>
    </row>
    <row r="670" spans="1:1" ht="12.75" x14ac:dyDescent="0.2">
      <c r="A670" s="2"/>
    </row>
    <row r="671" spans="1:1" ht="12.75" x14ac:dyDescent="0.2">
      <c r="A671" s="2"/>
    </row>
    <row r="672" spans="1:1" ht="12.75" x14ac:dyDescent="0.2">
      <c r="A672" s="2"/>
    </row>
    <row r="673" spans="1:1" ht="12.75" x14ac:dyDescent="0.2">
      <c r="A673" s="2"/>
    </row>
    <row r="674" spans="1:1" ht="12.75" x14ac:dyDescent="0.2">
      <c r="A674" s="2"/>
    </row>
    <row r="675" spans="1:1" ht="12.75" x14ac:dyDescent="0.2">
      <c r="A675" s="2"/>
    </row>
    <row r="676" spans="1:1" ht="12.75" x14ac:dyDescent="0.2">
      <c r="A676" s="2"/>
    </row>
    <row r="677" spans="1:1" ht="12.75" x14ac:dyDescent="0.2">
      <c r="A677" s="2"/>
    </row>
    <row r="678" spans="1:1" ht="12.75" x14ac:dyDescent="0.2">
      <c r="A678" s="2"/>
    </row>
    <row r="679" spans="1:1" ht="12.75" x14ac:dyDescent="0.2">
      <c r="A679" s="2"/>
    </row>
    <row r="680" spans="1:1" ht="12.75" x14ac:dyDescent="0.2">
      <c r="A680" s="2"/>
    </row>
    <row r="681" spans="1:1" ht="12.75" x14ac:dyDescent="0.2">
      <c r="A681" s="2"/>
    </row>
    <row r="682" spans="1:1" ht="12.75" x14ac:dyDescent="0.2">
      <c r="A682" s="2"/>
    </row>
    <row r="683" spans="1:1" ht="12.75" x14ac:dyDescent="0.2">
      <c r="A683" s="2"/>
    </row>
    <row r="684" spans="1:1" ht="12.75" x14ac:dyDescent="0.2">
      <c r="A684" s="2"/>
    </row>
    <row r="685" spans="1:1" ht="12.75" x14ac:dyDescent="0.2">
      <c r="A685" s="2"/>
    </row>
    <row r="686" spans="1:1" ht="12.75" x14ac:dyDescent="0.2">
      <c r="A686" s="2"/>
    </row>
    <row r="687" spans="1:1" ht="12.75" x14ac:dyDescent="0.2">
      <c r="A687" s="2"/>
    </row>
    <row r="688" spans="1:1" ht="12.75" x14ac:dyDescent="0.2">
      <c r="A688" s="2"/>
    </row>
    <row r="689" spans="1:1" ht="12.75" x14ac:dyDescent="0.2">
      <c r="A689" s="2"/>
    </row>
    <row r="690" spans="1:1" ht="12.75" x14ac:dyDescent="0.2">
      <c r="A690" s="2"/>
    </row>
    <row r="691" spans="1:1" ht="12.75" x14ac:dyDescent="0.2">
      <c r="A691" s="2"/>
    </row>
    <row r="692" spans="1:1" ht="12.75" x14ac:dyDescent="0.2">
      <c r="A692" s="2"/>
    </row>
    <row r="693" spans="1:1" ht="12.75" x14ac:dyDescent="0.2">
      <c r="A693" s="2"/>
    </row>
    <row r="694" spans="1:1" ht="12.75" x14ac:dyDescent="0.2">
      <c r="A694" s="2"/>
    </row>
    <row r="695" spans="1:1" ht="12.75" x14ac:dyDescent="0.2">
      <c r="A695" s="2"/>
    </row>
    <row r="696" spans="1:1" ht="12.75" x14ac:dyDescent="0.2">
      <c r="A696" s="2"/>
    </row>
    <row r="697" spans="1:1" ht="12.75" x14ac:dyDescent="0.2">
      <c r="A697" s="2"/>
    </row>
    <row r="698" spans="1:1" ht="12.75" x14ac:dyDescent="0.2">
      <c r="A698" s="2"/>
    </row>
    <row r="699" spans="1:1" ht="12.75" x14ac:dyDescent="0.2">
      <c r="A699" s="2"/>
    </row>
    <row r="700" spans="1:1" ht="12.75" x14ac:dyDescent="0.2">
      <c r="A700" s="2"/>
    </row>
    <row r="701" spans="1:1" ht="12.75" x14ac:dyDescent="0.2">
      <c r="A701" s="2"/>
    </row>
    <row r="702" spans="1:1" ht="12.75" x14ac:dyDescent="0.2">
      <c r="A702" s="2"/>
    </row>
    <row r="703" spans="1:1" ht="12.75" x14ac:dyDescent="0.2">
      <c r="A703" s="2"/>
    </row>
    <row r="704" spans="1:1" ht="12.75" x14ac:dyDescent="0.2">
      <c r="A704" s="2"/>
    </row>
    <row r="705" spans="1:1" ht="12.75" x14ac:dyDescent="0.2">
      <c r="A705" s="2"/>
    </row>
    <row r="706" spans="1:1" ht="12.75" x14ac:dyDescent="0.2">
      <c r="A706" s="2"/>
    </row>
    <row r="707" spans="1:1" ht="12.75" x14ac:dyDescent="0.2">
      <c r="A707" s="2"/>
    </row>
    <row r="708" spans="1:1" ht="12.75" x14ac:dyDescent="0.2">
      <c r="A708" s="2"/>
    </row>
    <row r="709" spans="1:1" ht="12.75" x14ac:dyDescent="0.2">
      <c r="A709" s="2"/>
    </row>
    <row r="710" spans="1:1" ht="12.75" x14ac:dyDescent="0.2">
      <c r="A710" s="2"/>
    </row>
    <row r="711" spans="1:1" ht="12.75" x14ac:dyDescent="0.2">
      <c r="A711" s="2"/>
    </row>
    <row r="712" spans="1:1" ht="12.75" x14ac:dyDescent="0.2">
      <c r="A712" s="2"/>
    </row>
    <row r="713" spans="1:1" ht="12.75" x14ac:dyDescent="0.2">
      <c r="A713" s="2"/>
    </row>
    <row r="714" spans="1:1" ht="12.75" x14ac:dyDescent="0.2">
      <c r="A714" s="2"/>
    </row>
    <row r="715" spans="1:1" ht="12.75" x14ac:dyDescent="0.2">
      <c r="A715" s="2"/>
    </row>
    <row r="716" spans="1:1" ht="12.75" x14ac:dyDescent="0.2">
      <c r="A716" s="2"/>
    </row>
    <row r="717" spans="1:1" ht="12.75" x14ac:dyDescent="0.2">
      <c r="A717" s="2"/>
    </row>
    <row r="718" spans="1:1" ht="12.75" x14ac:dyDescent="0.2">
      <c r="A718" s="2"/>
    </row>
    <row r="719" spans="1:1" ht="12.75" x14ac:dyDescent="0.2">
      <c r="A719" s="2"/>
    </row>
    <row r="720" spans="1:1" ht="12.75" x14ac:dyDescent="0.2">
      <c r="A720" s="2"/>
    </row>
    <row r="721" spans="1:1" ht="12.75" x14ac:dyDescent="0.2">
      <c r="A721" s="2"/>
    </row>
    <row r="722" spans="1:1" ht="12.75" x14ac:dyDescent="0.2">
      <c r="A722" s="2"/>
    </row>
    <row r="723" spans="1:1" ht="12.75" x14ac:dyDescent="0.2">
      <c r="A723" s="2"/>
    </row>
    <row r="724" spans="1:1" ht="12.75" x14ac:dyDescent="0.2">
      <c r="A724" s="2"/>
    </row>
    <row r="725" spans="1:1" ht="12.75" x14ac:dyDescent="0.2">
      <c r="A725" s="2"/>
    </row>
    <row r="726" spans="1:1" ht="12.75" x14ac:dyDescent="0.2">
      <c r="A726" s="2"/>
    </row>
    <row r="727" spans="1:1" ht="12.75" x14ac:dyDescent="0.2">
      <c r="A727" s="2"/>
    </row>
    <row r="728" spans="1:1" ht="12.75" x14ac:dyDescent="0.2">
      <c r="A728" s="2"/>
    </row>
    <row r="729" spans="1:1" ht="12.75" x14ac:dyDescent="0.2">
      <c r="A729" s="2"/>
    </row>
    <row r="730" spans="1:1" ht="12.75" x14ac:dyDescent="0.2">
      <c r="A730" s="2"/>
    </row>
    <row r="731" spans="1:1" ht="12.75" x14ac:dyDescent="0.2">
      <c r="A731" s="2"/>
    </row>
    <row r="732" spans="1:1" ht="12.75" x14ac:dyDescent="0.2">
      <c r="A732" s="2"/>
    </row>
    <row r="733" spans="1:1" ht="12.75" x14ac:dyDescent="0.2">
      <c r="A733" s="2"/>
    </row>
    <row r="734" spans="1:1" ht="12.75" x14ac:dyDescent="0.2">
      <c r="A734" s="2"/>
    </row>
    <row r="735" spans="1:1" ht="12.75" x14ac:dyDescent="0.2">
      <c r="A735" s="2"/>
    </row>
    <row r="736" spans="1:1" ht="12.75" x14ac:dyDescent="0.2">
      <c r="A736" s="2"/>
    </row>
    <row r="737" spans="1:1" ht="12.75" x14ac:dyDescent="0.2">
      <c r="A737" s="2"/>
    </row>
    <row r="738" spans="1:1" ht="12.75" x14ac:dyDescent="0.2">
      <c r="A738" s="2"/>
    </row>
    <row r="739" spans="1:1" ht="12.75" x14ac:dyDescent="0.2">
      <c r="A739" s="2"/>
    </row>
    <row r="740" spans="1:1" ht="12.75" x14ac:dyDescent="0.2">
      <c r="A740" s="2"/>
    </row>
    <row r="741" spans="1:1" ht="12.75" x14ac:dyDescent="0.2">
      <c r="A741" s="2"/>
    </row>
    <row r="742" spans="1:1" ht="12.75" x14ac:dyDescent="0.2">
      <c r="A742" s="2"/>
    </row>
    <row r="743" spans="1:1" ht="12.75" x14ac:dyDescent="0.2">
      <c r="A743" s="2"/>
    </row>
    <row r="744" spans="1:1" ht="12.75" x14ac:dyDescent="0.2">
      <c r="A744" s="2"/>
    </row>
    <row r="745" spans="1:1" ht="12.75" x14ac:dyDescent="0.2">
      <c r="A745" s="2"/>
    </row>
    <row r="746" spans="1:1" ht="12.75" x14ac:dyDescent="0.2">
      <c r="A746" s="2"/>
    </row>
    <row r="747" spans="1:1" ht="12.75" x14ac:dyDescent="0.2">
      <c r="A747" s="2"/>
    </row>
    <row r="748" spans="1:1" ht="12.75" x14ac:dyDescent="0.2">
      <c r="A748" s="2"/>
    </row>
    <row r="749" spans="1:1" ht="12.75" x14ac:dyDescent="0.2">
      <c r="A749" s="2"/>
    </row>
    <row r="750" spans="1:1" ht="12.75" x14ac:dyDescent="0.2">
      <c r="A750" s="2"/>
    </row>
    <row r="751" spans="1:1" ht="12.75" x14ac:dyDescent="0.2">
      <c r="A751" s="2"/>
    </row>
    <row r="752" spans="1:1" ht="12.75" x14ac:dyDescent="0.2">
      <c r="A752" s="2"/>
    </row>
    <row r="753" spans="1:1" ht="12.75" x14ac:dyDescent="0.2">
      <c r="A753" s="2"/>
    </row>
    <row r="754" spans="1:1" ht="12.75" x14ac:dyDescent="0.2">
      <c r="A754" s="2"/>
    </row>
    <row r="755" spans="1:1" ht="12.75" x14ac:dyDescent="0.2">
      <c r="A755" s="2"/>
    </row>
    <row r="756" spans="1:1" ht="12.75" x14ac:dyDescent="0.2">
      <c r="A756" s="2"/>
    </row>
    <row r="757" spans="1:1" ht="12.75" x14ac:dyDescent="0.2">
      <c r="A757" s="2"/>
    </row>
    <row r="758" spans="1:1" ht="12.75" x14ac:dyDescent="0.2">
      <c r="A758" s="2"/>
    </row>
    <row r="759" spans="1:1" ht="12.75" x14ac:dyDescent="0.2">
      <c r="A759" s="2"/>
    </row>
    <row r="760" spans="1:1" ht="12.75" x14ac:dyDescent="0.2">
      <c r="A760" s="2"/>
    </row>
    <row r="761" spans="1:1" ht="12.75" x14ac:dyDescent="0.2">
      <c r="A761" s="2"/>
    </row>
    <row r="762" spans="1:1" ht="12.75" x14ac:dyDescent="0.2">
      <c r="A762" s="2"/>
    </row>
    <row r="763" spans="1:1" ht="12.75" x14ac:dyDescent="0.2">
      <c r="A763" s="2"/>
    </row>
    <row r="764" spans="1:1" ht="12.75" x14ac:dyDescent="0.2">
      <c r="A764" s="2"/>
    </row>
    <row r="765" spans="1:1" ht="12.75" x14ac:dyDescent="0.2">
      <c r="A765" s="2"/>
    </row>
    <row r="766" spans="1:1" ht="12.75" x14ac:dyDescent="0.2">
      <c r="A766" s="2"/>
    </row>
    <row r="767" spans="1:1" ht="12.75" x14ac:dyDescent="0.2">
      <c r="A767" s="2"/>
    </row>
    <row r="768" spans="1:1" ht="12.75" x14ac:dyDescent="0.2">
      <c r="A768" s="2"/>
    </row>
    <row r="769" spans="1:1" ht="12.75" x14ac:dyDescent="0.2">
      <c r="A769" s="2"/>
    </row>
    <row r="770" spans="1:1" ht="12.75" x14ac:dyDescent="0.2">
      <c r="A770" s="2"/>
    </row>
    <row r="771" spans="1:1" ht="12.75" x14ac:dyDescent="0.2">
      <c r="A771" s="2"/>
    </row>
    <row r="772" spans="1:1" ht="12.75" x14ac:dyDescent="0.2">
      <c r="A772" s="2"/>
    </row>
    <row r="773" spans="1:1" ht="12.75" x14ac:dyDescent="0.2">
      <c r="A773" s="2"/>
    </row>
    <row r="774" spans="1:1" ht="12.75" x14ac:dyDescent="0.2">
      <c r="A774" s="2"/>
    </row>
    <row r="775" spans="1:1" ht="12.75" x14ac:dyDescent="0.2">
      <c r="A775" s="2"/>
    </row>
    <row r="776" spans="1:1" ht="12.75" x14ac:dyDescent="0.2">
      <c r="A776" s="2"/>
    </row>
    <row r="777" spans="1:1" ht="12.75" x14ac:dyDescent="0.2">
      <c r="A777" s="2"/>
    </row>
    <row r="778" spans="1:1" ht="12.75" x14ac:dyDescent="0.2">
      <c r="A778" s="2"/>
    </row>
    <row r="779" spans="1:1" ht="12.75" x14ac:dyDescent="0.2">
      <c r="A779" s="2"/>
    </row>
    <row r="780" spans="1:1" ht="12.75" x14ac:dyDescent="0.2">
      <c r="A780" s="2"/>
    </row>
    <row r="781" spans="1:1" ht="12.75" x14ac:dyDescent="0.2">
      <c r="A781" s="2"/>
    </row>
    <row r="782" spans="1:1" ht="12.75" x14ac:dyDescent="0.2">
      <c r="A782" s="2"/>
    </row>
    <row r="783" spans="1:1" ht="12.75" x14ac:dyDescent="0.2">
      <c r="A783" s="2"/>
    </row>
    <row r="784" spans="1:1" ht="12.75" x14ac:dyDescent="0.2">
      <c r="A784" s="2"/>
    </row>
    <row r="785" spans="1:1" ht="12.75" x14ac:dyDescent="0.2">
      <c r="A785" s="2"/>
    </row>
    <row r="786" spans="1:1" ht="12.75" x14ac:dyDescent="0.2">
      <c r="A786" s="2"/>
    </row>
    <row r="787" spans="1:1" ht="12.75" x14ac:dyDescent="0.2">
      <c r="A787" s="2"/>
    </row>
    <row r="788" spans="1:1" ht="12.75" x14ac:dyDescent="0.2">
      <c r="A788" s="2"/>
    </row>
    <row r="789" spans="1:1" ht="12.75" x14ac:dyDescent="0.2">
      <c r="A789" s="2"/>
    </row>
    <row r="790" spans="1:1" ht="12.75" x14ac:dyDescent="0.2">
      <c r="A790" s="2"/>
    </row>
    <row r="791" spans="1:1" ht="12.75" x14ac:dyDescent="0.2">
      <c r="A791" s="2"/>
    </row>
    <row r="792" spans="1:1" ht="12.75" x14ac:dyDescent="0.2">
      <c r="A792" s="2"/>
    </row>
    <row r="793" spans="1:1" ht="12.75" x14ac:dyDescent="0.2">
      <c r="A793" s="2"/>
    </row>
    <row r="794" spans="1:1" ht="12.75" x14ac:dyDescent="0.2">
      <c r="A794" s="2"/>
    </row>
    <row r="795" spans="1:1" ht="12.75" x14ac:dyDescent="0.2">
      <c r="A795" s="2"/>
    </row>
    <row r="796" spans="1:1" ht="12.75" x14ac:dyDescent="0.2">
      <c r="A796" s="2"/>
    </row>
    <row r="797" spans="1:1" ht="12.75" x14ac:dyDescent="0.2">
      <c r="A797" s="2"/>
    </row>
    <row r="798" spans="1:1" ht="12.75" x14ac:dyDescent="0.2">
      <c r="A798" s="2"/>
    </row>
    <row r="799" spans="1:1" ht="12.75" x14ac:dyDescent="0.2">
      <c r="A799" s="2"/>
    </row>
    <row r="800" spans="1:1" ht="12.75" x14ac:dyDescent="0.2">
      <c r="A800" s="2"/>
    </row>
    <row r="801" spans="1:1" ht="12.75" x14ac:dyDescent="0.2">
      <c r="A801" s="2"/>
    </row>
    <row r="802" spans="1:1" ht="12.75" x14ac:dyDescent="0.2">
      <c r="A802" s="2"/>
    </row>
    <row r="803" spans="1:1" ht="12.75" x14ac:dyDescent="0.2">
      <c r="A803" s="2"/>
    </row>
    <row r="804" spans="1:1" ht="12.75" x14ac:dyDescent="0.2">
      <c r="A804" s="2"/>
    </row>
    <row r="805" spans="1:1" ht="12.75" x14ac:dyDescent="0.2">
      <c r="A805" s="2"/>
    </row>
    <row r="806" spans="1:1" ht="12.75" x14ac:dyDescent="0.2">
      <c r="A806" s="2"/>
    </row>
    <row r="807" spans="1:1" ht="12.75" x14ac:dyDescent="0.2">
      <c r="A807" s="2"/>
    </row>
    <row r="808" spans="1:1" ht="12.75" x14ac:dyDescent="0.2">
      <c r="A808" s="2"/>
    </row>
    <row r="809" spans="1:1" ht="12.75" x14ac:dyDescent="0.2">
      <c r="A809" s="2"/>
    </row>
    <row r="810" spans="1:1" ht="12.75" x14ac:dyDescent="0.2">
      <c r="A810" s="2"/>
    </row>
    <row r="811" spans="1:1" ht="12.75" x14ac:dyDescent="0.2">
      <c r="A811" s="2"/>
    </row>
    <row r="812" spans="1:1" ht="12.75" x14ac:dyDescent="0.2">
      <c r="A812" s="2"/>
    </row>
    <row r="813" spans="1:1" ht="12.75" x14ac:dyDescent="0.2">
      <c r="A813" s="2"/>
    </row>
    <row r="814" spans="1:1" ht="12.75" x14ac:dyDescent="0.2">
      <c r="A814" s="2"/>
    </row>
    <row r="815" spans="1:1" ht="12.75" x14ac:dyDescent="0.2">
      <c r="A815" s="2"/>
    </row>
    <row r="816" spans="1:1" ht="12.75" x14ac:dyDescent="0.2">
      <c r="A816" s="2"/>
    </row>
    <row r="817" spans="1:1" ht="12.75" x14ac:dyDescent="0.2">
      <c r="A817" s="2"/>
    </row>
    <row r="818" spans="1:1" ht="12.75" x14ac:dyDescent="0.2">
      <c r="A818" s="2"/>
    </row>
    <row r="819" spans="1:1" ht="12.75" x14ac:dyDescent="0.2">
      <c r="A819" s="2"/>
    </row>
    <row r="820" spans="1:1" ht="12.75" x14ac:dyDescent="0.2">
      <c r="A820" s="2"/>
    </row>
    <row r="821" spans="1:1" ht="12.75" x14ac:dyDescent="0.2">
      <c r="A821" s="2"/>
    </row>
    <row r="822" spans="1:1" ht="12.75" x14ac:dyDescent="0.2">
      <c r="A822" s="2"/>
    </row>
    <row r="823" spans="1:1" ht="12.75" x14ac:dyDescent="0.2">
      <c r="A823" s="2"/>
    </row>
    <row r="824" spans="1:1" ht="12.75" x14ac:dyDescent="0.2">
      <c r="A824" s="2"/>
    </row>
    <row r="825" spans="1:1" ht="12.75" x14ac:dyDescent="0.2">
      <c r="A825" s="2"/>
    </row>
    <row r="826" spans="1:1" ht="12.75" x14ac:dyDescent="0.2">
      <c r="A826" s="2"/>
    </row>
    <row r="827" spans="1:1" ht="12.75" x14ac:dyDescent="0.2">
      <c r="A827" s="2"/>
    </row>
    <row r="828" spans="1:1" ht="12.75" x14ac:dyDescent="0.2">
      <c r="A828" s="2"/>
    </row>
    <row r="829" spans="1:1" ht="12.75" x14ac:dyDescent="0.2">
      <c r="A829" s="2"/>
    </row>
    <row r="830" spans="1:1" ht="12.75" x14ac:dyDescent="0.2">
      <c r="A830" s="2"/>
    </row>
    <row r="831" spans="1:1" ht="12.75" x14ac:dyDescent="0.2">
      <c r="A831" s="2"/>
    </row>
    <row r="832" spans="1:1" ht="12.75" x14ac:dyDescent="0.2">
      <c r="A832" s="2"/>
    </row>
    <row r="833" spans="1:1" ht="12.75" x14ac:dyDescent="0.2">
      <c r="A833" s="2"/>
    </row>
    <row r="834" spans="1:1" ht="12.75" x14ac:dyDescent="0.2">
      <c r="A834" s="2"/>
    </row>
    <row r="835" spans="1:1" ht="12.75" x14ac:dyDescent="0.2">
      <c r="A835" s="2"/>
    </row>
    <row r="836" spans="1:1" ht="12.75" x14ac:dyDescent="0.2">
      <c r="A836" s="2"/>
    </row>
    <row r="837" spans="1:1" ht="12.75" x14ac:dyDescent="0.2">
      <c r="A837" s="2"/>
    </row>
    <row r="838" spans="1:1" ht="12.75" x14ac:dyDescent="0.2">
      <c r="A838" s="2"/>
    </row>
    <row r="839" spans="1:1" ht="12.75" x14ac:dyDescent="0.2">
      <c r="A839" s="2"/>
    </row>
    <row r="840" spans="1:1" ht="12.75" x14ac:dyDescent="0.2">
      <c r="A840" s="2"/>
    </row>
    <row r="841" spans="1:1" ht="12.75" x14ac:dyDescent="0.2">
      <c r="A841" s="2"/>
    </row>
    <row r="842" spans="1:1" ht="12.75" x14ac:dyDescent="0.2">
      <c r="A842" s="2"/>
    </row>
    <row r="843" spans="1:1" ht="12.75" x14ac:dyDescent="0.2">
      <c r="A843" s="2"/>
    </row>
    <row r="844" spans="1:1" ht="12.75" x14ac:dyDescent="0.2">
      <c r="A844" s="2"/>
    </row>
    <row r="845" spans="1:1" ht="12.75" x14ac:dyDescent="0.2">
      <c r="A845" s="2"/>
    </row>
    <row r="846" spans="1:1" ht="12.75" x14ac:dyDescent="0.2">
      <c r="A846" s="2"/>
    </row>
    <row r="847" spans="1:1" ht="12.75" x14ac:dyDescent="0.2">
      <c r="A847" s="2"/>
    </row>
    <row r="848" spans="1:1" ht="12.75" x14ac:dyDescent="0.2">
      <c r="A848" s="2"/>
    </row>
    <row r="849" spans="1:1" ht="12.75" x14ac:dyDescent="0.2">
      <c r="A849" s="2"/>
    </row>
    <row r="850" spans="1:1" ht="12.75" x14ac:dyDescent="0.2">
      <c r="A850" s="2"/>
    </row>
    <row r="851" spans="1:1" ht="12.75" x14ac:dyDescent="0.2">
      <c r="A851" s="2"/>
    </row>
    <row r="852" spans="1:1" ht="12.75" x14ac:dyDescent="0.2">
      <c r="A852" s="2"/>
    </row>
    <row r="853" spans="1:1" ht="12.75" x14ac:dyDescent="0.2">
      <c r="A853" s="2"/>
    </row>
    <row r="854" spans="1:1" ht="12.75" x14ac:dyDescent="0.2">
      <c r="A854" s="2"/>
    </row>
    <row r="855" spans="1:1" ht="12.75" x14ac:dyDescent="0.2">
      <c r="A855" s="2"/>
    </row>
    <row r="856" spans="1:1" ht="12.75" x14ac:dyDescent="0.2">
      <c r="A856" s="2"/>
    </row>
    <row r="857" spans="1:1" ht="12.75" x14ac:dyDescent="0.2">
      <c r="A857" s="2"/>
    </row>
    <row r="858" spans="1:1" ht="12.75" x14ac:dyDescent="0.2">
      <c r="A858" s="2"/>
    </row>
    <row r="859" spans="1:1" ht="12.75" x14ac:dyDescent="0.2">
      <c r="A859" s="2"/>
    </row>
    <row r="860" spans="1:1" ht="12.75" x14ac:dyDescent="0.2">
      <c r="A860" s="2"/>
    </row>
    <row r="861" spans="1:1" ht="12.75" x14ac:dyDescent="0.2">
      <c r="A861" s="2"/>
    </row>
    <row r="862" spans="1:1" ht="12.75" x14ac:dyDescent="0.2">
      <c r="A862" s="2"/>
    </row>
    <row r="863" spans="1:1" ht="12.75" x14ac:dyDescent="0.2">
      <c r="A863" s="2"/>
    </row>
    <row r="864" spans="1:1" ht="12.75" x14ac:dyDescent="0.2">
      <c r="A864" s="2"/>
    </row>
    <row r="865" spans="1:1" ht="12.75" x14ac:dyDescent="0.2">
      <c r="A865" s="2"/>
    </row>
    <row r="866" spans="1:1" ht="12.75" x14ac:dyDescent="0.2">
      <c r="A866" s="2"/>
    </row>
    <row r="867" spans="1:1" ht="12.75" x14ac:dyDescent="0.2">
      <c r="A867" s="2"/>
    </row>
    <row r="868" spans="1:1" ht="12.75" x14ac:dyDescent="0.2">
      <c r="A868" s="2"/>
    </row>
    <row r="869" spans="1:1" ht="12.75" x14ac:dyDescent="0.2">
      <c r="A869" s="2"/>
    </row>
    <row r="870" spans="1:1" ht="12.75" x14ac:dyDescent="0.2">
      <c r="A870" s="2"/>
    </row>
    <row r="871" spans="1:1" ht="12.75" x14ac:dyDescent="0.2">
      <c r="A871" s="2"/>
    </row>
    <row r="872" spans="1:1" ht="12.75" x14ac:dyDescent="0.2">
      <c r="A872" s="2"/>
    </row>
    <row r="873" spans="1:1" ht="12.75" x14ac:dyDescent="0.2">
      <c r="A873" s="2"/>
    </row>
    <row r="874" spans="1:1" ht="12.75" x14ac:dyDescent="0.2">
      <c r="A874" s="2"/>
    </row>
    <row r="875" spans="1:1" ht="12.75" x14ac:dyDescent="0.2">
      <c r="A875" s="2"/>
    </row>
    <row r="876" spans="1:1" ht="12.75" x14ac:dyDescent="0.2">
      <c r="A876" s="2"/>
    </row>
    <row r="877" spans="1:1" ht="12.75" x14ac:dyDescent="0.2">
      <c r="A877" s="2"/>
    </row>
    <row r="878" spans="1:1" ht="12.75" x14ac:dyDescent="0.2">
      <c r="A878" s="2"/>
    </row>
    <row r="879" spans="1:1" ht="12.75" x14ac:dyDescent="0.2">
      <c r="A879" s="2"/>
    </row>
    <row r="880" spans="1:1" ht="12.75" x14ac:dyDescent="0.2">
      <c r="A880" s="2"/>
    </row>
    <row r="881" spans="1:1" ht="12.75" x14ac:dyDescent="0.2">
      <c r="A881" s="2"/>
    </row>
    <row r="882" spans="1:1" ht="12.75" x14ac:dyDescent="0.2">
      <c r="A882" s="2"/>
    </row>
    <row r="883" spans="1:1" ht="12.75" x14ac:dyDescent="0.2">
      <c r="A883" s="2"/>
    </row>
    <row r="884" spans="1:1" ht="12.75" x14ac:dyDescent="0.2">
      <c r="A884" s="2"/>
    </row>
    <row r="885" spans="1:1" ht="12.75" x14ac:dyDescent="0.2">
      <c r="A885" s="2"/>
    </row>
    <row r="886" spans="1:1" ht="12.75" x14ac:dyDescent="0.2">
      <c r="A886" s="2"/>
    </row>
    <row r="887" spans="1:1" ht="12.75" x14ac:dyDescent="0.2">
      <c r="A887" s="2"/>
    </row>
    <row r="888" spans="1:1" ht="12.75" x14ac:dyDescent="0.2">
      <c r="A888" s="2"/>
    </row>
    <row r="889" spans="1:1" ht="12.75" x14ac:dyDescent="0.2">
      <c r="A889" s="2"/>
    </row>
    <row r="890" spans="1:1" ht="12.75" x14ac:dyDescent="0.2">
      <c r="A890" s="2"/>
    </row>
    <row r="891" spans="1:1" ht="12.75" x14ac:dyDescent="0.2">
      <c r="A891" s="2"/>
    </row>
    <row r="892" spans="1:1" ht="12.75" x14ac:dyDescent="0.2">
      <c r="A892" s="2"/>
    </row>
    <row r="893" spans="1:1" ht="12.75" x14ac:dyDescent="0.2">
      <c r="A893" s="2"/>
    </row>
    <row r="894" spans="1:1" ht="12.75" x14ac:dyDescent="0.2">
      <c r="A894" s="2"/>
    </row>
    <row r="895" spans="1:1" ht="12.75" x14ac:dyDescent="0.2">
      <c r="A895" s="2"/>
    </row>
    <row r="896" spans="1:1" ht="12.75" x14ac:dyDescent="0.2">
      <c r="A896" s="2"/>
    </row>
    <row r="897" spans="1:1" ht="12.75" x14ac:dyDescent="0.2">
      <c r="A897" s="2"/>
    </row>
    <row r="898" spans="1:1" ht="12.75" x14ac:dyDescent="0.2">
      <c r="A898" s="2"/>
    </row>
    <row r="899" spans="1:1" ht="12.75" x14ac:dyDescent="0.2">
      <c r="A899" s="2"/>
    </row>
    <row r="900" spans="1:1" ht="12.75" x14ac:dyDescent="0.2">
      <c r="A900" s="2"/>
    </row>
    <row r="901" spans="1:1" ht="12.75" x14ac:dyDescent="0.2">
      <c r="A901" s="2"/>
    </row>
    <row r="902" spans="1:1" ht="12.75" x14ac:dyDescent="0.2">
      <c r="A902" s="2"/>
    </row>
    <row r="903" spans="1:1" ht="12.75" x14ac:dyDescent="0.2">
      <c r="A903" s="2"/>
    </row>
    <row r="904" spans="1:1" ht="12.75" x14ac:dyDescent="0.2">
      <c r="A904" s="2"/>
    </row>
    <row r="905" spans="1:1" ht="12.75" x14ac:dyDescent="0.2">
      <c r="A905" s="2"/>
    </row>
    <row r="906" spans="1:1" ht="12.75" x14ac:dyDescent="0.2">
      <c r="A906" s="2"/>
    </row>
    <row r="907" spans="1:1" ht="12.75" x14ac:dyDescent="0.2">
      <c r="A907" s="2"/>
    </row>
    <row r="908" spans="1:1" ht="12.75" x14ac:dyDescent="0.2">
      <c r="A908" s="2"/>
    </row>
    <row r="909" spans="1:1" ht="12.75" x14ac:dyDescent="0.2">
      <c r="A909" s="2"/>
    </row>
    <row r="910" spans="1:1" ht="12.75" x14ac:dyDescent="0.2">
      <c r="A910" s="2"/>
    </row>
    <row r="911" spans="1:1" ht="12.75" x14ac:dyDescent="0.2">
      <c r="A911" s="2"/>
    </row>
    <row r="912" spans="1:1" ht="12.75" x14ac:dyDescent="0.2">
      <c r="A912" s="2"/>
    </row>
    <row r="913" spans="1:1" ht="12.75" x14ac:dyDescent="0.2">
      <c r="A913" s="2"/>
    </row>
    <row r="914" spans="1:1" ht="12.75" x14ac:dyDescent="0.2">
      <c r="A914" s="2"/>
    </row>
    <row r="915" spans="1:1" ht="12.75" x14ac:dyDescent="0.2">
      <c r="A915" s="2"/>
    </row>
    <row r="916" spans="1:1" ht="12.75" x14ac:dyDescent="0.2">
      <c r="A916" s="2"/>
    </row>
    <row r="917" spans="1:1" ht="12.75" x14ac:dyDescent="0.2">
      <c r="A917" s="2"/>
    </row>
    <row r="918" spans="1:1" ht="12.75" x14ac:dyDescent="0.2">
      <c r="A918" s="2"/>
    </row>
    <row r="919" spans="1:1" ht="12.75" x14ac:dyDescent="0.2">
      <c r="A919" s="2"/>
    </row>
    <row r="920" spans="1:1" ht="12.75" x14ac:dyDescent="0.2">
      <c r="A920" s="2"/>
    </row>
    <row r="921" spans="1:1" ht="12.75" x14ac:dyDescent="0.2">
      <c r="A921" s="2"/>
    </row>
    <row r="922" spans="1:1" ht="12.75" x14ac:dyDescent="0.2">
      <c r="A922" s="2"/>
    </row>
    <row r="923" spans="1:1" ht="12.75" x14ac:dyDescent="0.2">
      <c r="A923" s="2"/>
    </row>
    <row r="924" spans="1:1" ht="12.75" x14ac:dyDescent="0.2">
      <c r="A924" s="2"/>
    </row>
    <row r="925" spans="1:1" ht="12.75" x14ac:dyDescent="0.2">
      <c r="A925" s="2"/>
    </row>
    <row r="926" spans="1:1" ht="12.75" x14ac:dyDescent="0.2">
      <c r="A926" s="2"/>
    </row>
    <row r="927" spans="1:1" ht="12.75" x14ac:dyDescent="0.2">
      <c r="A927" s="2"/>
    </row>
    <row r="928" spans="1:1" ht="12.75" x14ac:dyDescent="0.2">
      <c r="A928" s="2"/>
    </row>
    <row r="929" spans="1:1" ht="12.75" x14ac:dyDescent="0.2">
      <c r="A929" s="2"/>
    </row>
    <row r="930" spans="1:1" ht="12.75" x14ac:dyDescent="0.2">
      <c r="A930" s="2"/>
    </row>
    <row r="931" spans="1:1" ht="12.75" x14ac:dyDescent="0.2">
      <c r="A931" s="2"/>
    </row>
    <row r="932" spans="1:1" ht="12.75" x14ac:dyDescent="0.2">
      <c r="A932" s="2"/>
    </row>
    <row r="933" spans="1:1" ht="12.75" x14ac:dyDescent="0.2">
      <c r="A933" s="2"/>
    </row>
    <row r="934" spans="1:1" ht="12.75" x14ac:dyDescent="0.2">
      <c r="A934" s="2"/>
    </row>
    <row r="935" spans="1:1" ht="12.75" x14ac:dyDescent="0.2">
      <c r="A935" s="2"/>
    </row>
    <row r="936" spans="1:1" ht="12.75" x14ac:dyDescent="0.2">
      <c r="A936" s="2"/>
    </row>
    <row r="937" spans="1:1" ht="12.75" x14ac:dyDescent="0.2">
      <c r="A937" s="2"/>
    </row>
    <row r="938" spans="1:1" ht="12.75" x14ac:dyDescent="0.2">
      <c r="A938" s="2"/>
    </row>
    <row r="939" spans="1:1" ht="12.75" x14ac:dyDescent="0.2">
      <c r="A939" s="2"/>
    </row>
    <row r="940" spans="1:1" ht="12.75" x14ac:dyDescent="0.2">
      <c r="A940" s="2"/>
    </row>
    <row r="941" spans="1:1" ht="12.75" x14ac:dyDescent="0.2">
      <c r="A941" s="2"/>
    </row>
    <row r="942" spans="1:1" ht="12.75" x14ac:dyDescent="0.2">
      <c r="A942" s="2"/>
    </row>
    <row r="943" spans="1:1" ht="12.75" x14ac:dyDescent="0.2">
      <c r="A943" s="2"/>
    </row>
    <row r="944" spans="1:1" ht="12.75" x14ac:dyDescent="0.2">
      <c r="A944" s="2"/>
    </row>
    <row r="945" spans="1:1" ht="12.75" x14ac:dyDescent="0.2">
      <c r="A945" s="2"/>
    </row>
    <row r="946" spans="1:1" ht="12.75" x14ac:dyDescent="0.2">
      <c r="A946" s="2"/>
    </row>
    <row r="947" spans="1:1" ht="12.75" x14ac:dyDescent="0.2">
      <c r="A947" s="2"/>
    </row>
    <row r="948" spans="1:1" ht="12.75" x14ac:dyDescent="0.2">
      <c r="A948" s="2"/>
    </row>
    <row r="949" spans="1:1" ht="12.75" x14ac:dyDescent="0.2">
      <c r="A949" s="2"/>
    </row>
    <row r="950" spans="1:1" ht="12.75" x14ac:dyDescent="0.2">
      <c r="A950" s="2"/>
    </row>
    <row r="951" spans="1:1" ht="12.75" x14ac:dyDescent="0.2">
      <c r="A951" s="2"/>
    </row>
    <row r="952" spans="1:1" ht="12.75" x14ac:dyDescent="0.2">
      <c r="A952" s="2"/>
    </row>
    <row r="953" spans="1:1" ht="12.75" x14ac:dyDescent="0.2">
      <c r="A953" s="2"/>
    </row>
    <row r="954" spans="1:1" ht="12.75" x14ac:dyDescent="0.2">
      <c r="A954" s="2"/>
    </row>
    <row r="955" spans="1:1" ht="12.75" x14ac:dyDescent="0.2">
      <c r="A955" s="2"/>
    </row>
    <row r="956" spans="1:1" ht="12.75" x14ac:dyDescent="0.2">
      <c r="A956" s="2"/>
    </row>
    <row r="957" spans="1:1" ht="12.75" x14ac:dyDescent="0.2">
      <c r="A957" s="2"/>
    </row>
    <row r="958" spans="1:1" ht="12.75" x14ac:dyDescent="0.2">
      <c r="A958" s="2"/>
    </row>
    <row r="959" spans="1:1" ht="12.75" x14ac:dyDescent="0.2">
      <c r="A959" s="2"/>
    </row>
    <row r="960" spans="1:1" ht="12.75" x14ac:dyDescent="0.2">
      <c r="A960" s="2"/>
    </row>
    <row r="961" spans="1:1" ht="12.75" x14ac:dyDescent="0.2">
      <c r="A961" s="2"/>
    </row>
    <row r="962" spans="1:1" ht="12.75" x14ac:dyDescent="0.2">
      <c r="A962" s="2"/>
    </row>
    <row r="963" spans="1:1" ht="12.75" x14ac:dyDescent="0.2">
      <c r="A963" s="2"/>
    </row>
    <row r="964" spans="1:1" ht="12.75" x14ac:dyDescent="0.2">
      <c r="A964" s="2"/>
    </row>
    <row r="965" spans="1:1" ht="12.75" x14ac:dyDescent="0.2">
      <c r="A965" s="2"/>
    </row>
    <row r="966" spans="1:1" ht="12.75" x14ac:dyDescent="0.2">
      <c r="A966" s="2"/>
    </row>
    <row r="967" spans="1:1" ht="12.75" x14ac:dyDescent="0.2">
      <c r="A967" s="2"/>
    </row>
    <row r="968" spans="1:1" ht="12.75" x14ac:dyDescent="0.2">
      <c r="A968" s="2"/>
    </row>
    <row r="969" spans="1:1" ht="12.75" x14ac:dyDescent="0.2">
      <c r="A969" s="2"/>
    </row>
    <row r="970" spans="1:1" ht="12.75" x14ac:dyDescent="0.2">
      <c r="A970" s="2"/>
    </row>
    <row r="971" spans="1:1" ht="12.75" x14ac:dyDescent="0.2">
      <c r="A971" s="2"/>
    </row>
    <row r="972" spans="1:1" ht="12.75" x14ac:dyDescent="0.2">
      <c r="A972" s="2"/>
    </row>
    <row r="973" spans="1:1" ht="12.75" x14ac:dyDescent="0.2">
      <c r="A973" s="2"/>
    </row>
    <row r="974" spans="1:1" ht="12.75" x14ac:dyDescent="0.2">
      <c r="A974" s="2"/>
    </row>
    <row r="975" spans="1:1" ht="12.75" x14ac:dyDescent="0.2">
      <c r="A975" s="2"/>
    </row>
    <row r="976" spans="1:1" ht="12.75" x14ac:dyDescent="0.2">
      <c r="A976" s="2"/>
    </row>
    <row r="977" spans="1:1" ht="12.75" x14ac:dyDescent="0.2">
      <c r="A977" s="2"/>
    </row>
    <row r="978" spans="1:1" ht="12.75" x14ac:dyDescent="0.2">
      <c r="A978" s="2"/>
    </row>
    <row r="979" spans="1:1" ht="12.75" x14ac:dyDescent="0.2">
      <c r="A979" s="2"/>
    </row>
    <row r="980" spans="1:1" ht="12.75" x14ac:dyDescent="0.2">
      <c r="A980" s="2"/>
    </row>
    <row r="981" spans="1:1" ht="12.75" x14ac:dyDescent="0.2">
      <c r="A981" s="2"/>
    </row>
    <row r="982" spans="1:1" ht="12.75" x14ac:dyDescent="0.2">
      <c r="A982" s="2"/>
    </row>
    <row r="983" spans="1:1" ht="12.75" x14ac:dyDescent="0.2">
      <c r="A983" s="2"/>
    </row>
    <row r="984" spans="1:1" ht="12.75" x14ac:dyDescent="0.2">
      <c r="A984" s="2"/>
    </row>
    <row r="985" spans="1:1" ht="12.75" x14ac:dyDescent="0.2">
      <c r="A985" s="2"/>
    </row>
    <row r="986" spans="1:1" ht="12.75" x14ac:dyDescent="0.2">
      <c r="A986" s="2"/>
    </row>
    <row r="987" spans="1:1" ht="12.75" x14ac:dyDescent="0.2">
      <c r="A987" s="2"/>
    </row>
  </sheetData>
  <mergeCells count="5">
    <mergeCell ref="A13:D13"/>
    <mergeCell ref="F1:L1"/>
    <mergeCell ref="A1:C1"/>
    <mergeCell ref="N4:O4"/>
    <mergeCell ref="A27:D27"/>
  </mergeCells>
  <conditionalFormatting sqref="C25 C39">
    <cfRule type="cellIs" dxfId="27" priority="1" operator="greaterThan">
      <formula>0</formula>
    </cfRule>
  </conditionalFormatting>
  <conditionalFormatting sqref="C25 C39">
    <cfRule type="cellIs" dxfId="26" priority="2" operator="lessThanOrEqual">
      <formula>0</formula>
    </cfRule>
  </conditionalFormatting>
  <conditionalFormatting sqref="O7">
    <cfRule type="cellIs" dxfId="25" priority="3" operator="greaterThan">
      <formula>0</formula>
    </cfRule>
  </conditionalFormatting>
  <conditionalFormatting sqref="O7">
    <cfRule type="cellIs" dxfId="24" priority="4" operator="lessThanOrEqual">
      <formula>0</formula>
    </cfRule>
  </conditionalFormatting>
  <conditionalFormatting sqref="O8">
    <cfRule type="cellIs" dxfId="23" priority="5" operator="greaterThan">
      <formula>0</formula>
    </cfRule>
  </conditionalFormatting>
  <conditionalFormatting sqref="O8">
    <cfRule type="cellIs" dxfId="22" priority="6" operator="lessThanOrEqual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990"/>
  <sheetViews>
    <sheetView topLeftCell="B1" zoomScaleNormal="100" workbookViewId="0">
      <pane ySplit="12" topLeftCell="A23" activePane="bottomLeft" state="frozen"/>
      <selection pane="bottomLeft" activeCell="L5" sqref="L5"/>
    </sheetView>
  </sheetViews>
  <sheetFormatPr defaultColWidth="14.42578125" defaultRowHeight="15.75" customHeight="1" x14ac:dyDescent="0.2"/>
  <cols>
    <col min="1" max="1" width="29.140625" customWidth="1"/>
    <col min="2" max="3" width="8.7109375" customWidth="1"/>
    <col min="4" max="4" width="26.140625" customWidth="1"/>
    <col min="5" max="5" width="4.85546875" customWidth="1"/>
    <col min="6" max="6" width="23.42578125" customWidth="1"/>
    <col min="7" max="8" width="15.42578125" style="40" bestFit="1" customWidth="1"/>
    <col min="9" max="9" width="17.5703125" bestFit="1" customWidth="1"/>
    <col min="10" max="10" width="17.5703125" style="40" customWidth="1"/>
    <col min="11" max="11" width="13.7109375" customWidth="1"/>
    <col min="12" max="12" width="14" customWidth="1"/>
    <col min="13" max="13" width="4.5703125" customWidth="1"/>
    <col min="14" max="14" width="18.7109375" style="40" bestFit="1" customWidth="1"/>
    <col min="15" max="15" width="6.5703125" style="40" bestFit="1" customWidth="1"/>
    <col min="16" max="16" width="4.5703125" style="40" customWidth="1"/>
    <col min="17" max="17" width="17.28515625" bestFit="1" customWidth="1"/>
    <col min="18" max="18" width="6.5703125" bestFit="1" customWidth="1"/>
    <col min="19" max="19" width="87.140625" customWidth="1"/>
  </cols>
  <sheetData>
    <row r="1" spans="1:30" ht="15.75" customHeight="1" x14ac:dyDescent="0.2">
      <c r="A1" s="64" t="s">
        <v>1</v>
      </c>
      <c r="B1" s="65"/>
      <c r="C1" s="66"/>
      <c r="D1" s="2"/>
      <c r="E1" s="2"/>
      <c r="F1" s="64" t="s">
        <v>2</v>
      </c>
      <c r="G1" s="68"/>
      <c r="H1" s="68"/>
      <c r="I1" s="65"/>
      <c r="J1" s="65"/>
      <c r="K1" s="65"/>
      <c r="L1" s="66"/>
      <c r="M1" s="2"/>
      <c r="N1" s="2"/>
      <c r="O1" s="2"/>
      <c r="P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5.75" customHeight="1" x14ac:dyDescent="0.2">
      <c r="A2" s="3" t="s">
        <v>3</v>
      </c>
      <c r="B2" s="4">
        <v>0.16</v>
      </c>
      <c r="C2" s="5" t="s">
        <v>6</v>
      </c>
      <c r="F2" s="6"/>
      <c r="G2" s="45" t="s">
        <v>177</v>
      </c>
      <c r="H2" s="45" t="s">
        <v>178</v>
      </c>
      <c r="I2" s="3" t="s">
        <v>176</v>
      </c>
      <c r="J2" s="44" t="s">
        <v>179</v>
      </c>
      <c r="K2" s="3" t="s">
        <v>8</v>
      </c>
      <c r="L2" s="3" t="s">
        <v>9</v>
      </c>
    </row>
    <row r="3" spans="1:30" ht="15.75" customHeight="1" thickBot="1" x14ac:dyDescent="0.25">
      <c r="A3" s="3" t="s">
        <v>11</v>
      </c>
      <c r="B3" s="4">
        <v>0.17</v>
      </c>
      <c r="C3" s="5" t="s">
        <v>6</v>
      </c>
      <c r="F3" s="3" t="s">
        <v>106</v>
      </c>
      <c r="G3" s="8">
        <v>2682.6460000000002</v>
      </c>
      <c r="H3" s="8">
        <v>3310.93</v>
      </c>
      <c r="I3" s="8">
        <f>+G3+H3</f>
        <v>5993.576</v>
      </c>
      <c r="J3" s="42">
        <f>0.5*$B$3</f>
        <v>8.5000000000000006E-2</v>
      </c>
      <c r="K3" s="8">
        <f>I3/1000*$B$2</f>
        <v>0.95897216000000007</v>
      </c>
      <c r="L3" s="8">
        <f t="shared" ref="L3:L6" si="0">I3/1000*$B$3</f>
        <v>1.01890792</v>
      </c>
    </row>
    <row r="4" spans="1:30" ht="15.75" customHeight="1" thickTop="1" x14ac:dyDescent="0.2">
      <c r="A4" s="30" t="s">
        <v>14</v>
      </c>
      <c r="B4" s="31">
        <f>1/D4/1000000*1000000000</f>
        <v>64</v>
      </c>
      <c r="C4" s="33" t="s">
        <v>5</v>
      </c>
      <c r="D4" s="35">
        <f>250/16</f>
        <v>15.625</v>
      </c>
      <c r="F4" s="3" t="s">
        <v>107</v>
      </c>
      <c r="G4" s="8">
        <v>2012.9259999999999</v>
      </c>
      <c r="H4" s="8">
        <v>3310.93</v>
      </c>
      <c r="I4" s="8">
        <f t="shared" ref="I4:I6" si="1">+G4+H4</f>
        <v>5323.8559999999998</v>
      </c>
      <c r="J4" s="42">
        <f t="shared" ref="J4:J6" si="2">0.5*$B$3</f>
        <v>8.5000000000000006E-2</v>
      </c>
      <c r="K4" s="8">
        <f t="shared" ref="K4:K6" si="3">I4/1000*$B$2</f>
        <v>0.85181696000000007</v>
      </c>
      <c r="L4" s="8">
        <f>I4/1000*$B$3</f>
        <v>0.90505552000000011</v>
      </c>
      <c r="N4" s="69" t="s">
        <v>159</v>
      </c>
      <c r="O4" s="70"/>
      <c r="Q4" s="69" t="s">
        <v>120</v>
      </c>
      <c r="R4" s="70"/>
    </row>
    <row r="5" spans="1:30" ht="15.75" customHeight="1" x14ac:dyDescent="0.2">
      <c r="A5" s="3" t="s">
        <v>121</v>
      </c>
      <c r="B5" s="11">
        <v>0</v>
      </c>
      <c r="C5" s="5" t="s">
        <v>5</v>
      </c>
      <c r="D5" s="1" t="s">
        <v>110</v>
      </c>
      <c r="F5" s="3" t="s">
        <v>122</v>
      </c>
      <c r="G5" s="8">
        <v>2942.11</v>
      </c>
      <c r="H5" s="8">
        <v>2779.5349999999999</v>
      </c>
      <c r="I5" s="8">
        <f t="shared" si="1"/>
        <v>5721.6450000000004</v>
      </c>
      <c r="J5" s="42">
        <f t="shared" si="2"/>
        <v>8.5000000000000006E-2</v>
      </c>
      <c r="K5" s="8">
        <f t="shared" si="3"/>
        <v>0.91546320000000014</v>
      </c>
      <c r="L5" s="8">
        <f t="shared" si="0"/>
        <v>0.97267965000000012</v>
      </c>
      <c r="N5" s="28" t="s">
        <v>24</v>
      </c>
      <c r="O5" s="29">
        <f>+B4/2-B10</f>
        <v>22</v>
      </c>
      <c r="Q5" s="28" t="s">
        <v>49</v>
      </c>
      <c r="R5" s="29">
        <f>C25</f>
        <v>12.191587569999999</v>
      </c>
      <c r="S5" s="1" t="s">
        <v>125</v>
      </c>
    </row>
    <row r="6" spans="1:30" ht="15.75" customHeight="1" x14ac:dyDescent="0.2">
      <c r="A6" s="3" t="s">
        <v>127</v>
      </c>
      <c r="B6" s="9">
        <f>B4/2</f>
        <v>32</v>
      </c>
      <c r="C6" s="5" t="s">
        <v>5</v>
      </c>
      <c r="D6" s="1" t="s">
        <v>25</v>
      </c>
      <c r="F6" s="3" t="s">
        <v>128</v>
      </c>
      <c r="G6" s="8">
        <v>2942.11</v>
      </c>
      <c r="H6" s="8">
        <v>2331.549</v>
      </c>
      <c r="I6" s="8">
        <f t="shared" si="1"/>
        <v>5273.6589999999997</v>
      </c>
      <c r="J6" s="42">
        <f t="shared" si="2"/>
        <v>8.5000000000000006E-2</v>
      </c>
      <c r="K6" s="8">
        <f t="shared" si="3"/>
        <v>0.84378543999999989</v>
      </c>
      <c r="L6" s="8">
        <f t="shared" si="0"/>
        <v>0.89652202999999997</v>
      </c>
      <c r="N6" s="28" t="s">
        <v>37</v>
      </c>
      <c r="O6" s="29">
        <f>-B9</f>
        <v>-5</v>
      </c>
      <c r="Q6" s="28" t="s">
        <v>62</v>
      </c>
      <c r="R6" s="29">
        <f>C41</f>
        <v>6.4956023999999992</v>
      </c>
      <c r="S6" s="1"/>
    </row>
    <row r="7" spans="1:30" ht="15.75" customHeight="1" x14ac:dyDescent="0.2">
      <c r="A7" s="3"/>
      <c r="B7" s="11"/>
      <c r="C7" s="5"/>
      <c r="D7" s="1"/>
      <c r="J7" s="47" t="s">
        <v>182</v>
      </c>
      <c r="N7" s="28" t="s">
        <v>21</v>
      </c>
      <c r="O7" s="32">
        <f>+C28</f>
        <v>19.808412430000001</v>
      </c>
      <c r="Q7" s="28" t="s">
        <v>21</v>
      </c>
      <c r="R7" s="32">
        <f>C28</f>
        <v>19.808412430000001</v>
      </c>
      <c r="S7" s="1"/>
    </row>
    <row r="8" spans="1:30" ht="15.75" customHeight="1" thickBot="1" x14ac:dyDescent="0.25">
      <c r="A8" s="3"/>
      <c r="B8" s="11"/>
      <c r="C8" s="5"/>
      <c r="D8" s="1"/>
      <c r="N8" s="34" t="s">
        <v>27</v>
      </c>
      <c r="O8" s="36">
        <f>+C44</f>
        <v>6.4956023999999992</v>
      </c>
      <c r="Q8" s="34" t="s">
        <v>27</v>
      </c>
      <c r="R8" s="36">
        <f>C44</f>
        <v>6.4956023999999992</v>
      </c>
      <c r="S8" s="1"/>
    </row>
    <row r="9" spans="1:30" ht="15.75" customHeight="1" thickTop="1" x14ac:dyDescent="0.2">
      <c r="A9" s="3" t="s">
        <v>132</v>
      </c>
      <c r="B9" s="11">
        <v>5</v>
      </c>
      <c r="C9" s="5" t="s">
        <v>5</v>
      </c>
      <c r="D9" s="1" t="s">
        <v>133</v>
      </c>
      <c r="E9" s="1"/>
      <c r="F9" s="58" t="s">
        <v>185</v>
      </c>
    </row>
    <row r="10" spans="1:30" ht="15.75" customHeight="1" x14ac:dyDescent="0.2">
      <c r="A10" s="3" t="s">
        <v>134</v>
      </c>
      <c r="B10" s="11">
        <v>10</v>
      </c>
      <c r="C10" s="5" t="s">
        <v>5</v>
      </c>
      <c r="D10" s="1" t="s">
        <v>133</v>
      </c>
      <c r="E10" s="1"/>
      <c r="F10" s="1" t="s">
        <v>186</v>
      </c>
      <c r="G10" s="1"/>
      <c r="H10" s="1"/>
    </row>
    <row r="11" spans="1:30" ht="15.75" customHeight="1" x14ac:dyDescent="0.2">
      <c r="A11" s="3" t="s">
        <v>40</v>
      </c>
      <c r="B11" s="11">
        <v>0.2</v>
      </c>
      <c r="C11" s="5" t="s">
        <v>5</v>
      </c>
      <c r="D11" s="1" t="s">
        <v>41</v>
      </c>
      <c r="E11" s="1"/>
      <c r="F11" s="1"/>
      <c r="G11" s="1"/>
      <c r="H11" s="1"/>
    </row>
    <row r="12" spans="1:30" ht="15.75" customHeight="1" x14ac:dyDescent="0.2">
      <c r="A12" s="2"/>
    </row>
    <row r="14" spans="1:30" ht="15.75" customHeight="1" x14ac:dyDescent="0.2">
      <c r="A14" s="62" t="s">
        <v>42</v>
      </c>
      <c r="B14" s="63"/>
      <c r="C14" s="63"/>
      <c r="D14" s="63"/>
      <c r="F14" s="41"/>
      <c r="G14" s="41"/>
      <c r="H14" s="41"/>
    </row>
    <row r="15" spans="1:30" ht="15.75" customHeight="1" x14ac:dyDescent="0.2">
      <c r="A15" s="15" t="s">
        <v>135</v>
      </c>
      <c r="B15" s="16" t="s">
        <v>45</v>
      </c>
      <c r="C15" s="16" t="s">
        <v>46</v>
      </c>
      <c r="D15" s="16" t="s">
        <v>47</v>
      </c>
    </row>
    <row r="16" spans="1:30" ht="15.75" customHeight="1" x14ac:dyDescent="0.2">
      <c r="A16" s="1" t="s">
        <v>136</v>
      </c>
      <c r="B16" s="17">
        <f>B5</f>
        <v>0</v>
      </c>
      <c r="C16" s="19">
        <f>B16</f>
        <v>0</v>
      </c>
      <c r="F16" t="s">
        <v>183</v>
      </c>
    </row>
    <row r="17" spans="1:11" ht="15.75" customHeight="1" x14ac:dyDescent="0.2">
      <c r="A17" s="1" t="s">
        <v>138</v>
      </c>
      <c r="B17" s="17">
        <v>0</v>
      </c>
      <c r="C17" s="19">
        <f t="shared" ref="C17:C20" si="4">C16+B17</f>
        <v>0</v>
      </c>
      <c r="D17" s="1" t="s">
        <v>139</v>
      </c>
    </row>
    <row r="18" spans="1:11" ht="15.75" customHeight="1" x14ac:dyDescent="0.2">
      <c r="A18" s="1" t="s">
        <v>140</v>
      </c>
      <c r="B18" s="19">
        <f>MAX(L3:L4)</f>
        <v>1.01890792</v>
      </c>
      <c r="C18" s="19">
        <f t="shared" si="4"/>
        <v>1.01890792</v>
      </c>
      <c r="D18" s="1"/>
      <c r="F18" s="1"/>
      <c r="G18" s="1"/>
      <c r="H18" s="1"/>
    </row>
    <row r="19" spans="1:11" ht="15.75" customHeight="1" x14ac:dyDescent="0.2">
      <c r="A19" s="1" t="s">
        <v>141</v>
      </c>
      <c r="B19" s="17">
        <v>0</v>
      </c>
      <c r="C19" s="19">
        <f t="shared" si="4"/>
        <v>1.01890792</v>
      </c>
      <c r="D19" s="1" t="s">
        <v>142</v>
      </c>
      <c r="F19" s="1"/>
      <c r="G19" s="1"/>
      <c r="H19" s="1"/>
    </row>
    <row r="20" spans="1:11" ht="15.75" customHeight="1" x14ac:dyDescent="0.2">
      <c r="A20" s="1" t="s">
        <v>82</v>
      </c>
      <c r="B20" s="19">
        <f>$B$11</f>
        <v>0.2</v>
      </c>
      <c r="C20" s="19">
        <f t="shared" si="4"/>
        <v>1.2189079199999999</v>
      </c>
      <c r="F20" s="1"/>
      <c r="G20" s="1"/>
      <c r="H20" s="1"/>
    </row>
    <row r="21" spans="1:11" ht="15.75" customHeight="1" x14ac:dyDescent="0.2">
      <c r="A21" s="15" t="s">
        <v>143</v>
      </c>
      <c r="B21" s="16" t="s">
        <v>45</v>
      </c>
      <c r="C21" s="16" t="s">
        <v>46</v>
      </c>
      <c r="D21" s="16" t="s">
        <v>47</v>
      </c>
      <c r="F21" s="1"/>
      <c r="G21" s="1"/>
      <c r="H21" s="1"/>
    </row>
    <row r="22" spans="1:11" ht="15.75" customHeight="1" x14ac:dyDescent="0.2">
      <c r="A22" s="1" t="s">
        <v>144</v>
      </c>
      <c r="B22" s="17">
        <f>B10</f>
        <v>10</v>
      </c>
      <c r="C22" s="19">
        <f>B22+C20</f>
        <v>11.218907919999999</v>
      </c>
      <c r="D22" s="1" t="s">
        <v>133</v>
      </c>
      <c r="F22" s="1"/>
      <c r="G22" s="1"/>
      <c r="H22" s="1"/>
    </row>
    <row r="23" spans="1:11" ht="15.75" customHeight="1" x14ac:dyDescent="0.2">
      <c r="A23" s="1" t="s">
        <v>145</v>
      </c>
      <c r="B23" s="17">
        <f>MAX(L5:L6)</f>
        <v>0.97267965000000012</v>
      </c>
      <c r="C23" s="19">
        <f t="shared" ref="C23:C24" si="5">C22+B23</f>
        <v>12.191587569999999</v>
      </c>
      <c r="D23" s="1"/>
      <c r="K23" s="1" t="s">
        <v>129</v>
      </c>
    </row>
    <row r="24" spans="1:11" ht="15.75" customHeight="1" x14ac:dyDescent="0.2">
      <c r="A24" s="1" t="s">
        <v>141</v>
      </c>
      <c r="B24" s="17">
        <v>0</v>
      </c>
      <c r="C24" s="19">
        <f t="shared" si="5"/>
        <v>12.191587569999999</v>
      </c>
      <c r="D24" s="1" t="s">
        <v>142</v>
      </c>
    </row>
    <row r="25" spans="1:11" ht="15.75" customHeight="1" x14ac:dyDescent="0.2">
      <c r="A25" s="21" t="s">
        <v>66</v>
      </c>
      <c r="B25" s="19"/>
      <c r="C25" s="23">
        <f>C24</f>
        <v>12.191587569999999</v>
      </c>
    </row>
    <row r="26" spans="1:11" ht="15.75" customHeight="1" x14ac:dyDescent="0.2">
      <c r="A26" s="1" t="s">
        <v>146</v>
      </c>
      <c r="B26" s="19">
        <f>B6</f>
        <v>32</v>
      </c>
      <c r="C26" s="19">
        <f>B26</f>
        <v>32</v>
      </c>
      <c r="D26" s="1" t="s">
        <v>147</v>
      </c>
    </row>
    <row r="27" spans="1:11" ht="15.75" customHeight="1" x14ac:dyDescent="0.2">
      <c r="A27" s="21" t="s">
        <v>85</v>
      </c>
      <c r="B27" s="2"/>
      <c r="C27" s="23">
        <f>C26</f>
        <v>32</v>
      </c>
    </row>
    <row r="28" spans="1:11" ht="15.75" customHeight="1" x14ac:dyDescent="0.2">
      <c r="A28" s="15" t="s">
        <v>21</v>
      </c>
      <c r="B28" s="25"/>
      <c r="C28" s="23">
        <f>C27-C25</f>
        <v>19.808412430000001</v>
      </c>
      <c r="D28" s="26" t="s">
        <v>87</v>
      </c>
      <c r="F28" t="s">
        <v>184</v>
      </c>
    </row>
    <row r="29" spans="1:11" ht="15.75" customHeight="1" x14ac:dyDescent="0.2">
      <c r="A29" s="2"/>
    </row>
    <row r="30" spans="1:11" ht="15.75" customHeight="1" x14ac:dyDescent="0.2">
      <c r="A30" s="67" t="s">
        <v>88</v>
      </c>
      <c r="B30" s="63"/>
      <c r="C30" s="63"/>
      <c r="D30" s="63"/>
    </row>
    <row r="31" spans="1:11" ht="15.75" customHeight="1" x14ac:dyDescent="0.2">
      <c r="A31" s="15" t="s">
        <v>148</v>
      </c>
      <c r="B31" s="16" t="s">
        <v>45</v>
      </c>
      <c r="C31" s="16" t="s">
        <v>46</v>
      </c>
      <c r="D31" s="16" t="s">
        <v>47</v>
      </c>
    </row>
    <row r="32" spans="1:11" ht="15.75" customHeight="1" x14ac:dyDescent="0.2">
      <c r="A32" s="1" t="s">
        <v>149</v>
      </c>
      <c r="B32" s="17">
        <v>0</v>
      </c>
      <c r="C32" s="19">
        <f>B32</f>
        <v>0</v>
      </c>
      <c r="D32" s="1" t="s">
        <v>139</v>
      </c>
    </row>
    <row r="33" spans="1:4" ht="15.75" customHeight="1" x14ac:dyDescent="0.2">
      <c r="A33" s="1" t="s">
        <v>131</v>
      </c>
      <c r="B33" s="19">
        <f>MIN(K3:K4)</f>
        <v>0.85181696000000007</v>
      </c>
      <c r="C33" s="19">
        <f t="shared" ref="C33:C35" si="6">C32+B33</f>
        <v>0.85181696000000007</v>
      </c>
      <c r="D33" s="1"/>
    </row>
    <row r="34" spans="1:4" ht="15.75" customHeight="1" x14ac:dyDescent="0.2">
      <c r="A34" s="1" t="s">
        <v>150</v>
      </c>
      <c r="B34" s="17">
        <v>0</v>
      </c>
      <c r="C34" s="19">
        <f t="shared" si="6"/>
        <v>0.85181696000000007</v>
      </c>
      <c r="D34" s="1" t="s">
        <v>142</v>
      </c>
    </row>
    <row r="35" spans="1:4" ht="15.75" customHeight="1" x14ac:dyDescent="0.2">
      <c r="A35" s="1" t="s">
        <v>82</v>
      </c>
      <c r="B35" s="19">
        <f>-$B$11</f>
        <v>-0.2</v>
      </c>
      <c r="C35" s="19">
        <f t="shared" si="6"/>
        <v>0.65181696000000011</v>
      </c>
    </row>
    <row r="36" spans="1:4" ht="15.75" customHeight="1" x14ac:dyDescent="0.2">
      <c r="A36" s="15" t="s">
        <v>143</v>
      </c>
      <c r="B36" s="16" t="s">
        <v>45</v>
      </c>
      <c r="C36" s="16" t="s">
        <v>46</v>
      </c>
      <c r="D36" s="16" t="s">
        <v>47</v>
      </c>
    </row>
    <row r="37" spans="1:4" ht="15.75" customHeight="1" x14ac:dyDescent="0.2">
      <c r="A37" s="1" t="s">
        <v>151</v>
      </c>
      <c r="B37" s="17">
        <f>B9</f>
        <v>5</v>
      </c>
      <c r="C37" s="19">
        <f>B37+C35</f>
        <v>5.6518169599999997</v>
      </c>
      <c r="D37" s="1" t="s">
        <v>133</v>
      </c>
    </row>
    <row r="38" spans="1:4" ht="15.75" customHeight="1" x14ac:dyDescent="0.2">
      <c r="A38" s="1" t="s">
        <v>152</v>
      </c>
      <c r="B38" s="17">
        <f>MIN(K5:K6)</f>
        <v>0.84378543999999989</v>
      </c>
      <c r="C38" s="19">
        <f t="shared" ref="C38:C39" si="7">C37+B38</f>
        <v>6.4956023999999992</v>
      </c>
      <c r="D38" s="1"/>
    </row>
    <row r="39" spans="1:4" ht="15.75" customHeight="1" x14ac:dyDescent="0.2">
      <c r="A39" s="1" t="s">
        <v>150</v>
      </c>
      <c r="B39" s="17">
        <f>0</f>
        <v>0</v>
      </c>
      <c r="C39" s="19">
        <f t="shared" si="7"/>
        <v>6.4956023999999992</v>
      </c>
      <c r="D39" s="1" t="s">
        <v>142</v>
      </c>
    </row>
    <row r="40" spans="1:4" ht="15.75" customHeight="1" x14ac:dyDescent="0.2">
      <c r="A40" s="1" t="s">
        <v>154</v>
      </c>
      <c r="B40" s="17">
        <v>0</v>
      </c>
      <c r="C40" s="19">
        <f>B40+C39</f>
        <v>6.4956023999999992</v>
      </c>
      <c r="D40" s="1"/>
    </row>
    <row r="41" spans="1:4" ht="15.75" customHeight="1" x14ac:dyDescent="0.2">
      <c r="A41" s="21" t="s">
        <v>66</v>
      </c>
      <c r="B41" s="19"/>
      <c r="C41" s="23">
        <f>C40</f>
        <v>6.4956023999999992</v>
      </c>
    </row>
    <row r="42" spans="1:4" ht="15.75" customHeight="1" x14ac:dyDescent="0.2">
      <c r="A42" s="1" t="s">
        <v>146</v>
      </c>
      <c r="B42" s="17">
        <v>0</v>
      </c>
      <c r="C42" s="17">
        <f>B42</f>
        <v>0</v>
      </c>
    </row>
    <row r="43" spans="1:4" ht="15.75" customHeight="1" x14ac:dyDescent="0.2">
      <c r="A43" s="21" t="s">
        <v>85</v>
      </c>
      <c r="B43" s="2"/>
      <c r="C43" s="23">
        <f>C42</f>
        <v>0</v>
      </c>
    </row>
    <row r="44" spans="1:4" ht="15.75" customHeight="1" x14ac:dyDescent="0.2">
      <c r="A44" s="15" t="s">
        <v>21</v>
      </c>
      <c r="B44" s="25"/>
      <c r="C44" s="23">
        <f>C41-C43</f>
        <v>6.4956023999999992</v>
      </c>
      <c r="D44" s="26" t="s">
        <v>157</v>
      </c>
    </row>
    <row r="45" spans="1:4" ht="15.75" customHeight="1" x14ac:dyDescent="0.2">
      <c r="A45" s="2"/>
    </row>
    <row r="46" spans="1:4" ht="15.75" customHeight="1" x14ac:dyDescent="0.2">
      <c r="A46" s="2"/>
    </row>
    <row r="47" spans="1:4" ht="15.75" customHeight="1" x14ac:dyDescent="0.2">
      <c r="A47" s="2"/>
    </row>
    <row r="48" spans="1:4" ht="15.75" customHeight="1" x14ac:dyDescent="0.2">
      <c r="A48" s="2"/>
    </row>
    <row r="49" spans="1:1" ht="12.75" x14ac:dyDescent="0.2">
      <c r="A49" s="2"/>
    </row>
    <row r="50" spans="1:1" ht="12.75" x14ac:dyDescent="0.2">
      <c r="A50" s="2"/>
    </row>
    <row r="51" spans="1:1" ht="12.75" x14ac:dyDescent="0.2">
      <c r="A51" s="2"/>
    </row>
    <row r="52" spans="1:1" ht="12.75" x14ac:dyDescent="0.2">
      <c r="A52" s="2"/>
    </row>
    <row r="53" spans="1:1" ht="12.75" x14ac:dyDescent="0.2">
      <c r="A53" s="2"/>
    </row>
    <row r="54" spans="1:1" ht="12.75" x14ac:dyDescent="0.2">
      <c r="A54" s="2"/>
    </row>
    <row r="55" spans="1:1" ht="12.75" x14ac:dyDescent="0.2">
      <c r="A55" s="2"/>
    </row>
    <row r="56" spans="1:1" ht="12.75" x14ac:dyDescent="0.2">
      <c r="A56" s="2"/>
    </row>
    <row r="57" spans="1:1" ht="12.75" x14ac:dyDescent="0.2">
      <c r="A57" s="2"/>
    </row>
    <row r="58" spans="1:1" ht="12.75" x14ac:dyDescent="0.2">
      <c r="A58" s="2"/>
    </row>
    <row r="59" spans="1:1" ht="12.75" x14ac:dyDescent="0.2">
      <c r="A59" s="2"/>
    </row>
    <row r="60" spans="1:1" ht="12.75" x14ac:dyDescent="0.2">
      <c r="A60" s="2"/>
    </row>
    <row r="61" spans="1:1" ht="12.75" x14ac:dyDescent="0.2">
      <c r="A61" s="2"/>
    </row>
    <row r="62" spans="1:1" ht="12.75" x14ac:dyDescent="0.2">
      <c r="A62" s="2"/>
    </row>
    <row r="63" spans="1:1" ht="12.75" x14ac:dyDescent="0.2">
      <c r="A63" s="2"/>
    </row>
    <row r="64" spans="1:1" ht="12.75" x14ac:dyDescent="0.2">
      <c r="A64" s="2"/>
    </row>
    <row r="65" spans="1:1" ht="12.75" x14ac:dyDescent="0.2">
      <c r="A65" s="2"/>
    </row>
    <row r="66" spans="1:1" ht="12.75" x14ac:dyDescent="0.2">
      <c r="A66" s="2"/>
    </row>
    <row r="67" spans="1:1" ht="12.75" x14ac:dyDescent="0.2">
      <c r="A67" s="2"/>
    </row>
    <row r="68" spans="1:1" ht="12.75" x14ac:dyDescent="0.2">
      <c r="A68" s="2"/>
    </row>
    <row r="69" spans="1:1" ht="12.75" x14ac:dyDescent="0.2">
      <c r="A69" s="2"/>
    </row>
    <row r="70" spans="1:1" ht="12.75" x14ac:dyDescent="0.2">
      <c r="A70" s="2"/>
    </row>
    <row r="71" spans="1:1" ht="12.75" x14ac:dyDescent="0.2">
      <c r="A71" s="2"/>
    </row>
    <row r="72" spans="1:1" ht="12.75" x14ac:dyDescent="0.2">
      <c r="A72" s="2"/>
    </row>
    <row r="73" spans="1:1" ht="12.75" x14ac:dyDescent="0.2">
      <c r="A73" s="2"/>
    </row>
    <row r="74" spans="1:1" ht="12.75" x14ac:dyDescent="0.2">
      <c r="A74" s="2"/>
    </row>
    <row r="75" spans="1:1" ht="12.75" x14ac:dyDescent="0.2">
      <c r="A75" s="2"/>
    </row>
    <row r="76" spans="1:1" ht="12.75" x14ac:dyDescent="0.2">
      <c r="A76" s="2"/>
    </row>
    <row r="77" spans="1:1" ht="12.75" x14ac:dyDescent="0.2">
      <c r="A77" s="2"/>
    </row>
    <row r="78" spans="1:1" ht="12.75" x14ac:dyDescent="0.2">
      <c r="A78" s="2"/>
    </row>
    <row r="79" spans="1:1" ht="12.75" x14ac:dyDescent="0.2">
      <c r="A79" s="2"/>
    </row>
    <row r="80" spans="1:1" ht="12.75" x14ac:dyDescent="0.2">
      <c r="A80" s="2"/>
    </row>
    <row r="81" spans="1:1" ht="12.75" x14ac:dyDescent="0.2">
      <c r="A81" s="2"/>
    </row>
    <row r="82" spans="1:1" ht="12.75" x14ac:dyDescent="0.2">
      <c r="A82" s="2"/>
    </row>
    <row r="83" spans="1:1" ht="12.75" x14ac:dyDescent="0.2">
      <c r="A83" s="2"/>
    </row>
    <row r="84" spans="1:1" ht="12.75" x14ac:dyDescent="0.2">
      <c r="A84" s="2"/>
    </row>
    <row r="85" spans="1:1" ht="12.75" x14ac:dyDescent="0.2">
      <c r="A85" s="2"/>
    </row>
    <row r="86" spans="1:1" ht="12.75" x14ac:dyDescent="0.2">
      <c r="A86" s="2"/>
    </row>
    <row r="87" spans="1:1" ht="12.75" x14ac:dyDescent="0.2">
      <c r="A87" s="2"/>
    </row>
    <row r="88" spans="1:1" ht="12.75" x14ac:dyDescent="0.2">
      <c r="A88" s="2"/>
    </row>
    <row r="89" spans="1:1" ht="12.75" x14ac:dyDescent="0.2">
      <c r="A89" s="2"/>
    </row>
    <row r="90" spans="1:1" ht="12.75" x14ac:dyDescent="0.2">
      <c r="A90" s="2"/>
    </row>
    <row r="91" spans="1:1" ht="12.75" x14ac:dyDescent="0.2">
      <c r="A91" s="2"/>
    </row>
    <row r="92" spans="1:1" ht="12.75" x14ac:dyDescent="0.2">
      <c r="A92" s="2"/>
    </row>
    <row r="93" spans="1:1" ht="12.75" x14ac:dyDescent="0.2">
      <c r="A93" s="2"/>
    </row>
    <row r="94" spans="1:1" ht="12.75" x14ac:dyDescent="0.2">
      <c r="A94" s="2"/>
    </row>
    <row r="95" spans="1:1" ht="12.75" x14ac:dyDescent="0.2">
      <c r="A95" s="2"/>
    </row>
    <row r="96" spans="1:1" ht="12.75" x14ac:dyDescent="0.2">
      <c r="A96" s="2"/>
    </row>
    <row r="97" spans="1:1" ht="12.75" x14ac:dyDescent="0.2">
      <c r="A97" s="2"/>
    </row>
    <row r="98" spans="1:1" ht="12.75" x14ac:dyDescent="0.2">
      <c r="A98" s="2"/>
    </row>
    <row r="99" spans="1:1" ht="12.75" x14ac:dyDescent="0.2">
      <c r="A99" s="2"/>
    </row>
    <row r="100" spans="1:1" ht="12.75" x14ac:dyDescent="0.2">
      <c r="A100" s="2"/>
    </row>
    <row r="101" spans="1:1" ht="12.75" x14ac:dyDescent="0.2">
      <c r="A101" s="2"/>
    </row>
    <row r="102" spans="1:1" ht="12.75" x14ac:dyDescent="0.2">
      <c r="A102" s="2"/>
    </row>
    <row r="103" spans="1:1" ht="12.75" x14ac:dyDescent="0.2">
      <c r="A103" s="2"/>
    </row>
    <row r="104" spans="1:1" ht="12.75" x14ac:dyDescent="0.2">
      <c r="A104" s="2"/>
    </row>
    <row r="105" spans="1:1" ht="12.75" x14ac:dyDescent="0.2">
      <c r="A105" s="2"/>
    </row>
    <row r="106" spans="1:1" ht="12.75" x14ac:dyDescent="0.2">
      <c r="A106" s="2"/>
    </row>
    <row r="107" spans="1:1" ht="12.75" x14ac:dyDescent="0.2">
      <c r="A107" s="2"/>
    </row>
    <row r="108" spans="1:1" ht="12.75" x14ac:dyDescent="0.2">
      <c r="A108" s="2"/>
    </row>
    <row r="109" spans="1:1" ht="12.75" x14ac:dyDescent="0.2">
      <c r="A109" s="2"/>
    </row>
    <row r="110" spans="1:1" ht="12.75" x14ac:dyDescent="0.2">
      <c r="A110" s="2"/>
    </row>
    <row r="111" spans="1:1" ht="12.75" x14ac:dyDescent="0.2">
      <c r="A111" s="2"/>
    </row>
    <row r="112" spans="1:1" ht="12.75" x14ac:dyDescent="0.2">
      <c r="A112" s="2"/>
    </row>
    <row r="113" spans="1:1" ht="12.75" x14ac:dyDescent="0.2">
      <c r="A113" s="2"/>
    </row>
    <row r="114" spans="1:1" ht="12.75" x14ac:dyDescent="0.2">
      <c r="A114" s="2"/>
    </row>
    <row r="115" spans="1:1" ht="12.75" x14ac:dyDescent="0.2">
      <c r="A115" s="2"/>
    </row>
    <row r="116" spans="1:1" ht="12.75" x14ac:dyDescent="0.2">
      <c r="A116" s="2"/>
    </row>
    <row r="117" spans="1:1" ht="12.75" x14ac:dyDescent="0.2">
      <c r="A117" s="2"/>
    </row>
    <row r="118" spans="1:1" ht="12.75" x14ac:dyDescent="0.2">
      <c r="A118" s="2"/>
    </row>
    <row r="119" spans="1:1" ht="12.75" x14ac:dyDescent="0.2">
      <c r="A119" s="2"/>
    </row>
    <row r="120" spans="1:1" ht="12.75" x14ac:dyDescent="0.2">
      <c r="A120" s="2"/>
    </row>
    <row r="121" spans="1:1" ht="12.75" x14ac:dyDescent="0.2">
      <c r="A121" s="2"/>
    </row>
    <row r="122" spans="1:1" ht="12.75" x14ac:dyDescent="0.2">
      <c r="A122" s="2"/>
    </row>
    <row r="123" spans="1:1" ht="12.75" x14ac:dyDescent="0.2">
      <c r="A123" s="2"/>
    </row>
    <row r="124" spans="1:1" ht="12.75" x14ac:dyDescent="0.2">
      <c r="A124" s="2"/>
    </row>
    <row r="125" spans="1:1" ht="12.75" x14ac:dyDescent="0.2">
      <c r="A125" s="2"/>
    </row>
    <row r="126" spans="1:1" ht="12.75" x14ac:dyDescent="0.2">
      <c r="A126" s="2"/>
    </row>
    <row r="127" spans="1:1" ht="12.75" x14ac:dyDescent="0.2">
      <c r="A127" s="2"/>
    </row>
    <row r="128" spans="1:1" ht="12.75" x14ac:dyDescent="0.2">
      <c r="A128" s="2"/>
    </row>
    <row r="129" spans="1:1" ht="12.75" x14ac:dyDescent="0.2">
      <c r="A129" s="2"/>
    </row>
    <row r="130" spans="1:1" ht="12.75" x14ac:dyDescent="0.2">
      <c r="A130" s="2"/>
    </row>
    <row r="131" spans="1:1" ht="12.75" x14ac:dyDescent="0.2">
      <c r="A131" s="2"/>
    </row>
    <row r="132" spans="1:1" ht="12.75" x14ac:dyDescent="0.2">
      <c r="A132" s="2"/>
    </row>
    <row r="133" spans="1:1" ht="12.75" x14ac:dyDescent="0.2">
      <c r="A133" s="2"/>
    </row>
    <row r="134" spans="1:1" ht="12.75" x14ac:dyDescent="0.2">
      <c r="A134" s="2"/>
    </row>
    <row r="135" spans="1:1" ht="12.75" x14ac:dyDescent="0.2">
      <c r="A135" s="2"/>
    </row>
    <row r="136" spans="1:1" ht="12.75" x14ac:dyDescent="0.2">
      <c r="A136" s="2"/>
    </row>
    <row r="137" spans="1:1" ht="12.75" x14ac:dyDescent="0.2">
      <c r="A137" s="2"/>
    </row>
    <row r="138" spans="1:1" ht="12.75" x14ac:dyDescent="0.2">
      <c r="A138" s="2"/>
    </row>
    <row r="139" spans="1:1" ht="12.75" x14ac:dyDescent="0.2">
      <c r="A139" s="2"/>
    </row>
    <row r="140" spans="1:1" ht="12.75" x14ac:dyDescent="0.2">
      <c r="A140" s="2"/>
    </row>
    <row r="141" spans="1:1" ht="12.75" x14ac:dyDescent="0.2">
      <c r="A141" s="2"/>
    </row>
    <row r="142" spans="1:1" ht="12.75" x14ac:dyDescent="0.2">
      <c r="A142" s="2"/>
    </row>
    <row r="143" spans="1:1" ht="12.75" x14ac:dyDescent="0.2">
      <c r="A143" s="2"/>
    </row>
    <row r="144" spans="1:1" ht="12.75" x14ac:dyDescent="0.2">
      <c r="A144" s="2"/>
    </row>
    <row r="145" spans="1:1" ht="12.75" x14ac:dyDescent="0.2">
      <c r="A145" s="2"/>
    </row>
    <row r="146" spans="1:1" ht="12.75" x14ac:dyDescent="0.2">
      <c r="A146" s="2"/>
    </row>
    <row r="147" spans="1:1" ht="12.75" x14ac:dyDescent="0.2">
      <c r="A147" s="2"/>
    </row>
    <row r="148" spans="1:1" ht="12.75" x14ac:dyDescent="0.2">
      <c r="A148" s="2"/>
    </row>
    <row r="149" spans="1:1" ht="12.75" x14ac:dyDescent="0.2">
      <c r="A149" s="2"/>
    </row>
    <row r="150" spans="1:1" ht="12.75" x14ac:dyDescent="0.2">
      <c r="A150" s="2"/>
    </row>
    <row r="151" spans="1:1" ht="12.75" x14ac:dyDescent="0.2">
      <c r="A151" s="2"/>
    </row>
    <row r="152" spans="1:1" ht="12.75" x14ac:dyDescent="0.2">
      <c r="A152" s="2"/>
    </row>
    <row r="153" spans="1:1" ht="12.75" x14ac:dyDescent="0.2">
      <c r="A153" s="2"/>
    </row>
    <row r="154" spans="1:1" ht="12.75" x14ac:dyDescent="0.2">
      <c r="A154" s="2"/>
    </row>
    <row r="155" spans="1:1" ht="12.75" x14ac:dyDescent="0.2">
      <c r="A155" s="2"/>
    </row>
    <row r="156" spans="1:1" ht="12.75" x14ac:dyDescent="0.2">
      <c r="A156" s="2"/>
    </row>
    <row r="157" spans="1:1" ht="12.75" x14ac:dyDescent="0.2">
      <c r="A157" s="2"/>
    </row>
    <row r="158" spans="1:1" ht="12.75" x14ac:dyDescent="0.2">
      <c r="A158" s="2"/>
    </row>
    <row r="159" spans="1:1" ht="12.75" x14ac:dyDescent="0.2">
      <c r="A159" s="2"/>
    </row>
    <row r="160" spans="1:1" ht="12.75" x14ac:dyDescent="0.2">
      <c r="A160" s="2"/>
    </row>
    <row r="161" spans="1:1" ht="12.75" x14ac:dyDescent="0.2">
      <c r="A161" s="2"/>
    </row>
    <row r="162" spans="1:1" ht="12.75" x14ac:dyDescent="0.2">
      <c r="A162" s="2"/>
    </row>
    <row r="163" spans="1:1" ht="12.75" x14ac:dyDescent="0.2">
      <c r="A163" s="2"/>
    </row>
    <row r="164" spans="1:1" ht="12.75" x14ac:dyDescent="0.2">
      <c r="A164" s="2"/>
    </row>
    <row r="165" spans="1:1" ht="12.75" x14ac:dyDescent="0.2">
      <c r="A165" s="2"/>
    </row>
    <row r="166" spans="1:1" ht="12.75" x14ac:dyDescent="0.2">
      <c r="A166" s="2"/>
    </row>
    <row r="167" spans="1:1" ht="12.75" x14ac:dyDescent="0.2">
      <c r="A167" s="2"/>
    </row>
    <row r="168" spans="1:1" ht="12.75" x14ac:dyDescent="0.2">
      <c r="A168" s="2"/>
    </row>
    <row r="169" spans="1:1" ht="12.75" x14ac:dyDescent="0.2">
      <c r="A169" s="2"/>
    </row>
    <row r="170" spans="1:1" ht="12.75" x14ac:dyDescent="0.2">
      <c r="A170" s="2"/>
    </row>
    <row r="171" spans="1:1" ht="12.75" x14ac:dyDescent="0.2">
      <c r="A171" s="2"/>
    </row>
    <row r="172" spans="1:1" ht="12.75" x14ac:dyDescent="0.2">
      <c r="A172" s="2"/>
    </row>
    <row r="173" spans="1:1" ht="12.75" x14ac:dyDescent="0.2">
      <c r="A173" s="2"/>
    </row>
    <row r="174" spans="1:1" ht="12.75" x14ac:dyDescent="0.2">
      <c r="A174" s="2"/>
    </row>
    <row r="175" spans="1:1" ht="12.75" x14ac:dyDescent="0.2">
      <c r="A175" s="2"/>
    </row>
    <row r="176" spans="1:1" ht="12.75" x14ac:dyDescent="0.2">
      <c r="A176" s="2"/>
    </row>
    <row r="177" spans="1:1" ht="12.75" x14ac:dyDescent="0.2">
      <c r="A177" s="2"/>
    </row>
    <row r="178" spans="1:1" ht="12.75" x14ac:dyDescent="0.2">
      <c r="A178" s="2"/>
    </row>
    <row r="179" spans="1:1" ht="12.75" x14ac:dyDescent="0.2">
      <c r="A179" s="2"/>
    </row>
    <row r="180" spans="1:1" ht="12.75" x14ac:dyDescent="0.2">
      <c r="A180" s="2"/>
    </row>
    <row r="181" spans="1:1" ht="12.75" x14ac:dyDescent="0.2">
      <c r="A181" s="2"/>
    </row>
    <row r="182" spans="1:1" ht="12.75" x14ac:dyDescent="0.2">
      <c r="A182" s="2"/>
    </row>
    <row r="183" spans="1:1" ht="12.75" x14ac:dyDescent="0.2">
      <c r="A183" s="2"/>
    </row>
    <row r="184" spans="1:1" ht="12.75" x14ac:dyDescent="0.2">
      <c r="A184" s="2"/>
    </row>
    <row r="185" spans="1:1" ht="12.75" x14ac:dyDescent="0.2">
      <c r="A185" s="2"/>
    </row>
    <row r="186" spans="1:1" ht="12.75" x14ac:dyDescent="0.2">
      <c r="A186" s="2"/>
    </row>
    <row r="187" spans="1:1" ht="12.75" x14ac:dyDescent="0.2">
      <c r="A187" s="2"/>
    </row>
    <row r="188" spans="1:1" ht="12.75" x14ac:dyDescent="0.2">
      <c r="A188" s="2"/>
    </row>
    <row r="189" spans="1:1" ht="12.75" x14ac:dyDescent="0.2">
      <c r="A189" s="2"/>
    </row>
    <row r="190" spans="1:1" ht="12.75" x14ac:dyDescent="0.2">
      <c r="A190" s="2"/>
    </row>
    <row r="191" spans="1:1" ht="12.75" x14ac:dyDescent="0.2">
      <c r="A191" s="2"/>
    </row>
    <row r="192" spans="1:1" ht="12.75" x14ac:dyDescent="0.2">
      <c r="A192" s="2"/>
    </row>
    <row r="193" spans="1:1" ht="12.75" x14ac:dyDescent="0.2">
      <c r="A193" s="2"/>
    </row>
    <row r="194" spans="1:1" ht="12.75" x14ac:dyDescent="0.2">
      <c r="A194" s="2"/>
    </row>
    <row r="195" spans="1:1" ht="12.75" x14ac:dyDescent="0.2">
      <c r="A195" s="2"/>
    </row>
    <row r="196" spans="1:1" ht="12.75" x14ac:dyDescent="0.2">
      <c r="A196" s="2"/>
    </row>
    <row r="197" spans="1:1" ht="12.75" x14ac:dyDescent="0.2">
      <c r="A197" s="2"/>
    </row>
    <row r="198" spans="1:1" ht="12.75" x14ac:dyDescent="0.2">
      <c r="A198" s="2"/>
    </row>
    <row r="199" spans="1:1" ht="12.75" x14ac:dyDescent="0.2">
      <c r="A199" s="2"/>
    </row>
    <row r="200" spans="1:1" ht="12.75" x14ac:dyDescent="0.2">
      <c r="A200" s="2"/>
    </row>
    <row r="201" spans="1:1" ht="12.75" x14ac:dyDescent="0.2">
      <c r="A201" s="2"/>
    </row>
    <row r="202" spans="1:1" ht="12.75" x14ac:dyDescent="0.2">
      <c r="A202" s="2"/>
    </row>
    <row r="203" spans="1:1" ht="12.75" x14ac:dyDescent="0.2">
      <c r="A203" s="2"/>
    </row>
    <row r="204" spans="1:1" ht="12.75" x14ac:dyDescent="0.2">
      <c r="A204" s="2"/>
    </row>
    <row r="205" spans="1:1" ht="12.75" x14ac:dyDescent="0.2">
      <c r="A205" s="2"/>
    </row>
    <row r="206" spans="1:1" ht="12.75" x14ac:dyDescent="0.2">
      <c r="A206" s="2"/>
    </row>
    <row r="207" spans="1:1" ht="12.75" x14ac:dyDescent="0.2">
      <c r="A207" s="2"/>
    </row>
    <row r="208" spans="1:1" ht="12.75" x14ac:dyDescent="0.2">
      <c r="A208" s="2"/>
    </row>
    <row r="209" spans="1:1" ht="12.75" x14ac:dyDescent="0.2">
      <c r="A209" s="2"/>
    </row>
    <row r="210" spans="1:1" ht="12.75" x14ac:dyDescent="0.2">
      <c r="A210" s="2"/>
    </row>
    <row r="211" spans="1:1" ht="12.75" x14ac:dyDescent="0.2">
      <c r="A211" s="2"/>
    </row>
    <row r="212" spans="1:1" ht="12.75" x14ac:dyDescent="0.2">
      <c r="A212" s="2"/>
    </row>
    <row r="213" spans="1:1" ht="12.75" x14ac:dyDescent="0.2">
      <c r="A213" s="2"/>
    </row>
    <row r="214" spans="1:1" ht="12.75" x14ac:dyDescent="0.2">
      <c r="A214" s="2"/>
    </row>
    <row r="215" spans="1:1" ht="12.75" x14ac:dyDescent="0.2">
      <c r="A215" s="2"/>
    </row>
    <row r="216" spans="1:1" ht="12.75" x14ac:dyDescent="0.2">
      <c r="A216" s="2"/>
    </row>
    <row r="217" spans="1:1" ht="12.75" x14ac:dyDescent="0.2">
      <c r="A217" s="2"/>
    </row>
    <row r="218" spans="1:1" ht="12.75" x14ac:dyDescent="0.2">
      <c r="A218" s="2"/>
    </row>
    <row r="219" spans="1:1" ht="12.75" x14ac:dyDescent="0.2">
      <c r="A219" s="2"/>
    </row>
    <row r="220" spans="1:1" ht="12.75" x14ac:dyDescent="0.2">
      <c r="A220" s="2"/>
    </row>
    <row r="221" spans="1:1" ht="12.75" x14ac:dyDescent="0.2">
      <c r="A221" s="2"/>
    </row>
    <row r="222" spans="1:1" ht="12.75" x14ac:dyDescent="0.2">
      <c r="A222" s="2"/>
    </row>
    <row r="223" spans="1:1" ht="12.75" x14ac:dyDescent="0.2">
      <c r="A223" s="2"/>
    </row>
    <row r="224" spans="1:1" ht="12.75" x14ac:dyDescent="0.2">
      <c r="A224" s="2"/>
    </row>
    <row r="225" spans="1:1" ht="12.75" x14ac:dyDescent="0.2">
      <c r="A225" s="2"/>
    </row>
    <row r="226" spans="1:1" ht="12.75" x14ac:dyDescent="0.2">
      <c r="A226" s="2"/>
    </row>
    <row r="227" spans="1:1" ht="12.75" x14ac:dyDescent="0.2">
      <c r="A227" s="2"/>
    </row>
    <row r="228" spans="1:1" ht="12.75" x14ac:dyDescent="0.2">
      <c r="A228" s="2"/>
    </row>
    <row r="229" spans="1:1" ht="12.75" x14ac:dyDescent="0.2">
      <c r="A229" s="2"/>
    </row>
    <row r="230" spans="1:1" ht="12.75" x14ac:dyDescent="0.2">
      <c r="A230" s="2"/>
    </row>
    <row r="231" spans="1:1" ht="12.75" x14ac:dyDescent="0.2">
      <c r="A231" s="2"/>
    </row>
    <row r="232" spans="1:1" ht="12.75" x14ac:dyDescent="0.2">
      <c r="A232" s="2"/>
    </row>
    <row r="233" spans="1:1" ht="12.75" x14ac:dyDescent="0.2">
      <c r="A233" s="2"/>
    </row>
    <row r="234" spans="1:1" ht="12.75" x14ac:dyDescent="0.2">
      <c r="A234" s="2"/>
    </row>
    <row r="235" spans="1:1" ht="12.75" x14ac:dyDescent="0.2">
      <c r="A235" s="2"/>
    </row>
    <row r="236" spans="1:1" ht="12.75" x14ac:dyDescent="0.2">
      <c r="A236" s="2"/>
    </row>
    <row r="237" spans="1:1" ht="12.75" x14ac:dyDescent="0.2">
      <c r="A237" s="2"/>
    </row>
    <row r="238" spans="1:1" ht="12.75" x14ac:dyDescent="0.2">
      <c r="A238" s="2"/>
    </row>
    <row r="239" spans="1:1" ht="12.75" x14ac:dyDescent="0.2">
      <c r="A239" s="2"/>
    </row>
    <row r="240" spans="1:1" ht="12.75" x14ac:dyDescent="0.2">
      <c r="A240" s="2"/>
    </row>
    <row r="241" spans="1:1" ht="12.75" x14ac:dyDescent="0.2">
      <c r="A241" s="2"/>
    </row>
    <row r="242" spans="1:1" ht="12.75" x14ac:dyDescent="0.2">
      <c r="A242" s="2"/>
    </row>
    <row r="243" spans="1:1" ht="12.75" x14ac:dyDescent="0.2">
      <c r="A243" s="2"/>
    </row>
    <row r="244" spans="1:1" ht="12.75" x14ac:dyDescent="0.2">
      <c r="A244" s="2"/>
    </row>
    <row r="245" spans="1:1" ht="12.75" x14ac:dyDescent="0.2">
      <c r="A245" s="2"/>
    </row>
    <row r="246" spans="1:1" ht="12.75" x14ac:dyDescent="0.2">
      <c r="A246" s="2"/>
    </row>
    <row r="247" spans="1:1" ht="12.75" x14ac:dyDescent="0.2">
      <c r="A247" s="2"/>
    </row>
    <row r="248" spans="1:1" ht="12.75" x14ac:dyDescent="0.2">
      <c r="A248" s="2"/>
    </row>
    <row r="249" spans="1:1" ht="12.75" x14ac:dyDescent="0.2">
      <c r="A249" s="2"/>
    </row>
    <row r="250" spans="1:1" ht="12.75" x14ac:dyDescent="0.2">
      <c r="A250" s="2"/>
    </row>
    <row r="251" spans="1:1" ht="12.75" x14ac:dyDescent="0.2">
      <c r="A251" s="2"/>
    </row>
    <row r="252" spans="1:1" ht="12.75" x14ac:dyDescent="0.2">
      <c r="A252" s="2"/>
    </row>
    <row r="253" spans="1:1" ht="12.75" x14ac:dyDescent="0.2">
      <c r="A253" s="2"/>
    </row>
    <row r="254" spans="1:1" ht="12.75" x14ac:dyDescent="0.2">
      <c r="A254" s="2"/>
    </row>
    <row r="255" spans="1:1" ht="12.75" x14ac:dyDescent="0.2">
      <c r="A255" s="2"/>
    </row>
    <row r="256" spans="1:1" ht="12.75" x14ac:dyDescent="0.2">
      <c r="A256" s="2"/>
    </row>
    <row r="257" spans="1:1" ht="12.75" x14ac:dyDescent="0.2">
      <c r="A257" s="2"/>
    </row>
    <row r="258" spans="1:1" ht="12.75" x14ac:dyDescent="0.2">
      <c r="A258" s="2"/>
    </row>
    <row r="259" spans="1:1" ht="12.75" x14ac:dyDescent="0.2">
      <c r="A259" s="2"/>
    </row>
    <row r="260" spans="1:1" ht="12.75" x14ac:dyDescent="0.2">
      <c r="A260" s="2"/>
    </row>
    <row r="261" spans="1:1" ht="12.75" x14ac:dyDescent="0.2">
      <c r="A261" s="2"/>
    </row>
    <row r="262" spans="1:1" ht="12.75" x14ac:dyDescent="0.2">
      <c r="A262" s="2"/>
    </row>
    <row r="263" spans="1:1" ht="12.75" x14ac:dyDescent="0.2">
      <c r="A263" s="2"/>
    </row>
    <row r="264" spans="1:1" ht="12.75" x14ac:dyDescent="0.2">
      <c r="A264" s="2"/>
    </row>
    <row r="265" spans="1:1" ht="12.75" x14ac:dyDescent="0.2">
      <c r="A265" s="2"/>
    </row>
    <row r="266" spans="1:1" ht="12.75" x14ac:dyDescent="0.2">
      <c r="A266" s="2"/>
    </row>
    <row r="267" spans="1:1" ht="12.75" x14ac:dyDescent="0.2">
      <c r="A267" s="2"/>
    </row>
    <row r="268" spans="1:1" ht="12.75" x14ac:dyDescent="0.2">
      <c r="A268" s="2"/>
    </row>
    <row r="269" spans="1:1" ht="12.75" x14ac:dyDescent="0.2">
      <c r="A269" s="2"/>
    </row>
    <row r="270" spans="1:1" ht="12.75" x14ac:dyDescent="0.2">
      <c r="A270" s="2"/>
    </row>
    <row r="271" spans="1:1" ht="12.75" x14ac:dyDescent="0.2">
      <c r="A271" s="2"/>
    </row>
    <row r="272" spans="1:1" ht="12.75" x14ac:dyDescent="0.2">
      <c r="A272" s="2"/>
    </row>
    <row r="273" spans="1:1" ht="12.75" x14ac:dyDescent="0.2">
      <c r="A273" s="2"/>
    </row>
    <row r="274" spans="1:1" ht="12.75" x14ac:dyDescent="0.2">
      <c r="A274" s="2"/>
    </row>
    <row r="275" spans="1:1" ht="12.75" x14ac:dyDescent="0.2">
      <c r="A275" s="2"/>
    </row>
    <row r="276" spans="1:1" ht="12.75" x14ac:dyDescent="0.2">
      <c r="A276" s="2"/>
    </row>
    <row r="277" spans="1:1" ht="12.75" x14ac:dyDescent="0.2">
      <c r="A277" s="2"/>
    </row>
    <row r="278" spans="1:1" ht="12.75" x14ac:dyDescent="0.2">
      <c r="A278" s="2"/>
    </row>
    <row r="279" spans="1:1" ht="12.75" x14ac:dyDescent="0.2">
      <c r="A279" s="2"/>
    </row>
    <row r="280" spans="1:1" ht="12.75" x14ac:dyDescent="0.2">
      <c r="A280" s="2"/>
    </row>
    <row r="281" spans="1:1" ht="12.75" x14ac:dyDescent="0.2">
      <c r="A281" s="2"/>
    </row>
    <row r="282" spans="1:1" ht="12.75" x14ac:dyDescent="0.2">
      <c r="A282" s="2"/>
    </row>
    <row r="283" spans="1:1" ht="12.75" x14ac:dyDescent="0.2">
      <c r="A283" s="2"/>
    </row>
    <row r="284" spans="1:1" ht="12.75" x14ac:dyDescent="0.2">
      <c r="A284" s="2"/>
    </row>
    <row r="285" spans="1:1" ht="12.75" x14ac:dyDescent="0.2">
      <c r="A285" s="2"/>
    </row>
    <row r="286" spans="1:1" ht="12.75" x14ac:dyDescent="0.2">
      <c r="A286" s="2"/>
    </row>
    <row r="287" spans="1:1" ht="12.75" x14ac:dyDescent="0.2">
      <c r="A287" s="2"/>
    </row>
    <row r="288" spans="1:1" ht="12.75" x14ac:dyDescent="0.2">
      <c r="A288" s="2"/>
    </row>
    <row r="289" spans="1:1" ht="12.75" x14ac:dyDescent="0.2">
      <c r="A289" s="2"/>
    </row>
    <row r="290" spans="1:1" ht="12.75" x14ac:dyDescent="0.2">
      <c r="A290" s="2"/>
    </row>
    <row r="291" spans="1:1" ht="12.75" x14ac:dyDescent="0.2">
      <c r="A291" s="2"/>
    </row>
    <row r="292" spans="1:1" ht="12.75" x14ac:dyDescent="0.2">
      <c r="A292" s="2"/>
    </row>
    <row r="293" spans="1:1" ht="12.75" x14ac:dyDescent="0.2">
      <c r="A293" s="2"/>
    </row>
    <row r="294" spans="1:1" ht="12.75" x14ac:dyDescent="0.2">
      <c r="A294" s="2"/>
    </row>
    <row r="295" spans="1:1" ht="12.75" x14ac:dyDescent="0.2">
      <c r="A295" s="2"/>
    </row>
    <row r="296" spans="1:1" ht="12.75" x14ac:dyDescent="0.2">
      <c r="A296" s="2"/>
    </row>
    <row r="297" spans="1:1" ht="12.75" x14ac:dyDescent="0.2">
      <c r="A297" s="2"/>
    </row>
    <row r="298" spans="1:1" ht="12.75" x14ac:dyDescent="0.2">
      <c r="A298" s="2"/>
    </row>
    <row r="299" spans="1:1" ht="12.75" x14ac:dyDescent="0.2">
      <c r="A299" s="2"/>
    </row>
    <row r="300" spans="1:1" ht="12.75" x14ac:dyDescent="0.2">
      <c r="A300" s="2"/>
    </row>
    <row r="301" spans="1:1" ht="12.75" x14ac:dyDescent="0.2">
      <c r="A301" s="2"/>
    </row>
    <row r="302" spans="1:1" ht="12.75" x14ac:dyDescent="0.2">
      <c r="A302" s="2"/>
    </row>
    <row r="303" spans="1:1" ht="12.75" x14ac:dyDescent="0.2">
      <c r="A303" s="2"/>
    </row>
    <row r="304" spans="1:1" ht="12.75" x14ac:dyDescent="0.2">
      <c r="A304" s="2"/>
    </row>
    <row r="305" spans="1:1" ht="12.75" x14ac:dyDescent="0.2">
      <c r="A305" s="2"/>
    </row>
    <row r="306" spans="1:1" ht="12.75" x14ac:dyDescent="0.2">
      <c r="A306" s="2"/>
    </row>
    <row r="307" spans="1:1" ht="12.75" x14ac:dyDescent="0.2">
      <c r="A307" s="2"/>
    </row>
    <row r="308" spans="1:1" ht="12.75" x14ac:dyDescent="0.2">
      <c r="A308" s="2"/>
    </row>
    <row r="309" spans="1:1" ht="12.75" x14ac:dyDescent="0.2">
      <c r="A309" s="2"/>
    </row>
    <row r="310" spans="1:1" ht="12.75" x14ac:dyDescent="0.2">
      <c r="A310" s="2"/>
    </row>
    <row r="311" spans="1:1" ht="12.75" x14ac:dyDescent="0.2">
      <c r="A311" s="2"/>
    </row>
    <row r="312" spans="1:1" ht="12.75" x14ac:dyDescent="0.2">
      <c r="A312" s="2"/>
    </row>
    <row r="313" spans="1:1" ht="12.75" x14ac:dyDescent="0.2">
      <c r="A313" s="2"/>
    </row>
    <row r="314" spans="1:1" ht="12.75" x14ac:dyDescent="0.2">
      <c r="A314" s="2"/>
    </row>
    <row r="315" spans="1:1" ht="12.75" x14ac:dyDescent="0.2">
      <c r="A315" s="2"/>
    </row>
    <row r="316" spans="1:1" ht="12.75" x14ac:dyDescent="0.2">
      <c r="A316" s="2"/>
    </row>
    <row r="317" spans="1:1" ht="12.75" x14ac:dyDescent="0.2">
      <c r="A317" s="2"/>
    </row>
    <row r="318" spans="1:1" ht="12.75" x14ac:dyDescent="0.2">
      <c r="A318" s="2"/>
    </row>
    <row r="319" spans="1:1" ht="12.75" x14ac:dyDescent="0.2">
      <c r="A319" s="2"/>
    </row>
    <row r="320" spans="1:1" ht="12.75" x14ac:dyDescent="0.2">
      <c r="A320" s="2"/>
    </row>
    <row r="321" spans="1:1" ht="12.75" x14ac:dyDescent="0.2">
      <c r="A321" s="2"/>
    </row>
    <row r="322" spans="1:1" ht="12.75" x14ac:dyDescent="0.2">
      <c r="A322" s="2"/>
    </row>
    <row r="323" spans="1:1" ht="12.75" x14ac:dyDescent="0.2">
      <c r="A323" s="2"/>
    </row>
    <row r="324" spans="1:1" ht="12.75" x14ac:dyDescent="0.2">
      <c r="A324" s="2"/>
    </row>
    <row r="325" spans="1:1" ht="12.75" x14ac:dyDescent="0.2">
      <c r="A325" s="2"/>
    </row>
    <row r="326" spans="1:1" ht="12.75" x14ac:dyDescent="0.2">
      <c r="A326" s="2"/>
    </row>
    <row r="327" spans="1:1" ht="12.75" x14ac:dyDescent="0.2">
      <c r="A327" s="2"/>
    </row>
    <row r="328" spans="1:1" ht="12.75" x14ac:dyDescent="0.2">
      <c r="A328" s="2"/>
    </row>
    <row r="329" spans="1:1" ht="12.75" x14ac:dyDescent="0.2">
      <c r="A329" s="2"/>
    </row>
    <row r="330" spans="1:1" ht="12.75" x14ac:dyDescent="0.2">
      <c r="A330" s="2"/>
    </row>
    <row r="331" spans="1:1" ht="12.75" x14ac:dyDescent="0.2">
      <c r="A331" s="2"/>
    </row>
    <row r="332" spans="1:1" ht="12.75" x14ac:dyDescent="0.2">
      <c r="A332" s="2"/>
    </row>
    <row r="333" spans="1:1" ht="12.75" x14ac:dyDescent="0.2">
      <c r="A333" s="2"/>
    </row>
    <row r="334" spans="1:1" ht="12.75" x14ac:dyDescent="0.2">
      <c r="A334" s="2"/>
    </row>
    <row r="335" spans="1:1" ht="12.75" x14ac:dyDescent="0.2">
      <c r="A335" s="2"/>
    </row>
    <row r="336" spans="1:1" ht="12.75" x14ac:dyDescent="0.2">
      <c r="A336" s="2"/>
    </row>
    <row r="337" spans="1:1" ht="12.75" x14ac:dyDescent="0.2">
      <c r="A337" s="2"/>
    </row>
    <row r="338" spans="1:1" ht="12.75" x14ac:dyDescent="0.2">
      <c r="A338" s="2"/>
    </row>
    <row r="339" spans="1:1" ht="12.75" x14ac:dyDescent="0.2">
      <c r="A339" s="2"/>
    </row>
    <row r="340" spans="1:1" ht="12.75" x14ac:dyDescent="0.2">
      <c r="A340" s="2"/>
    </row>
    <row r="341" spans="1:1" ht="12.75" x14ac:dyDescent="0.2">
      <c r="A341" s="2"/>
    </row>
    <row r="342" spans="1:1" ht="12.75" x14ac:dyDescent="0.2">
      <c r="A342" s="2"/>
    </row>
    <row r="343" spans="1:1" ht="12.75" x14ac:dyDescent="0.2">
      <c r="A343" s="2"/>
    </row>
    <row r="344" spans="1:1" ht="12.75" x14ac:dyDescent="0.2">
      <c r="A344" s="2"/>
    </row>
    <row r="345" spans="1:1" ht="12.75" x14ac:dyDescent="0.2">
      <c r="A345" s="2"/>
    </row>
    <row r="346" spans="1:1" ht="12.75" x14ac:dyDescent="0.2">
      <c r="A346" s="2"/>
    </row>
    <row r="347" spans="1:1" ht="12.75" x14ac:dyDescent="0.2">
      <c r="A347" s="2"/>
    </row>
    <row r="348" spans="1:1" ht="12.75" x14ac:dyDescent="0.2">
      <c r="A348" s="2"/>
    </row>
    <row r="349" spans="1:1" ht="12.75" x14ac:dyDescent="0.2">
      <c r="A349" s="2"/>
    </row>
    <row r="350" spans="1:1" ht="12.75" x14ac:dyDescent="0.2">
      <c r="A350" s="2"/>
    </row>
    <row r="351" spans="1:1" ht="12.75" x14ac:dyDescent="0.2">
      <c r="A351" s="2"/>
    </row>
    <row r="352" spans="1:1" ht="12.75" x14ac:dyDescent="0.2">
      <c r="A352" s="2"/>
    </row>
    <row r="353" spans="1:1" ht="12.75" x14ac:dyDescent="0.2">
      <c r="A353" s="2"/>
    </row>
    <row r="354" spans="1:1" ht="12.75" x14ac:dyDescent="0.2">
      <c r="A354" s="2"/>
    </row>
    <row r="355" spans="1:1" ht="12.75" x14ac:dyDescent="0.2">
      <c r="A355" s="2"/>
    </row>
    <row r="356" spans="1:1" ht="12.75" x14ac:dyDescent="0.2">
      <c r="A356" s="2"/>
    </row>
    <row r="357" spans="1:1" ht="12.75" x14ac:dyDescent="0.2">
      <c r="A357" s="2"/>
    </row>
    <row r="358" spans="1:1" ht="12.75" x14ac:dyDescent="0.2">
      <c r="A358" s="2"/>
    </row>
    <row r="359" spans="1:1" ht="12.75" x14ac:dyDescent="0.2">
      <c r="A359" s="2"/>
    </row>
    <row r="360" spans="1:1" ht="12.75" x14ac:dyDescent="0.2">
      <c r="A360" s="2"/>
    </row>
    <row r="361" spans="1:1" ht="12.75" x14ac:dyDescent="0.2">
      <c r="A361" s="2"/>
    </row>
    <row r="362" spans="1:1" ht="12.75" x14ac:dyDescent="0.2">
      <c r="A362" s="2"/>
    </row>
    <row r="363" spans="1:1" ht="12.75" x14ac:dyDescent="0.2">
      <c r="A363" s="2"/>
    </row>
    <row r="364" spans="1:1" ht="12.75" x14ac:dyDescent="0.2">
      <c r="A364" s="2"/>
    </row>
    <row r="365" spans="1:1" ht="12.75" x14ac:dyDescent="0.2">
      <c r="A365" s="2"/>
    </row>
    <row r="366" spans="1:1" ht="12.75" x14ac:dyDescent="0.2">
      <c r="A366" s="2"/>
    </row>
    <row r="367" spans="1:1" ht="12.75" x14ac:dyDescent="0.2">
      <c r="A367" s="2"/>
    </row>
    <row r="368" spans="1:1" ht="12.75" x14ac:dyDescent="0.2">
      <c r="A368" s="2"/>
    </row>
    <row r="369" spans="1:1" ht="12.75" x14ac:dyDescent="0.2">
      <c r="A369" s="2"/>
    </row>
    <row r="370" spans="1:1" ht="12.75" x14ac:dyDescent="0.2">
      <c r="A370" s="2"/>
    </row>
    <row r="371" spans="1:1" ht="12.75" x14ac:dyDescent="0.2">
      <c r="A371" s="2"/>
    </row>
    <row r="372" spans="1:1" ht="12.75" x14ac:dyDescent="0.2">
      <c r="A372" s="2"/>
    </row>
    <row r="373" spans="1:1" ht="12.75" x14ac:dyDescent="0.2">
      <c r="A373" s="2"/>
    </row>
    <row r="374" spans="1:1" ht="12.75" x14ac:dyDescent="0.2">
      <c r="A374" s="2"/>
    </row>
    <row r="375" spans="1:1" ht="12.75" x14ac:dyDescent="0.2">
      <c r="A375" s="2"/>
    </row>
    <row r="376" spans="1:1" ht="12.75" x14ac:dyDescent="0.2">
      <c r="A376" s="2"/>
    </row>
    <row r="377" spans="1:1" ht="12.75" x14ac:dyDescent="0.2">
      <c r="A377" s="2"/>
    </row>
    <row r="378" spans="1:1" ht="12.75" x14ac:dyDescent="0.2">
      <c r="A378" s="2"/>
    </row>
    <row r="379" spans="1:1" ht="12.75" x14ac:dyDescent="0.2">
      <c r="A379" s="2"/>
    </row>
    <row r="380" spans="1:1" ht="12.75" x14ac:dyDescent="0.2">
      <c r="A380" s="2"/>
    </row>
    <row r="381" spans="1:1" ht="12.75" x14ac:dyDescent="0.2">
      <c r="A381" s="2"/>
    </row>
    <row r="382" spans="1:1" ht="12.75" x14ac:dyDescent="0.2">
      <c r="A382" s="2"/>
    </row>
    <row r="383" spans="1:1" ht="12.75" x14ac:dyDescent="0.2">
      <c r="A383" s="2"/>
    </row>
    <row r="384" spans="1:1" ht="12.75" x14ac:dyDescent="0.2">
      <c r="A384" s="2"/>
    </row>
    <row r="385" spans="1:1" ht="12.75" x14ac:dyDescent="0.2">
      <c r="A385" s="2"/>
    </row>
    <row r="386" spans="1:1" ht="12.75" x14ac:dyDescent="0.2">
      <c r="A386" s="2"/>
    </row>
    <row r="387" spans="1:1" ht="12.75" x14ac:dyDescent="0.2">
      <c r="A387" s="2"/>
    </row>
    <row r="388" spans="1:1" ht="12.75" x14ac:dyDescent="0.2">
      <c r="A388" s="2"/>
    </row>
    <row r="389" spans="1:1" ht="12.75" x14ac:dyDescent="0.2">
      <c r="A389" s="2"/>
    </row>
    <row r="390" spans="1:1" ht="12.75" x14ac:dyDescent="0.2">
      <c r="A390" s="2"/>
    </row>
    <row r="391" spans="1:1" ht="12.75" x14ac:dyDescent="0.2">
      <c r="A391" s="2"/>
    </row>
    <row r="392" spans="1:1" ht="12.75" x14ac:dyDescent="0.2">
      <c r="A392" s="2"/>
    </row>
    <row r="393" spans="1:1" ht="12.75" x14ac:dyDescent="0.2">
      <c r="A393" s="2"/>
    </row>
    <row r="394" spans="1:1" ht="12.75" x14ac:dyDescent="0.2">
      <c r="A394" s="2"/>
    </row>
    <row r="395" spans="1:1" ht="12.75" x14ac:dyDescent="0.2">
      <c r="A395" s="2"/>
    </row>
    <row r="396" spans="1:1" ht="12.75" x14ac:dyDescent="0.2">
      <c r="A396" s="2"/>
    </row>
    <row r="397" spans="1:1" ht="12.75" x14ac:dyDescent="0.2">
      <c r="A397" s="2"/>
    </row>
    <row r="398" spans="1:1" ht="12.75" x14ac:dyDescent="0.2">
      <c r="A398" s="2"/>
    </row>
    <row r="399" spans="1:1" ht="12.75" x14ac:dyDescent="0.2">
      <c r="A399" s="2"/>
    </row>
    <row r="400" spans="1:1" ht="12.75" x14ac:dyDescent="0.2">
      <c r="A400" s="2"/>
    </row>
    <row r="401" spans="1:1" ht="12.75" x14ac:dyDescent="0.2">
      <c r="A401" s="2"/>
    </row>
    <row r="402" spans="1:1" ht="12.75" x14ac:dyDescent="0.2">
      <c r="A402" s="2"/>
    </row>
    <row r="403" spans="1:1" ht="12.75" x14ac:dyDescent="0.2">
      <c r="A403" s="2"/>
    </row>
    <row r="404" spans="1:1" ht="12.75" x14ac:dyDescent="0.2">
      <c r="A404" s="2"/>
    </row>
    <row r="405" spans="1:1" ht="12.75" x14ac:dyDescent="0.2">
      <c r="A405" s="2"/>
    </row>
    <row r="406" spans="1:1" ht="12.75" x14ac:dyDescent="0.2">
      <c r="A406" s="2"/>
    </row>
    <row r="407" spans="1:1" ht="12.75" x14ac:dyDescent="0.2">
      <c r="A407" s="2"/>
    </row>
    <row r="408" spans="1:1" ht="12.75" x14ac:dyDescent="0.2">
      <c r="A408" s="2"/>
    </row>
    <row r="409" spans="1:1" ht="12.75" x14ac:dyDescent="0.2">
      <c r="A409" s="2"/>
    </row>
    <row r="410" spans="1:1" ht="12.75" x14ac:dyDescent="0.2">
      <c r="A410" s="2"/>
    </row>
    <row r="411" spans="1:1" ht="12.75" x14ac:dyDescent="0.2">
      <c r="A411" s="2"/>
    </row>
    <row r="412" spans="1:1" ht="12.75" x14ac:dyDescent="0.2">
      <c r="A412" s="2"/>
    </row>
    <row r="413" spans="1:1" ht="12.75" x14ac:dyDescent="0.2">
      <c r="A413" s="2"/>
    </row>
    <row r="414" spans="1:1" ht="12.75" x14ac:dyDescent="0.2">
      <c r="A414" s="2"/>
    </row>
    <row r="415" spans="1:1" ht="12.75" x14ac:dyDescent="0.2">
      <c r="A415" s="2"/>
    </row>
    <row r="416" spans="1:1" ht="12.75" x14ac:dyDescent="0.2">
      <c r="A416" s="2"/>
    </row>
    <row r="417" spans="1:1" ht="12.75" x14ac:dyDescent="0.2">
      <c r="A417" s="2"/>
    </row>
    <row r="418" spans="1:1" ht="12.75" x14ac:dyDescent="0.2">
      <c r="A418" s="2"/>
    </row>
    <row r="419" spans="1:1" ht="12.75" x14ac:dyDescent="0.2">
      <c r="A419" s="2"/>
    </row>
    <row r="420" spans="1:1" ht="12.75" x14ac:dyDescent="0.2">
      <c r="A420" s="2"/>
    </row>
    <row r="421" spans="1:1" ht="12.75" x14ac:dyDescent="0.2">
      <c r="A421" s="2"/>
    </row>
    <row r="422" spans="1:1" ht="12.75" x14ac:dyDescent="0.2">
      <c r="A422" s="2"/>
    </row>
    <row r="423" spans="1:1" ht="12.75" x14ac:dyDescent="0.2">
      <c r="A423" s="2"/>
    </row>
    <row r="424" spans="1:1" ht="12.75" x14ac:dyDescent="0.2">
      <c r="A424" s="2"/>
    </row>
    <row r="425" spans="1:1" ht="12.75" x14ac:dyDescent="0.2">
      <c r="A425" s="2"/>
    </row>
    <row r="426" spans="1:1" ht="12.75" x14ac:dyDescent="0.2">
      <c r="A426" s="2"/>
    </row>
    <row r="427" spans="1:1" ht="12.75" x14ac:dyDescent="0.2">
      <c r="A427" s="2"/>
    </row>
    <row r="428" spans="1:1" ht="12.75" x14ac:dyDescent="0.2">
      <c r="A428" s="2"/>
    </row>
    <row r="429" spans="1:1" ht="12.75" x14ac:dyDescent="0.2">
      <c r="A429" s="2"/>
    </row>
    <row r="430" spans="1:1" ht="12.75" x14ac:dyDescent="0.2">
      <c r="A430" s="2"/>
    </row>
    <row r="431" spans="1:1" ht="12.75" x14ac:dyDescent="0.2">
      <c r="A431" s="2"/>
    </row>
    <row r="432" spans="1:1" ht="12.75" x14ac:dyDescent="0.2">
      <c r="A432" s="2"/>
    </row>
    <row r="433" spans="1:1" ht="12.75" x14ac:dyDescent="0.2">
      <c r="A433" s="2"/>
    </row>
    <row r="434" spans="1:1" ht="12.75" x14ac:dyDescent="0.2">
      <c r="A434" s="2"/>
    </row>
    <row r="435" spans="1:1" ht="12.75" x14ac:dyDescent="0.2">
      <c r="A435" s="2"/>
    </row>
    <row r="436" spans="1:1" ht="12.75" x14ac:dyDescent="0.2">
      <c r="A436" s="2"/>
    </row>
    <row r="437" spans="1:1" ht="12.75" x14ac:dyDescent="0.2">
      <c r="A437" s="2"/>
    </row>
    <row r="438" spans="1:1" ht="12.75" x14ac:dyDescent="0.2">
      <c r="A438" s="2"/>
    </row>
    <row r="439" spans="1:1" ht="12.75" x14ac:dyDescent="0.2">
      <c r="A439" s="2"/>
    </row>
    <row r="440" spans="1:1" ht="12.75" x14ac:dyDescent="0.2">
      <c r="A440" s="2"/>
    </row>
    <row r="441" spans="1:1" ht="12.75" x14ac:dyDescent="0.2">
      <c r="A441" s="2"/>
    </row>
    <row r="442" spans="1:1" ht="12.75" x14ac:dyDescent="0.2">
      <c r="A442" s="2"/>
    </row>
    <row r="443" spans="1:1" ht="12.75" x14ac:dyDescent="0.2">
      <c r="A443" s="2"/>
    </row>
    <row r="444" spans="1:1" ht="12.75" x14ac:dyDescent="0.2">
      <c r="A444" s="2"/>
    </row>
    <row r="445" spans="1:1" ht="12.75" x14ac:dyDescent="0.2">
      <c r="A445" s="2"/>
    </row>
    <row r="446" spans="1:1" ht="12.75" x14ac:dyDescent="0.2">
      <c r="A446" s="2"/>
    </row>
    <row r="447" spans="1:1" ht="12.75" x14ac:dyDescent="0.2">
      <c r="A447" s="2"/>
    </row>
    <row r="448" spans="1:1" ht="12.75" x14ac:dyDescent="0.2">
      <c r="A448" s="2"/>
    </row>
    <row r="449" spans="1:1" ht="12.75" x14ac:dyDescent="0.2">
      <c r="A449" s="2"/>
    </row>
    <row r="450" spans="1:1" ht="12.75" x14ac:dyDescent="0.2">
      <c r="A450" s="2"/>
    </row>
    <row r="451" spans="1:1" ht="12.75" x14ac:dyDescent="0.2">
      <c r="A451" s="2"/>
    </row>
    <row r="452" spans="1:1" ht="12.75" x14ac:dyDescent="0.2">
      <c r="A452" s="2"/>
    </row>
    <row r="453" spans="1:1" ht="12.75" x14ac:dyDescent="0.2">
      <c r="A453" s="2"/>
    </row>
    <row r="454" spans="1:1" ht="12.75" x14ac:dyDescent="0.2">
      <c r="A454" s="2"/>
    </row>
    <row r="455" spans="1:1" ht="12.75" x14ac:dyDescent="0.2">
      <c r="A455" s="2"/>
    </row>
    <row r="456" spans="1:1" ht="12.75" x14ac:dyDescent="0.2">
      <c r="A456" s="2"/>
    </row>
    <row r="457" spans="1:1" ht="12.75" x14ac:dyDescent="0.2">
      <c r="A457" s="2"/>
    </row>
    <row r="458" spans="1:1" ht="12.75" x14ac:dyDescent="0.2">
      <c r="A458" s="2"/>
    </row>
    <row r="459" spans="1:1" ht="12.75" x14ac:dyDescent="0.2">
      <c r="A459" s="2"/>
    </row>
    <row r="460" spans="1:1" ht="12.75" x14ac:dyDescent="0.2">
      <c r="A460" s="2"/>
    </row>
    <row r="461" spans="1:1" ht="12.75" x14ac:dyDescent="0.2">
      <c r="A461" s="2"/>
    </row>
    <row r="462" spans="1:1" ht="12.75" x14ac:dyDescent="0.2">
      <c r="A462" s="2"/>
    </row>
    <row r="463" spans="1:1" ht="12.75" x14ac:dyDescent="0.2">
      <c r="A463" s="2"/>
    </row>
    <row r="464" spans="1:1" ht="12.75" x14ac:dyDescent="0.2">
      <c r="A464" s="2"/>
    </row>
    <row r="465" spans="1:1" ht="12.75" x14ac:dyDescent="0.2">
      <c r="A465" s="2"/>
    </row>
    <row r="466" spans="1:1" ht="12.75" x14ac:dyDescent="0.2">
      <c r="A466" s="2"/>
    </row>
    <row r="467" spans="1:1" ht="12.75" x14ac:dyDescent="0.2">
      <c r="A467" s="2"/>
    </row>
    <row r="468" spans="1:1" ht="12.75" x14ac:dyDescent="0.2">
      <c r="A468" s="2"/>
    </row>
    <row r="469" spans="1:1" ht="12.75" x14ac:dyDescent="0.2">
      <c r="A469" s="2"/>
    </row>
    <row r="470" spans="1:1" ht="12.75" x14ac:dyDescent="0.2">
      <c r="A470" s="2"/>
    </row>
    <row r="471" spans="1:1" ht="12.75" x14ac:dyDescent="0.2">
      <c r="A471" s="2"/>
    </row>
    <row r="472" spans="1:1" ht="12.75" x14ac:dyDescent="0.2">
      <c r="A472" s="2"/>
    </row>
    <row r="473" spans="1:1" ht="12.75" x14ac:dyDescent="0.2">
      <c r="A473" s="2"/>
    </row>
    <row r="474" spans="1:1" ht="12.75" x14ac:dyDescent="0.2">
      <c r="A474" s="2"/>
    </row>
    <row r="475" spans="1:1" ht="12.75" x14ac:dyDescent="0.2">
      <c r="A475" s="2"/>
    </row>
    <row r="476" spans="1:1" ht="12.75" x14ac:dyDescent="0.2">
      <c r="A476" s="2"/>
    </row>
    <row r="477" spans="1:1" ht="12.75" x14ac:dyDescent="0.2">
      <c r="A477" s="2"/>
    </row>
    <row r="478" spans="1:1" ht="12.75" x14ac:dyDescent="0.2">
      <c r="A478" s="2"/>
    </row>
    <row r="479" spans="1:1" ht="12.75" x14ac:dyDescent="0.2">
      <c r="A479" s="2"/>
    </row>
    <row r="480" spans="1:1" ht="12.75" x14ac:dyDescent="0.2">
      <c r="A480" s="2"/>
    </row>
    <row r="481" spans="1:1" ht="12.75" x14ac:dyDescent="0.2">
      <c r="A481" s="2"/>
    </row>
    <row r="482" spans="1:1" ht="12.75" x14ac:dyDescent="0.2">
      <c r="A482" s="2"/>
    </row>
    <row r="483" spans="1:1" ht="12.75" x14ac:dyDescent="0.2">
      <c r="A483" s="2"/>
    </row>
    <row r="484" spans="1:1" ht="12.75" x14ac:dyDescent="0.2">
      <c r="A484" s="2"/>
    </row>
    <row r="485" spans="1:1" ht="12.75" x14ac:dyDescent="0.2">
      <c r="A485" s="2"/>
    </row>
    <row r="486" spans="1:1" ht="12.75" x14ac:dyDescent="0.2">
      <c r="A486" s="2"/>
    </row>
    <row r="487" spans="1:1" ht="12.75" x14ac:dyDescent="0.2">
      <c r="A487" s="2"/>
    </row>
    <row r="488" spans="1:1" ht="12.75" x14ac:dyDescent="0.2">
      <c r="A488" s="2"/>
    </row>
    <row r="489" spans="1:1" ht="12.75" x14ac:dyDescent="0.2">
      <c r="A489" s="2"/>
    </row>
    <row r="490" spans="1:1" ht="12.75" x14ac:dyDescent="0.2">
      <c r="A490" s="2"/>
    </row>
    <row r="491" spans="1:1" ht="12.75" x14ac:dyDescent="0.2">
      <c r="A491" s="2"/>
    </row>
    <row r="492" spans="1:1" ht="12.75" x14ac:dyDescent="0.2">
      <c r="A492" s="2"/>
    </row>
    <row r="493" spans="1:1" ht="12.75" x14ac:dyDescent="0.2">
      <c r="A493" s="2"/>
    </row>
    <row r="494" spans="1:1" ht="12.75" x14ac:dyDescent="0.2">
      <c r="A494" s="2"/>
    </row>
    <row r="495" spans="1:1" ht="12.75" x14ac:dyDescent="0.2">
      <c r="A495" s="2"/>
    </row>
    <row r="496" spans="1:1" ht="12.75" x14ac:dyDescent="0.2">
      <c r="A496" s="2"/>
    </row>
    <row r="497" spans="1:1" ht="12.75" x14ac:dyDescent="0.2">
      <c r="A497" s="2"/>
    </row>
    <row r="498" spans="1:1" ht="12.75" x14ac:dyDescent="0.2">
      <c r="A498" s="2"/>
    </row>
    <row r="499" spans="1:1" ht="12.75" x14ac:dyDescent="0.2">
      <c r="A499" s="2"/>
    </row>
    <row r="500" spans="1:1" ht="12.75" x14ac:dyDescent="0.2">
      <c r="A500" s="2"/>
    </row>
    <row r="501" spans="1:1" ht="12.75" x14ac:dyDescent="0.2">
      <c r="A501" s="2"/>
    </row>
    <row r="502" spans="1:1" ht="12.75" x14ac:dyDescent="0.2">
      <c r="A502" s="2"/>
    </row>
    <row r="503" spans="1:1" ht="12.75" x14ac:dyDescent="0.2">
      <c r="A503" s="2"/>
    </row>
    <row r="504" spans="1:1" ht="12.75" x14ac:dyDescent="0.2">
      <c r="A504" s="2"/>
    </row>
    <row r="505" spans="1:1" ht="12.75" x14ac:dyDescent="0.2">
      <c r="A505" s="2"/>
    </row>
    <row r="506" spans="1:1" ht="12.75" x14ac:dyDescent="0.2">
      <c r="A506" s="2"/>
    </row>
    <row r="507" spans="1:1" ht="12.75" x14ac:dyDescent="0.2">
      <c r="A507" s="2"/>
    </row>
    <row r="508" spans="1:1" ht="12.75" x14ac:dyDescent="0.2">
      <c r="A508" s="2"/>
    </row>
    <row r="509" spans="1:1" ht="12.75" x14ac:dyDescent="0.2">
      <c r="A509" s="2"/>
    </row>
    <row r="510" spans="1:1" ht="12.75" x14ac:dyDescent="0.2">
      <c r="A510" s="2"/>
    </row>
    <row r="511" spans="1:1" ht="12.75" x14ac:dyDescent="0.2">
      <c r="A511" s="2"/>
    </row>
    <row r="512" spans="1:1" ht="12.75" x14ac:dyDescent="0.2">
      <c r="A512" s="2"/>
    </row>
    <row r="513" spans="1:1" ht="12.75" x14ac:dyDescent="0.2">
      <c r="A513" s="2"/>
    </row>
    <row r="514" spans="1:1" ht="12.75" x14ac:dyDescent="0.2">
      <c r="A514" s="2"/>
    </row>
    <row r="515" spans="1:1" ht="12.75" x14ac:dyDescent="0.2">
      <c r="A515" s="2"/>
    </row>
    <row r="516" spans="1:1" ht="12.75" x14ac:dyDescent="0.2">
      <c r="A516" s="2"/>
    </row>
    <row r="517" spans="1:1" ht="12.75" x14ac:dyDescent="0.2">
      <c r="A517" s="2"/>
    </row>
    <row r="518" spans="1:1" ht="12.75" x14ac:dyDescent="0.2">
      <c r="A518" s="2"/>
    </row>
    <row r="519" spans="1:1" ht="12.75" x14ac:dyDescent="0.2">
      <c r="A519" s="2"/>
    </row>
    <row r="520" spans="1:1" ht="12.75" x14ac:dyDescent="0.2">
      <c r="A520" s="2"/>
    </row>
    <row r="521" spans="1:1" ht="12.75" x14ac:dyDescent="0.2">
      <c r="A521" s="2"/>
    </row>
    <row r="522" spans="1:1" ht="12.75" x14ac:dyDescent="0.2">
      <c r="A522" s="2"/>
    </row>
    <row r="523" spans="1:1" ht="12.75" x14ac:dyDescent="0.2">
      <c r="A523" s="2"/>
    </row>
    <row r="524" spans="1:1" ht="12.75" x14ac:dyDescent="0.2">
      <c r="A524" s="2"/>
    </row>
    <row r="525" spans="1:1" ht="12.75" x14ac:dyDescent="0.2">
      <c r="A525" s="2"/>
    </row>
    <row r="526" spans="1:1" ht="12.75" x14ac:dyDescent="0.2">
      <c r="A526" s="2"/>
    </row>
    <row r="527" spans="1:1" ht="12.75" x14ac:dyDescent="0.2">
      <c r="A527" s="2"/>
    </row>
    <row r="528" spans="1:1" ht="12.75" x14ac:dyDescent="0.2">
      <c r="A528" s="2"/>
    </row>
    <row r="529" spans="1:1" ht="12.75" x14ac:dyDescent="0.2">
      <c r="A529" s="2"/>
    </row>
    <row r="530" spans="1:1" ht="12.75" x14ac:dyDescent="0.2">
      <c r="A530" s="2"/>
    </row>
    <row r="531" spans="1:1" ht="12.75" x14ac:dyDescent="0.2">
      <c r="A531" s="2"/>
    </row>
    <row r="532" spans="1:1" ht="12.75" x14ac:dyDescent="0.2">
      <c r="A532" s="2"/>
    </row>
    <row r="533" spans="1:1" ht="12.75" x14ac:dyDescent="0.2">
      <c r="A533" s="2"/>
    </row>
    <row r="534" spans="1:1" ht="12.75" x14ac:dyDescent="0.2">
      <c r="A534" s="2"/>
    </row>
    <row r="535" spans="1:1" ht="12.75" x14ac:dyDescent="0.2">
      <c r="A535" s="2"/>
    </row>
    <row r="536" spans="1:1" ht="12.75" x14ac:dyDescent="0.2">
      <c r="A536" s="2"/>
    </row>
    <row r="537" spans="1:1" ht="12.75" x14ac:dyDescent="0.2">
      <c r="A537" s="2"/>
    </row>
    <row r="538" spans="1:1" ht="12.75" x14ac:dyDescent="0.2">
      <c r="A538" s="2"/>
    </row>
    <row r="539" spans="1:1" ht="12.75" x14ac:dyDescent="0.2">
      <c r="A539" s="2"/>
    </row>
    <row r="540" spans="1:1" ht="12.75" x14ac:dyDescent="0.2">
      <c r="A540" s="2"/>
    </row>
    <row r="541" spans="1:1" ht="12.75" x14ac:dyDescent="0.2">
      <c r="A541" s="2"/>
    </row>
    <row r="542" spans="1:1" ht="12.75" x14ac:dyDescent="0.2">
      <c r="A542" s="2"/>
    </row>
    <row r="543" spans="1:1" ht="12.75" x14ac:dyDescent="0.2">
      <c r="A543" s="2"/>
    </row>
    <row r="544" spans="1:1" ht="12.75" x14ac:dyDescent="0.2">
      <c r="A544" s="2"/>
    </row>
    <row r="545" spans="1:1" ht="12.75" x14ac:dyDescent="0.2">
      <c r="A545" s="2"/>
    </row>
    <row r="546" spans="1:1" ht="12.75" x14ac:dyDescent="0.2">
      <c r="A546" s="2"/>
    </row>
    <row r="547" spans="1:1" ht="12.75" x14ac:dyDescent="0.2">
      <c r="A547" s="2"/>
    </row>
    <row r="548" spans="1:1" ht="12.75" x14ac:dyDescent="0.2">
      <c r="A548" s="2"/>
    </row>
    <row r="549" spans="1:1" ht="12.75" x14ac:dyDescent="0.2">
      <c r="A549" s="2"/>
    </row>
    <row r="550" spans="1:1" ht="12.75" x14ac:dyDescent="0.2">
      <c r="A550" s="2"/>
    </row>
    <row r="551" spans="1:1" ht="12.75" x14ac:dyDescent="0.2">
      <c r="A551" s="2"/>
    </row>
    <row r="552" spans="1:1" ht="12.75" x14ac:dyDescent="0.2">
      <c r="A552" s="2"/>
    </row>
    <row r="553" spans="1:1" ht="12.75" x14ac:dyDescent="0.2">
      <c r="A553" s="2"/>
    </row>
    <row r="554" spans="1:1" ht="12.75" x14ac:dyDescent="0.2">
      <c r="A554" s="2"/>
    </row>
    <row r="555" spans="1:1" ht="12.75" x14ac:dyDescent="0.2">
      <c r="A555" s="2"/>
    </row>
    <row r="556" spans="1:1" ht="12.75" x14ac:dyDescent="0.2">
      <c r="A556" s="2"/>
    </row>
    <row r="557" spans="1:1" ht="12.75" x14ac:dyDescent="0.2">
      <c r="A557" s="2"/>
    </row>
    <row r="558" spans="1:1" ht="12.75" x14ac:dyDescent="0.2">
      <c r="A558" s="2"/>
    </row>
    <row r="559" spans="1:1" ht="12.75" x14ac:dyDescent="0.2">
      <c r="A559" s="2"/>
    </row>
    <row r="560" spans="1:1" ht="12.75" x14ac:dyDescent="0.2">
      <c r="A560" s="2"/>
    </row>
    <row r="561" spans="1:1" ht="12.75" x14ac:dyDescent="0.2">
      <c r="A561" s="2"/>
    </row>
    <row r="562" spans="1:1" ht="12.75" x14ac:dyDescent="0.2">
      <c r="A562" s="2"/>
    </row>
    <row r="563" spans="1:1" ht="12.75" x14ac:dyDescent="0.2">
      <c r="A563" s="2"/>
    </row>
    <row r="564" spans="1:1" ht="12.75" x14ac:dyDescent="0.2">
      <c r="A564" s="2"/>
    </row>
    <row r="565" spans="1:1" ht="12.75" x14ac:dyDescent="0.2">
      <c r="A565" s="2"/>
    </row>
    <row r="566" spans="1:1" ht="12.75" x14ac:dyDescent="0.2">
      <c r="A566" s="2"/>
    </row>
    <row r="567" spans="1:1" ht="12.75" x14ac:dyDescent="0.2">
      <c r="A567" s="2"/>
    </row>
    <row r="568" spans="1:1" ht="12.75" x14ac:dyDescent="0.2">
      <c r="A568" s="2"/>
    </row>
    <row r="569" spans="1:1" ht="12.75" x14ac:dyDescent="0.2">
      <c r="A569" s="2"/>
    </row>
    <row r="570" spans="1:1" ht="12.75" x14ac:dyDescent="0.2">
      <c r="A570" s="2"/>
    </row>
    <row r="571" spans="1:1" ht="12.75" x14ac:dyDescent="0.2">
      <c r="A571" s="2"/>
    </row>
    <row r="572" spans="1:1" ht="12.75" x14ac:dyDescent="0.2">
      <c r="A572" s="2"/>
    </row>
    <row r="573" spans="1:1" ht="12.75" x14ac:dyDescent="0.2">
      <c r="A573" s="2"/>
    </row>
    <row r="574" spans="1:1" ht="12.75" x14ac:dyDescent="0.2">
      <c r="A574" s="2"/>
    </row>
    <row r="575" spans="1:1" ht="12.75" x14ac:dyDescent="0.2">
      <c r="A575" s="2"/>
    </row>
    <row r="576" spans="1:1" ht="12.75" x14ac:dyDescent="0.2">
      <c r="A576" s="2"/>
    </row>
    <row r="577" spans="1:1" ht="12.75" x14ac:dyDescent="0.2">
      <c r="A577" s="2"/>
    </row>
    <row r="578" spans="1:1" ht="12.75" x14ac:dyDescent="0.2">
      <c r="A578" s="2"/>
    </row>
    <row r="579" spans="1:1" ht="12.75" x14ac:dyDescent="0.2">
      <c r="A579" s="2"/>
    </row>
    <row r="580" spans="1:1" ht="12.75" x14ac:dyDescent="0.2">
      <c r="A580" s="2"/>
    </row>
    <row r="581" spans="1:1" ht="12.75" x14ac:dyDescent="0.2">
      <c r="A581" s="2"/>
    </row>
    <row r="582" spans="1:1" ht="12.75" x14ac:dyDescent="0.2">
      <c r="A582" s="2"/>
    </row>
    <row r="583" spans="1:1" ht="12.75" x14ac:dyDescent="0.2">
      <c r="A583" s="2"/>
    </row>
    <row r="584" spans="1:1" ht="12.75" x14ac:dyDescent="0.2">
      <c r="A584" s="2"/>
    </row>
    <row r="585" spans="1:1" ht="12.75" x14ac:dyDescent="0.2">
      <c r="A585" s="2"/>
    </row>
    <row r="586" spans="1:1" ht="12.75" x14ac:dyDescent="0.2">
      <c r="A586" s="2"/>
    </row>
    <row r="587" spans="1:1" ht="12.75" x14ac:dyDescent="0.2">
      <c r="A587" s="2"/>
    </row>
    <row r="588" spans="1:1" ht="12.75" x14ac:dyDescent="0.2">
      <c r="A588" s="2"/>
    </row>
    <row r="589" spans="1:1" ht="12.75" x14ac:dyDescent="0.2">
      <c r="A589" s="2"/>
    </row>
    <row r="590" spans="1:1" ht="12.75" x14ac:dyDescent="0.2">
      <c r="A590" s="2"/>
    </row>
    <row r="591" spans="1:1" ht="12.75" x14ac:dyDescent="0.2">
      <c r="A591" s="2"/>
    </row>
    <row r="592" spans="1:1" ht="12.75" x14ac:dyDescent="0.2">
      <c r="A592" s="2"/>
    </row>
    <row r="593" spans="1:1" ht="12.75" x14ac:dyDescent="0.2">
      <c r="A593" s="2"/>
    </row>
    <row r="594" spans="1:1" ht="12.75" x14ac:dyDescent="0.2">
      <c r="A594" s="2"/>
    </row>
    <row r="595" spans="1:1" ht="12.75" x14ac:dyDescent="0.2">
      <c r="A595" s="2"/>
    </row>
    <row r="596" spans="1:1" ht="12.75" x14ac:dyDescent="0.2">
      <c r="A596" s="2"/>
    </row>
    <row r="597" spans="1:1" ht="12.75" x14ac:dyDescent="0.2">
      <c r="A597" s="2"/>
    </row>
    <row r="598" spans="1:1" ht="12.75" x14ac:dyDescent="0.2">
      <c r="A598" s="2"/>
    </row>
    <row r="599" spans="1:1" ht="12.75" x14ac:dyDescent="0.2">
      <c r="A599" s="2"/>
    </row>
    <row r="600" spans="1:1" ht="12.75" x14ac:dyDescent="0.2">
      <c r="A600" s="2"/>
    </row>
    <row r="601" spans="1:1" ht="12.75" x14ac:dyDescent="0.2">
      <c r="A601" s="2"/>
    </row>
    <row r="602" spans="1:1" ht="12.75" x14ac:dyDescent="0.2">
      <c r="A602" s="2"/>
    </row>
    <row r="603" spans="1:1" ht="12.75" x14ac:dyDescent="0.2">
      <c r="A603" s="2"/>
    </row>
    <row r="604" spans="1:1" ht="12.75" x14ac:dyDescent="0.2">
      <c r="A604" s="2"/>
    </row>
    <row r="605" spans="1:1" ht="12.75" x14ac:dyDescent="0.2">
      <c r="A605" s="2"/>
    </row>
    <row r="606" spans="1:1" ht="12.75" x14ac:dyDescent="0.2">
      <c r="A606" s="2"/>
    </row>
    <row r="607" spans="1:1" ht="12.75" x14ac:dyDescent="0.2">
      <c r="A607" s="2"/>
    </row>
    <row r="608" spans="1:1" ht="12.75" x14ac:dyDescent="0.2">
      <c r="A608" s="2"/>
    </row>
    <row r="609" spans="1:1" ht="12.75" x14ac:dyDescent="0.2">
      <c r="A609" s="2"/>
    </row>
    <row r="610" spans="1:1" ht="12.75" x14ac:dyDescent="0.2">
      <c r="A610" s="2"/>
    </row>
    <row r="611" spans="1:1" ht="12.75" x14ac:dyDescent="0.2">
      <c r="A611" s="2"/>
    </row>
    <row r="612" spans="1:1" ht="12.75" x14ac:dyDescent="0.2">
      <c r="A612" s="2"/>
    </row>
    <row r="613" spans="1:1" ht="12.75" x14ac:dyDescent="0.2">
      <c r="A613" s="2"/>
    </row>
    <row r="614" spans="1:1" ht="12.75" x14ac:dyDescent="0.2">
      <c r="A614" s="2"/>
    </row>
    <row r="615" spans="1:1" ht="12.75" x14ac:dyDescent="0.2">
      <c r="A615" s="2"/>
    </row>
    <row r="616" spans="1:1" ht="12.75" x14ac:dyDescent="0.2">
      <c r="A616" s="2"/>
    </row>
    <row r="617" spans="1:1" ht="12.75" x14ac:dyDescent="0.2">
      <c r="A617" s="2"/>
    </row>
    <row r="618" spans="1:1" ht="12.75" x14ac:dyDescent="0.2">
      <c r="A618" s="2"/>
    </row>
    <row r="619" spans="1:1" ht="12.75" x14ac:dyDescent="0.2">
      <c r="A619" s="2"/>
    </row>
    <row r="620" spans="1:1" ht="12.75" x14ac:dyDescent="0.2">
      <c r="A620" s="2"/>
    </row>
    <row r="621" spans="1:1" ht="12.75" x14ac:dyDescent="0.2">
      <c r="A621" s="2"/>
    </row>
    <row r="622" spans="1:1" ht="12.75" x14ac:dyDescent="0.2">
      <c r="A622" s="2"/>
    </row>
    <row r="623" spans="1:1" ht="12.75" x14ac:dyDescent="0.2">
      <c r="A623" s="2"/>
    </row>
    <row r="624" spans="1:1" ht="12.75" x14ac:dyDescent="0.2">
      <c r="A624" s="2"/>
    </row>
    <row r="625" spans="1:1" ht="12.75" x14ac:dyDescent="0.2">
      <c r="A625" s="2"/>
    </row>
    <row r="626" spans="1:1" ht="12.75" x14ac:dyDescent="0.2">
      <c r="A626" s="2"/>
    </row>
    <row r="627" spans="1:1" ht="12.75" x14ac:dyDescent="0.2">
      <c r="A627" s="2"/>
    </row>
    <row r="628" spans="1:1" ht="12.75" x14ac:dyDescent="0.2">
      <c r="A628" s="2"/>
    </row>
    <row r="629" spans="1:1" ht="12.75" x14ac:dyDescent="0.2">
      <c r="A629" s="2"/>
    </row>
    <row r="630" spans="1:1" ht="12.75" x14ac:dyDescent="0.2">
      <c r="A630" s="2"/>
    </row>
    <row r="631" spans="1:1" ht="12.75" x14ac:dyDescent="0.2">
      <c r="A631" s="2"/>
    </row>
    <row r="632" spans="1:1" ht="12.75" x14ac:dyDescent="0.2">
      <c r="A632" s="2"/>
    </row>
    <row r="633" spans="1:1" ht="12.75" x14ac:dyDescent="0.2">
      <c r="A633" s="2"/>
    </row>
    <row r="634" spans="1:1" ht="12.75" x14ac:dyDescent="0.2">
      <c r="A634" s="2"/>
    </row>
    <row r="635" spans="1:1" ht="12.75" x14ac:dyDescent="0.2">
      <c r="A635" s="2"/>
    </row>
    <row r="636" spans="1:1" ht="12.75" x14ac:dyDescent="0.2">
      <c r="A636" s="2"/>
    </row>
    <row r="637" spans="1:1" ht="12.75" x14ac:dyDescent="0.2">
      <c r="A637" s="2"/>
    </row>
    <row r="638" spans="1:1" ht="12.75" x14ac:dyDescent="0.2">
      <c r="A638" s="2"/>
    </row>
    <row r="639" spans="1:1" ht="12.75" x14ac:dyDescent="0.2">
      <c r="A639" s="2"/>
    </row>
    <row r="640" spans="1:1" ht="12.75" x14ac:dyDescent="0.2">
      <c r="A640" s="2"/>
    </row>
    <row r="641" spans="1:1" ht="12.75" x14ac:dyDescent="0.2">
      <c r="A641" s="2"/>
    </row>
    <row r="642" spans="1:1" ht="12.75" x14ac:dyDescent="0.2">
      <c r="A642" s="2"/>
    </row>
    <row r="643" spans="1:1" ht="12.75" x14ac:dyDescent="0.2">
      <c r="A643" s="2"/>
    </row>
    <row r="644" spans="1:1" ht="12.75" x14ac:dyDescent="0.2">
      <c r="A644" s="2"/>
    </row>
    <row r="645" spans="1:1" ht="12.75" x14ac:dyDescent="0.2">
      <c r="A645" s="2"/>
    </row>
    <row r="646" spans="1:1" ht="12.75" x14ac:dyDescent="0.2">
      <c r="A646" s="2"/>
    </row>
    <row r="647" spans="1:1" ht="12.75" x14ac:dyDescent="0.2">
      <c r="A647" s="2"/>
    </row>
    <row r="648" spans="1:1" ht="12.75" x14ac:dyDescent="0.2">
      <c r="A648" s="2"/>
    </row>
    <row r="649" spans="1:1" ht="12.75" x14ac:dyDescent="0.2">
      <c r="A649" s="2"/>
    </row>
    <row r="650" spans="1:1" ht="12.75" x14ac:dyDescent="0.2">
      <c r="A650" s="2"/>
    </row>
    <row r="651" spans="1:1" ht="12.75" x14ac:dyDescent="0.2">
      <c r="A651" s="2"/>
    </row>
    <row r="652" spans="1:1" ht="12.75" x14ac:dyDescent="0.2">
      <c r="A652" s="2"/>
    </row>
    <row r="653" spans="1:1" ht="12.75" x14ac:dyDescent="0.2">
      <c r="A653" s="2"/>
    </row>
    <row r="654" spans="1:1" ht="12.75" x14ac:dyDescent="0.2">
      <c r="A654" s="2"/>
    </row>
    <row r="655" spans="1:1" ht="12.75" x14ac:dyDescent="0.2">
      <c r="A655" s="2"/>
    </row>
    <row r="656" spans="1:1" ht="12.75" x14ac:dyDescent="0.2">
      <c r="A656" s="2"/>
    </row>
    <row r="657" spans="1:1" ht="12.75" x14ac:dyDescent="0.2">
      <c r="A657" s="2"/>
    </row>
    <row r="658" spans="1:1" ht="12.75" x14ac:dyDescent="0.2">
      <c r="A658" s="2"/>
    </row>
    <row r="659" spans="1:1" ht="12.75" x14ac:dyDescent="0.2">
      <c r="A659" s="2"/>
    </row>
    <row r="660" spans="1:1" ht="12.75" x14ac:dyDescent="0.2">
      <c r="A660" s="2"/>
    </row>
    <row r="661" spans="1:1" ht="12.75" x14ac:dyDescent="0.2">
      <c r="A661" s="2"/>
    </row>
    <row r="662" spans="1:1" ht="12.75" x14ac:dyDescent="0.2">
      <c r="A662" s="2"/>
    </row>
    <row r="663" spans="1:1" ht="12.75" x14ac:dyDescent="0.2">
      <c r="A663" s="2"/>
    </row>
    <row r="664" spans="1:1" ht="12.75" x14ac:dyDescent="0.2">
      <c r="A664" s="2"/>
    </row>
    <row r="665" spans="1:1" ht="12.75" x14ac:dyDescent="0.2">
      <c r="A665" s="2"/>
    </row>
    <row r="666" spans="1:1" ht="12.75" x14ac:dyDescent="0.2">
      <c r="A666" s="2"/>
    </row>
    <row r="667" spans="1:1" ht="12.75" x14ac:dyDescent="0.2">
      <c r="A667" s="2"/>
    </row>
    <row r="668" spans="1:1" ht="12.75" x14ac:dyDescent="0.2">
      <c r="A668" s="2"/>
    </row>
    <row r="669" spans="1:1" ht="12.75" x14ac:dyDescent="0.2">
      <c r="A669" s="2"/>
    </row>
    <row r="670" spans="1:1" ht="12.75" x14ac:dyDescent="0.2">
      <c r="A670" s="2"/>
    </row>
    <row r="671" spans="1:1" ht="12.75" x14ac:dyDescent="0.2">
      <c r="A671" s="2"/>
    </row>
    <row r="672" spans="1:1" ht="12.75" x14ac:dyDescent="0.2">
      <c r="A672" s="2"/>
    </row>
    <row r="673" spans="1:1" ht="12.75" x14ac:dyDescent="0.2">
      <c r="A673" s="2"/>
    </row>
    <row r="674" spans="1:1" ht="12.75" x14ac:dyDescent="0.2">
      <c r="A674" s="2"/>
    </row>
    <row r="675" spans="1:1" ht="12.75" x14ac:dyDescent="0.2">
      <c r="A675" s="2"/>
    </row>
    <row r="676" spans="1:1" ht="12.75" x14ac:dyDescent="0.2">
      <c r="A676" s="2"/>
    </row>
    <row r="677" spans="1:1" ht="12.75" x14ac:dyDescent="0.2">
      <c r="A677" s="2"/>
    </row>
    <row r="678" spans="1:1" ht="12.75" x14ac:dyDescent="0.2">
      <c r="A678" s="2"/>
    </row>
    <row r="679" spans="1:1" ht="12.75" x14ac:dyDescent="0.2">
      <c r="A679" s="2"/>
    </row>
    <row r="680" spans="1:1" ht="12.75" x14ac:dyDescent="0.2">
      <c r="A680" s="2"/>
    </row>
    <row r="681" spans="1:1" ht="12.75" x14ac:dyDescent="0.2">
      <c r="A681" s="2"/>
    </row>
    <row r="682" spans="1:1" ht="12.75" x14ac:dyDescent="0.2">
      <c r="A682" s="2"/>
    </row>
    <row r="683" spans="1:1" ht="12.75" x14ac:dyDescent="0.2">
      <c r="A683" s="2"/>
    </row>
    <row r="684" spans="1:1" ht="12.75" x14ac:dyDescent="0.2">
      <c r="A684" s="2"/>
    </row>
    <row r="685" spans="1:1" ht="12.75" x14ac:dyDescent="0.2">
      <c r="A685" s="2"/>
    </row>
    <row r="686" spans="1:1" ht="12.75" x14ac:dyDescent="0.2">
      <c r="A686" s="2"/>
    </row>
    <row r="687" spans="1:1" ht="12.75" x14ac:dyDescent="0.2">
      <c r="A687" s="2"/>
    </row>
    <row r="688" spans="1:1" ht="12.75" x14ac:dyDescent="0.2">
      <c r="A688" s="2"/>
    </row>
    <row r="689" spans="1:1" ht="12.75" x14ac:dyDescent="0.2">
      <c r="A689" s="2"/>
    </row>
    <row r="690" spans="1:1" ht="12.75" x14ac:dyDescent="0.2">
      <c r="A690" s="2"/>
    </row>
    <row r="691" spans="1:1" ht="12.75" x14ac:dyDescent="0.2">
      <c r="A691" s="2"/>
    </row>
    <row r="692" spans="1:1" ht="12.75" x14ac:dyDescent="0.2">
      <c r="A692" s="2"/>
    </row>
    <row r="693" spans="1:1" ht="12.75" x14ac:dyDescent="0.2">
      <c r="A693" s="2"/>
    </row>
    <row r="694" spans="1:1" ht="12.75" x14ac:dyDescent="0.2">
      <c r="A694" s="2"/>
    </row>
    <row r="695" spans="1:1" ht="12.75" x14ac:dyDescent="0.2">
      <c r="A695" s="2"/>
    </row>
    <row r="696" spans="1:1" ht="12.75" x14ac:dyDescent="0.2">
      <c r="A696" s="2"/>
    </row>
    <row r="697" spans="1:1" ht="12.75" x14ac:dyDescent="0.2">
      <c r="A697" s="2"/>
    </row>
    <row r="698" spans="1:1" ht="12.75" x14ac:dyDescent="0.2">
      <c r="A698" s="2"/>
    </row>
    <row r="699" spans="1:1" ht="12.75" x14ac:dyDescent="0.2">
      <c r="A699" s="2"/>
    </row>
    <row r="700" spans="1:1" ht="12.75" x14ac:dyDescent="0.2">
      <c r="A700" s="2"/>
    </row>
    <row r="701" spans="1:1" ht="12.75" x14ac:dyDescent="0.2">
      <c r="A701" s="2"/>
    </row>
    <row r="702" spans="1:1" ht="12.75" x14ac:dyDescent="0.2">
      <c r="A702" s="2"/>
    </row>
    <row r="703" spans="1:1" ht="12.75" x14ac:dyDescent="0.2">
      <c r="A703" s="2"/>
    </row>
    <row r="704" spans="1:1" ht="12.75" x14ac:dyDescent="0.2">
      <c r="A704" s="2"/>
    </row>
    <row r="705" spans="1:1" ht="12.75" x14ac:dyDescent="0.2">
      <c r="A705" s="2"/>
    </row>
    <row r="706" spans="1:1" ht="12.75" x14ac:dyDescent="0.2">
      <c r="A706" s="2"/>
    </row>
    <row r="707" spans="1:1" ht="12.75" x14ac:dyDescent="0.2">
      <c r="A707" s="2"/>
    </row>
    <row r="708" spans="1:1" ht="12.75" x14ac:dyDescent="0.2">
      <c r="A708" s="2"/>
    </row>
    <row r="709" spans="1:1" ht="12.75" x14ac:dyDescent="0.2">
      <c r="A709" s="2"/>
    </row>
    <row r="710" spans="1:1" ht="12.75" x14ac:dyDescent="0.2">
      <c r="A710" s="2"/>
    </row>
    <row r="711" spans="1:1" ht="12.75" x14ac:dyDescent="0.2">
      <c r="A711" s="2"/>
    </row>
    <row r="712" spans="1:1" ht="12.75" x14ac:dyDescent="0.2">
      <c r="A712" s="2"/>
    </row>
    <row r="713" spans="1:1" ht="12.75" x14ac:dyDescent="0.2">
      <c r="A713" s="2"/>
    </row>
    <row r="714" spans="1:1" ht="12.75" x14ac:dyDescent="0.2">
      <c r="A714" s="2"/>
    </row>
    <row r="715" spans="1:1" ht="12.75" x14ac:dyDescent="0.2">
      <c r="A715" s="2"/>
    </row>
    <row r="716" spans="1:1" ht="12.75" x14ac:dyDescent="0.2">
      <c r="A716" s="2"/>
    </row>
    <row r="717" spans="1:1" ht="12.75" x14ac:dyDescent="0.2">
      <c r="A717" s="2"/>
    </row>
    <row r="718" spans="1:1" ht="12.75" x14ac:dyDescent="0.2">
      <c r="A718" s="2"/>
    </row>
    <row r="719" spans="1:1" ht="12.75" x14ac:dyDescent="0.2">
      <c r="A719" s="2"/>
    </row>
    <row r="720" spans="1:1" ht="12.75" x14ac:dyDescent="0.2">
      <c r="A720" s="2"/>
    </row>
    <row r="721" spans="1:1" ht="12.75" x14ac:dyDescent="0.2">
      <c r="A721" s="2"/>
    </row>
    <row r="722" spans="1:1" ht="12.75" x14ac:dyDescent="0.2">
      <c r="A722" s="2"/>
    </row>
    <row r="723" spans="1:1" ht="12.75" x14ac:dyDescent="0.2">
      <c r="A723" s="2"/>
    </row>
    <row r="724" spans="1:1" ht="12.75" x14ac:dyDescent="0.2">
      <c r="A724" s="2"/>
    </row>
    <row r="725" spans="1:1" ht="12.75" x14ac:dyDescent="0.2">
      <c r="A725" s="2"/>
    </row>
    <row r="726" spans="1:1" ht="12.75" x14ac:dyDescent="0.2">
      <c r="A726" s="2"/>
    </row>
    <row r="727" spans="1:1" ht="12.75" x14ac:dyDescent="0.2">
      <c r="A727" s="2"/>
    </row>
    <row r="728" spans="1:1" ht="12.75" x14ac:dyDescent="0.2">
      <c r="A728" s="2"/>
    </row>
    <row r="729" spans="1:1" ht="12.75" x14ac:dyDescent="0.2">
      <c r="A729" s="2"/>
    </row>
    <row r="730" spans="1:1" ht="12.75" x14ac:dyDescent="0.2">
      <c r="A730" s="2"/>
    </row>
    <row r="731" spans="1:1" ht="12.75" x14ac:dyDescent="0.2">
      <c r="A731" s="2"/>
    </row>
    <row r="732" spans="1:1" ht="12.75" x14ac:dyDescent="0.2">
      <c r="A732" s="2"/>
    </row>
    <row r="733" spans="1:1" ht="12.75" x14ac:dyDescent="0.2">
      <c r="A733" s="2"/>
    </row>
    <row r="734" spans="1:1" ht="12.75" x14ac:dyDescent="0.2">
      <c r="A734" s="2"/>
    </row>
    <row r="735" spans="1:1" ht="12.75" x14ac:dyDescent="0.2">
      <c r="A735" s="2"/>
    </row>
    <row r="736" spans="1:1" ht="12.75" x14ac:dyDescent="0.2">
      <c r="A736" s="2"/>
    </row>
    <row r="737" spans="1:1" ht="12.75" x14ac:dyDescent="0.2">
      <c r="A737" s="2"/>
    </row>
    <row r="738" spans="1:1" ht="12.75" x14ac:dyDescent="0.2">
      <c r="A738" s="2"/>
    </row>
    <row r="739" spans="1:1" ht="12.75" x14ac:dyDescent="0.2">
      <c r="A739" s="2"/>
    </row>
    <row r="740" spans="1:1" ht="12.75" x14ac:dyDescent="0.2">
      <c r="A740" s="2"/>
    </row>
    <row r="741" spans="1:1" ht="12.75" x14ac:dyDescent="0.2">
      <c r="A741" s="2"/>
    </row>
    <row r="742" spans="1:1" ht="12.75" x14ac:dyDescent="0.2">
      <c r="A742" s="2"/>
    </row>
    <row r="743" spans="1:1" ht="12.75" x14ac:dyDescent="0.2">
      <c r="A743" s="2"/>
    </row>
    <row r="744" spans="1:1" ht="12.75" x14ac:dyDescent="0.2">
      <c r="A744" s="2"/>
    </row>
    <row r="745" spans="1:1" ht="12.75" x14ac:dyDescent="0.2">
      <c r="A745" s="2"/>
    </row>
    <row r="746" spans="1:1" ht="12.75" x14ac:dyDescent="0.2">
      <c r="A746" s="2"/>
    </row>
    <row r="747" spans="1:1" ht="12.75" x14ac:dyDescent="0.2">
      <c r="A747" s="2"/>
    </row>
    <row r="748" spans="1:1" ht="12.75" x14ac:dyDescent="0.2">
      <c r="A748" s="2"/>
    </row>
    <row r="749" spans="1:1" ht="12.75" x14ac:dyDescent="0.2">
      <c r="A749" s="2"/>
    </row>
    <row r="750" spans="1:1" ht="12.75" x14ac:dyDescent="0.2">
      <c r="A750" s="2"/>
    </row>
    <row r="751" spans="1:1" ht="12.75" x14ac:dyDescent="0.2">
      <c r="A751" s="2"/>
    </row>
    <row r="752" spans="1:1" ht="12.75" x14ac:dyDescent="0.2">
      <c r="A752" s="2"/>
    </row>
    <row r="753" spans="1:1" ht="12.75" x14ac:dyDescent="0.2">
      <c r="A753" s="2"/>
    </row>
    <row r="754" spans="1:1" ht="12.75" x14ac:dyDescent="0.2">
      <c r="A754" s="2"/>
    </row>
    <row r="755" spans="1:1" ht="12.75" x14ac:dyDescent="0.2">
      <c r="A755" s="2"/>
    </row>
    <row r="756" spans="1:1" ht="12.75" x14ac:dyDescent="0.2">
      <c r="A756" s="2"/>
    </row>
    <row r="757" spans="1:1" ht="12.75" x14ac:dyDescent="0.2">
      <c r="A757" s="2"/>
    </row>
    <row r="758" spans="1:1" ht="12.75" x14ac:dyDescent="0.2">
      <c r="A758" s="2"/>
    </row>
    <row r="759" spans="1:1" ht="12.75" x14ac:dyDescent="0.2">
      <c r="A759" s="2"/>
    </row>
    <row r="760" spans="1:1" ht="12.75" x14ac:dyDescent="0.2">
      <c r="A760" s="2"/>
    </row>
    <row r="761" spans="1:1" ht="12.75" x14ac:dyDescent="0.2">
      <c r="A761" s="2"/>
    </row>
    <row r="762" spans="1:1" ht="12.75" x14ac:dyDescent="0.2">
      <c r="A762" s="2"/>
    </row>
    <row r="763" spans="1:1" ht="12.75" x14ac:dyDescent="0.2">
      <c r="A763" s="2"/>
    </row>
    <row r="764" spans="1:1" ht="12.75" x14ac:dyDescent="0.2">
      <c r="A764" s="2"/>
    </row>
    <row r="765" spans="1:1" ht="12.75" x14ac:dyDescent="0.2">
      <c r="A765" s="2"/>
    </row>
    <row r="766" spans="1:1" ht="12.75" x14ac:dyDescent="0.2">
      <c r="A766" s="2"/>
    </row>
    <row r="767" spans="1:1" ht="12.75" x14ac:dyDescent="0.2">
      <c r="A767" s="2"/>
    </row>
    <row r="768" spans="1:1" ht="12.75" x14ac:dyDescent="0.2">
      <c r="A768" s="2"/>
    </row>
    <row r="769" spans="1:1" ht="12.75" x14ac:dyDescent="0.2">
      <c r="A769" s="2"/>
    </row>
    <row r="770" spans="1:1" ht="12.75" x14ac:dyDescent="0.2">
      <c r="A770" s="2"/>
    </row>
    <row r="771" spans="1:1" ht="12.75" x14ac:dyDescent="0.2">
      <c r="A771" s="2"/>
    </row>
    <row r="772" spans="1:1" ht="12.75" x14ac:dyDescent="0.2">
      <c r="A772" s="2"/>
    </row>
    <row r="773" spans="1:1" ht="12.75" x14ac:dyDescent="0.2">
      <c r="A773" s="2"/>
    </row>
    <row r="774" spans="1:1" ht="12.75" x14ac:dyDescent="0.2">
      <c r="A774" s="2"/>
    </row>
    <row r="775" spans="1:1" ht="12.75" x14ac:dyDescent="0.2">
      <c r="A775" s="2"/>
    </row>
    <row r="776" spans="1:1" ht="12.75" x14ac:dyDescent="0.2">
      <c r="A776" s="2"/>
    </row>
    <row r="777" spans="1:1" ht="12.75" x14ac:dyDescent="0.2">
      <c r="A777" s="2"/>
    </row>
    <row r="778" spans="1:1" ht="12.75" x14ac:dyDescent="0.2">
      <c r="A778" s="2"/>
    </row>
    <row r="779" spans="1:1" ht="12.75" x14ac:dyDescent="0.2">
      <c r="A779" s="2"/>
    </row>
    <row r="780" spans="1:1" ht="12.75" x14ac:dyDescent="0.2">
      <c r="A780" s="2"/>
    </row>
    <row r="781" spans="1:1" ht="12.75" x14ac:dyDescent="0.2">
      <c r="A781" s="2"/>
    </row>
    <row r="782" spans="1:1" ht="12.75" x14ac:dyDescent="0.2">
      <c r="A782" s="2"/>
    </row>
    <row r="783" spans="1:1" ht="12.75" x14ac:dyDescent="0.2">
      <c r="A783" s="2"/>
    </row>
    <row r="784" spans="1:1" ht="12.75" x14ac:dyDescent="0.2">
      <c r="A784" s="2"/>
    </row>
    <row r="785" spans="1:1" ht="12.75" x14ac:dyDescent="0.2">
      <c r="A785" s="2"/>
    </row>
    <row r="786" spans="1:1" ht="12.75" x14ac:dyDescent="0.2">
      <c r="A786" s="2"/>
    </row>
    <row r="787" spans="1:1" ht="12.75" x14ac:dyDescent="0.2">
      <c r="A787" s="2"/>
    </row>
    <row r="788" spans="1:1" ht="12.75" x14ac:dyDescent="0.2">
      <c r="A788" s="2"/>
    </row>
    <row r="789" spans="1:1" ht="12.75" x14ac:dyDescent="0.2">
      <c r="A789" s="2"/>
    </row>
    <row r="790" spans="1:1" ht="12.75" x14ac:dyDescent="0.2">
      <c r="A790" s="2"/>
    </row>
    <row r="791" spans="1:1" ht="12.75" x14ac:dyDescent="0.2">
      <c r="A791" s="2"/>
    </row>
    <row r="792" spans="1:1" ht="12.75" x14ac:dyDescent="0.2">
      <c r="A792" s="2"/>
    </row>
    <row r="793" spans="1:1" ht="12.75" x14ac:dyDescent="0.2">
      <c r="A793" s="2"/>
    </row>
    <row r="794" spans="1:1" ht="12.75" x14ac:dyDescent="0.2">
      <c r="A794" s="2"/>
    </row>
    <row r="795" spans="1:1" ht="12.75" x14ac:dyDescent="0.2">
      <c r="A795" s="2"/>
    </row>
    <row r="796" spans="1:1" ht="12.75" x14ac:dyDescent="0.2">
      <c r="A796" s="2"/>
    </row>
    <row r="797" spans="1:1" ht="12.75" x14ac:dyDescent="0.2">
      <c r="A797" s="2"/>
    </row>
    <row r="798" spans="1:1" ht="12.75" x14ac:dyDescent="0.2">
      <c r="A798" s="2"/>
    </row>
    <row r="799" spans="1:1" ht="12.75" x14ac:dyDescent="0.2">
      <c r="A799" s="2"/>
    </row>
    <row r="800" spans="1:1" ht="12.75" x14ac:dyDescent="0.2">
      <c r="A800" s="2"/>
    </row>
    <row r="801" spans="1:1" ht="12.75" x14ac:dyDescent="0.2">
      <c r="A801" s="2"/>
    </row>
    <row r="802" spans="1:1" ht="12.75" x14ac:dyDescent="0.2">
      <c r="A802" s="2"/>
    </row>
    <row r="803" spans="1:1" ht="12.75" x14ac:dyDescent="0.2">
      <c r="A803" s="2"/>
    </row>
    <row r="804" spans="1:1" ht="12.75" x14ac:dyDescent="0.2">
      <c r="A804" s="2"/>
    </row>
    <row r="805" spans="1:1" ht="12.75" x14ac:dyDescent="0.2">
      <c r="A805" s="2"/>
    </row>
    <row r="806" spans="1:1" ht="12.75" x14ac:dyDescent="0.2">
      <c r="A806" s="2"/>
    </row>
    <row r="807" spans="1:1" ht="12.75" x14ac:dyDescent="0.2">
      <c r="A807" s="2"/>
    </row>
    <row r="808" spans="1:1" ht="12.75" x14ac:dyDescent="0.2">
      <c r="A808" s="2"/>
    </row>
    <row r="809" spans="1:1" ht="12.75" x14ac:dyDescent="0.2">
      <c r="A809" s="2"/>
    </row>
    <row r="810" spans="1:1" ht="12.75" x14ac:dyDescent="0.2">
      <c r="A810" s="2"/>
    </row>
    <row r="811" spans="1:1" ht="12.75" x14ac:dyDescent="0.2">
      <c r="A811" s="2"/>
    </row>
    <row r="812" spans="1:1" ht="12.75" x14ac:dyDescent="0.2">
      <c r="A812" s="2"/>
    </row>
    <row r="813" spans="1:1" ht="12.75" x14ac:dyDescent="0.2">
      <c r="A813" s="2"/>
    </row>
    <row r="814" spans="1:1" ht="12.75" x14ac:dyDescent="0.2">
      <c r="A814" s="2"/>
    </row>
    <row r="815" spans="1:1" ht="12.75" x14ac:dyDescent="0.2">
      <c r="A815" s="2"/>
    </row>
    <row r="816" spans="1:1" ht="12.75" x14ac:dyDescent="0.2">
      <c r="A816" s="2"/>
    </row>
    <row r="817" spans="1:1" ht="12.75" x14ac:dyDescent="0.2">
      <c r="A817" s="2"/>
    </row>
    <row r="818" spans="1:1" ht="12.75" x14ac:dyDescent="0.2">
      <c r="A818" s="2"/>
    </row>
    <row r="819" spans="1:1" ht="12.75" x14ac:dyDescent="0.2">
      <c r="A819" s="2"/>
    </row>
    <row r="820" spans="1:1" ht="12.75" x14ac:dyDescent="0.2">
      <c r="A820" s="2"/>
    </row>
    <row r="821" spans="1:1" ht="12.75" x14ac:dyDescent="0.2">
      <c r="A821" s="2"/>
    </row>
    <row r="822" spans="1:1" ht="12.75" x14ac:dyDescent="0.2">
      <c r="A822" s="2"/>
    </row>
    <row r="823" spans="1:1" ht="12.75" x14ac:dyDescent="0.2">
      <c r="A823" s="2"/>
    </row>
    <row r="824" spans="1:1" ht="12.75" x14ac:dyDescent="0.2">
      <c r="A824" s="2"/>
    </row>
    <row r="825" spans="1:1" ht="12.75" x14ac:dyDescent="0.2">
      <c r="A825" s="2"/>
    </row>
    <row r="826" spans="1:1" ht="12.75" x14ac:dyDescent="0.2">
      <c r="A826" s="2"/>
    </row>
    <row r="827" spans="1:1" ht="12.75" x14ac:dyDescent="0.2">
      <c r="A827" s="2"/>
    </row>
    <row r="828" spans="1:1" ht="12.75" x14ac:dyDescent="0.2">
      <c r="A828" s="2"/>
    </row>
    <row r="829" spans="1:1" ht="12.75" x14ac:dyDescent="0.2">
      <c r="A829" s="2"/>
    </row>
    <row r="830" spans="1:1" ht="12.75" x14ac:dyDescent="0.2">
      <c r="A830" s="2"/>
    </row>
    <row r="831" spans="1:1" ht="12.75" x14ac:dyDescent="0.2">
      <c r="A831" s="2"/>
    </row>
    <row r="832" spans="1:1" ht="12.75" x14ac:dyDescent="0.2">
      <c r="A832" s="2"/>
    </row>
    <row r="833" spans="1:1" ht="12.75" x14ac:dyDescent="0.2">
      <c r="A833" s="2"/>
    </row>
    <row r="834" spans="1:1" ht="12.75" x14ac:dyDescent="0.2">
      <c r="A834" s="2"/>
    </row>
    <row r="835" spans="1:1" ht="12.75" x14ac:dyDescent="0.2">
      <c r="A835" s="2"/>
    </row>
    <row r="836" spans="1:1" ht="12.75" x14ac:dyDescent="0.2">
      <c r="A836" s="2"/>
    </row>
    <row r="837" spans="1:1" ht="12.75" x14ac:dyDescent="0.2">
      <c r="A837" s="2"/>
    </row>
    <row r="838" spans="1:1" ht="12.75" x14ac:dyDescent="0.2">
      <c r="A838" s="2"/>
    </row>
    <row r="839" spans="1:1" ht="12.75" x14ac:dyDescent="0.2">
      <c r="A839" s="2"/>
    </row>
    <row r="840" spans="1:1" ht="12.75" x14ac:dyDescent="0.2">
      <c r="A840" s="2"/>
    </row>
    <row r="841" spans="1:1" ht="12.75" x14ac:dyDescent="0.2">
      <c r="A841" s="2"/>
    </row>
    <row r="842" spans="1:1" ht="12.75" x14ac:dyDescent="0.2">
      <c r="A842" s="2"/>
    </row>
    <row r="843" spans="1:1" ht="12.75" x14ac:dyDescent="0.2">
      <c r="A843" s="2"/>
    </row>
    <row r="844" spans="1:1" ht="12.75" x14ac:dyDescent="0.2">
      <c r="A844" s="2"/>
    </row>
    <row r="845" spans="1:1" ht="12.75" x14ac:dyDescent="0.2">
      <c r="A845" s="2"/>
    </row>
    <row r="846" spans="1:1" ht="12.75" x14ac:dyDescent="0.2">
      <c r="A846" s="2"/>
    </row>
    <row r="847" spans="1:1" ht="12.75" x14ac:dyDescent="0.2">
      <c r="A847" s="2"/>
    </row>
    <row r="848" spans="1:1" ht="12.75" x14ac:dyDescent="0.2">
      <c r="A848" s="2"/>
    </row>
    <row r="849" spans="1:1" ht="12.75" x14ac:dyDescent="0.2">
      <c r="A849" s="2"/>
    </row>
    <row r="850" spans="1:1" ht="12.75" x14ac:dyDescent="0.2">
      <c r="A850" s="2"/>
    </row>
    <row r="851" spans="1:1" ht="12.75" x14ac:dyDescent="0.2">
      <c r="A851" s="2"/>
    </row>
    <row r="852" spans="1:1" ht="12.75" x14ac:dyDescent="0.2">
      <c r="A852" s="2"/>
    </row>
    <row r="853" spans="1:1" ht="12.75" x14ac:dyDescent="0.2">
      <c r="A853" s="2"/>
    </row>
    <row r="854" spans="1:1" ht="12.75" x14ac:dyDescent="0.2">
      <c r="A854" s="2"/>
    </row>
    <row r="855" spans="1:1" ht="12.75" x14ac:dyDescent="0.2">
      <c r="A855" s="2"/>
    </row>
    <row r="856" spans="1:1" ht="12.75" x14ac:dyDescent="0.2">
      <c r="A856" s="2"/>
    </row>
    <row r="857" spans="1:1" ht="12.75" x14ac:dyDescent="0.2">
      <c r="A857" s="2"/>
    </row>
    <row r="858" spans="1:1" ht="12.75" x14ac:dyDescent="0.2">
      <c r="A858" s="2"/>
    </row>
    <row r="859" spans="1:1" ht="12.75" x14ac:dyDescent="0.2">
      <c r="A859" s="2"/>
    </row>
    <row r="860" spans="1:1" ht="12.75" x14ac:dyDescent="0.2">
      <c r="A860" s="2"/>
    </row>
    <row r="861" spans="1:1" ht="12.75" x14ac:dyDescent="0.2">
      <c r="A861" s="2"/>
    </row>
    <row r="862" spans="1:1" ht="12.75" x14ac:dyDescent="0.2">
      <c r="A862" s="2"/>
    </row>
    <row r="863" spans="1:1" ht="12.75" x14ac:dyDescent="0.2">
      <c r="A863" s="2"/>
    </row>
    <row r="864" spans="1:1" ht="12.75" x14ac:dyDescent="0.2">
      <c r="A864" s="2"/>
    </row>
    <row r="865" spans="1:1" ht="12.75" x14ac:dyDescent="0.2">
      <c r="A865" s="2"/>
    </row>
    <row r="866" spans="1:1" ht="12.75" x14ac:dyDescent="0.2">
      <c r="A866" s="2"/>
    </row>
    <row r="867" spans="1:1" ht="12.75" x14ac:dyDescent="0.2">
      <c r="A867" s="2"/>
    </row>
    <row r="868" spans="1:1" ht="12.75" x14ac:dyDescent="0.2">
      <c r="A868" s="2"/>
    </row>
    <row r="869" spans="1:1" ht="12.75" x14ac:dyDescent="0.2">
      <c r="A869" s="2"/>
    </row>
    <row r="870" spans="1:1" ht="12.75" x14ac:dyDescent="0.2">
      <c r="A870" s="2"/>
    </row>
    <row r="871" spans="1:1" ht="12.75" x14ac:dyDescent="0.2">
      <c r="A871" s="2"/>
    </row>
    <row r="872" spans="1:1" ht="12.75" x14ac:dyDescent="0.2">
      <c r="A872" s="2"/>
    </row>
    <row r="873" spans="1:1" ht="12.75" x14ac:dyDescent="0.2">
      <c r="A873" s="2"/>
    </row>
    <row r="874" spans="1:1" ht="12.75" x14ac:dyDescent="0.2">
      <c r="A874" s="2"/>
    </row>
    <row r="875" spans="1:1" ht="12.75" x14ac:dyDescent="0.2">
      <c r="A875" s="2"/>
    </row>
    <row r="876" spans="1:1" ht="12.75" x14ac:dyDescent="0.2">
      <c r="A876" s="2"/>
    </row>
    <row r="877" spans="1:1" ht="12.75" x14ac:dyDescent="0.2">
      <c r="A877" s="2"/>
    </row>
    <row r="878" spans="1:1" ht="12.75" x14ac:dyDescent="0.2">
      <c r="A878" s="2"/>
    </row>
    <row r="879" spans="1:1" ht="12.75" x14ac:dyDescent="0.2">
      <c r="A879" s="2"/>
    </row>
    <row r="880" spans="1:1" ht="12.75" x14ac:dyDescent="0.2">
      <c r="A880" s="2"/>
    </row>
    <row r="881" spans="1:1" ht="12.75" x14ac:dyDescent="0.2">
      <c r="A881" s="2"/>
    </row>
    <row r="882" spans="1:1" ht="12.75" x14ac:dyDescent="0.2">
      <c r="A882" s="2"/>
    </row>
    <row r="883" spans="1:1" ht="12.75" x14ac:dyDescent="0.2">
      <c r="A883" s="2"/>
    </row>
    <row r="884" spans="1:1" ht="12.75" x14ac:dyDescent="0.2">
      <c r="A884" s="2"/>
    </row>
    <row r="885" spans="1:1" ht="12.75" x14ac:dyDescent="0.2">
      <c r="A885" s="2"/>
    </row>
    <row r="886" spans="1:1" ht="12.75" x14ac:dyDescent="0.2">
      <c r="A886" s="2"/>
    </row>
    <row r="887" spans="1:1" ht="12.75" x14ac:dyDescent="0.2">
      <c r="A887" s="2"/>
    </row>
    <row r="888" spans="1:1" ht="12.75" x14ac:dyDescent="0.2">
      <c r="A888" s="2"/>
    </row>
    <row r="889" spans="1:1" ht="12.75" x14ac:dyDescent="0.2">
      <c r="A889" s="2"/>
    </row>
    <row r="890" spans="1:1" ht="12.75" x14ac:dyDescent="0.2">
      <c r="A890" s="2"/>
    </row>
    <row r="891" spans="1:1" ht="12.75" x14ac:dyDescent="0.2">
      <c r="A891" s="2"/>
    </row>
    <row r="892" spans="1:1" ht="12.75" x14ac:dyDescent="0.2">
      <c r="A892" s="2"/>
    </row>
    <row r="893" spans="1:1" ht="12.75" x14ac:dyDescent="0.2">
      <c r="A893" s="2"/>
    </row>
    <row r="894" spans="1:1" ht="12.75" x14ac:dyDescent="0.2">
      <c r="A894" s="2"/>
    </row>
    <row r="895" spans="1:1" ht="12.75" x14ac:dyDescent="0.2">
      <c r="A895" s="2"/>
    </row>
    <row r="896" spans="1:1" ht="12.75" x14ac:dyDescent="0.2">
      <c r="A896" s="2"/>
    </row>
    <row r="897" spans="1:1" ht="12.75" x14ac:dyDescent="0.2">
      <c r="A897" s="2"/>
    </row>
    <row r="898" spans="1:1" ht="12.75" x14ac:dyDescent="0.2">
      <c r="A898" s="2"/>
    </row>
    <row r="899" spans="1:1" ht="12.75" x14ac:dyDescent="0.2">
      <c r="A899" s="2"/>
    </row>
    <row r="900" spans="1:1" ht="12.75" x14ac:dyDescent="0.2">
      <c r="A900" s="2"/>
    </row>
    <row r="901" spans="1:1" ht="12.75" x14ac:dyDescent="0.2">
      <c r="A901" s="2"/>
    </row>
    <row r="902" spans="1:1" ht="12.75" x14ac:dyDescent="0.2">
      <c r="A902" s="2"/>
    </row>
    <row r="903" spans="1:1" ht="12.75" x14ac:dyDescent="0.2">
      <c r="A903" s="2"/>
    </row>
    <row r="904" spans="1:1" ht="12.75" x14ac:dyDescent="0.2">
      <c r="A904" s="2"/>
    </row>
    <row r="905" spans="1:1" ht="12.75" x14ac:dyDescent="0.2">
      <c r="A905" s="2"/>
    </row>
    <row r="906" spans="1:1" ht="12.75" x14ac:dyDescent="0.2">
      <c r="A906" s="2"/>
    </row>
    <row r="907" spans="1:1" ht="12.75" x14ac:dyDescent="0.2">
      <c r="A907" s="2"/>
    </row>
    <row r="908" spans="1:1" ht="12.75" x14ac:dyDescent="0.2">
      <c r="A908" s="2"/>
    </row>
    <row r="909" spans="1:1" ht="12.75" x14ac:dyDescent="0.2">
      <c r="A909" s="2"/>
    </row>
    <row r="910" spans="1:1" ht="12.75" x14ac:dyDescent="0.2">
      <c r="A910" s="2"/>
    </row>
    <row r="911" spans="1:1" ht="12.75" x14ac:dyDescent="0.2">
      <c r="A911" s="2"/>
    </row>
    <row r="912" spans="1:1" ht="12.75" x14ac:dyDescent="0.2">
      <c r="A912" s="2"/>
    </row>
    <row r="913" spans="1:1" ht="12.75" x14ac:dyDescent="0.2">
      <c r="A913" s="2"/>
    </row>
    <row r="914" spans="1:1" ht="12.75" x14ac:dyDescent="0.2">
      <c r="A914" s="2"/>
    </row>
    <row r="915" spans="1:1" ht="12.75" x14ac:dyDescent="0.2">
      <c r="A915" s="2"/>
    </row>
    <row r="916" spans="1:1" ht="12.75" x14ac:dyDescent="0.2">
      <c r="A916" s="2"/>
    </row>
    <row r="917" spans="1:1" ht="12.75" x14ac:dyDescent="0.2">
      <c r="A917" s="2"/>
    </row>
    <row r="918" spans="1:1" ht="12.75" x14ac:dyDescent="0.2">
      <c r="A918" s="2"/>
    </row>
    <row r="919" spans="1:1" ht="12.75" x14ac:dyDescent="0.2">
      <c r="A919" s="2"/>
    </row>
    <row r="920" spans="1:1" ht="12.75" x14ac:dyDescent="0.2">
      <c r="A920" s="2"/>
    </row>
    <row r="921" spans="1:1" ht="12.75" x14ac:dyDescent="0.2">
      <c r="A921" s="2"/>
    </row>
    <row r="922" spans="1:1" ht="12.75" x14ac:dyDescent="0.2">
      <c r="A922" s="2"/>
    </row>
    <row r="923" spans="1:1" ht="12.75" x14ac:dyDescent="0.2">
      <c r="A923" s="2"/>
    </row>
    <row r="924" spans="1:1" ht="12.75" x14ac:dyDescent="0.2">
      <c r="A924" s="2"/>
    </row>
    <row r="925" spans="1:1" ht="12.75" x14ac:dyDescent="0.2">
      <c r="A925" s="2"/>
    </row>
    <row r="926" spans="1:1" ht="12.75" x14ac:dyDescent="0.2">
      <c r="A926" s="2"/>
    </row>
    <row r="927" spans="1:1" ht="12.75" x14ac:dyDescent="0.2">
      <c r="A927" s="2"/>
    </row>
    <row r="928" spans="1:1" ht="12.75" x14ac:dyDescent="0.2">
      <c r="A928" s="2"/>
    </row>
    <row r="929" spans="1:1" ht="12.75" x14ac:dyDescent="0.2">
      <c r="A929" s="2"/>
    </row>
    <row r="930" spans="1:1" ht="12.75" x14ac:dyDescent="0.2">
      <c r="A930" s="2"/>
    </row>
    <row r="931" spans="1:1" ht="12.75" x14ac:dyDescent="0.2">
      <c r="A931" s="2"/>
    </row>
    <row r="932" spans="1:1" ht="12.75" x14ac:dyDescent="0.2">
      <c r="A932" s="2"/>
    </row>
    <row r="933" spans="1:1" ht="12.75" x14ac:dyDescent="0.2">
      <c r="A933" s="2"/>
    </row>
    <row r="934" spans="1:1" ht="12.75" x14ac:dyDescent="0.2">
      <c r="A934" s="2"/>
    </row>
    <row r="935" spans="1:1" ht="12.75" x14ac:dyDescent="0.2">
      <c r="A935" s="2"/>
    </row>
    <row r="936" spans="1:1" ht="12.75" x14ac:dyDescent="0.2">
      <c r="A936" s="2"/>
    </row>
    <row r="937" spans="1:1" ht="12.75" x14ac:dyDescent="0.2">
      <c r="A937" s="2"/>
    </row>
    <row r="938" spans="1:1" ht="12.75" x14ac:dyDescent="0.2">
      <c r="A938" s="2"/>
    </row>
    <row r="939" spans="1:1" ht="12.75" x14ac:dyDescent="0.2">
      <c r="A939" s="2"/>
    </row>
    <row r="940" spans="1:1" ht="12.75" x14ac:dyDescent="0.2">
      <c r="A940" s="2"/>
    </row>
    <row r="941" spans="1:1" ht="12.75" x14ac:dyDescent="0.2">
      <c r="A941" s="2"/>
    </row>
    <row r="942" spans="1:1" ht="12.75" x14ac:dyDescent="0.2">
      <c r="A942" s="2"/>
    </row>
    <row r="943" spans="1:1" ht="12.75" x14ac:dyDescent="0.2">
      <c r="A943" s="2"/>
    </row>
    <row r="944" spans="1:1" ht="12.75" x14ac:dyDescent="0.2">
      <c r="A944" s="2"/>
    </row>
    <row r="945" spans="1:1" ht="12.75" x14ac:dyDescent="0.2">
      <c r="A945" s="2"/>
    </row>
    <row r="946" spans="1:1" ht="12.75" x14ac:dyDescent="0.2">
      <c r="A946" s="2"/>
    </row>
    <row r="947" spans="1:1" ht="12.75" x14ac:dyDescent="0.2">
      <c r="A947" s="2"/>
    </row>
    <row r="948" spans="1:1" ht="12.75" x14ac:dyDescent="0.2">
      <c r="A948" s="2"/>
    </row>
    <row r="949" spans="1:1" ht="12.75" x14ac:dyDescent="0.2">
      <c r="A949" s="2"/>
    </row>
    <row r="950" spans="1:1" ht="12.75" x14ac:dyDescent="0.2">
      <c r="A950" s="2"/>
    </row>
    <row r="951" spans="1:1" ht="12.75" x14ac:dyDescent="0.2">
      <c r="A951" s="2"/>
    </row>
    <row r="952" spans="1:1" ht="12.75" x14ac:dyDescent="0.2">
      <c r="A952" s="2"/>
    </row>
    <row r="953" spans="1:1" ht="12.75" x14ac:dyDescent="0.2">
      <c r="A953" s="2"/>
    </row>
    <row r="954" spans="1:1" ht="12.75" x14ac:dyDescent="0.2">
      <c r="A954" s="2"/>
    </row>
    <row r="955" spans="1:1" ht="12.75" x14ac:dyDescent="0.2">
      <c r="A955" s="2"/>
    </row>
    <row r="956" spans="1:1" ht="12.75" x14ac:dyDescent="0.2">
      <c r="A956" s="2"/>
    </row>
    <row r="957" spans="1:1" ht="12.75" x14ac:dyDescent="0.2">
      <c r="A957" s="2"/>
    </row>
    <row r="958" spans="1:1" ht="12.75" x14ac:dyDescent="0.2">
      <c r="A958" s="2"/>
    </row>
    <row r="959" spans="1:1" ht="12.75" x14ac:dyDescent="0.2">
      <c r="A959" s="2"/>
    </row>
    <row r="960" spans="1:1" ht="12.75" x14ac:dyDescent="0.2">
      <c r="A960" s="2"/>
    </row>
    <row r="961" spans="1:1" ht="12.75" x14ac:dyDescent="0.2">
      <c r="A961" s="2"/>
    </row>
    <row r="962" spans="1:1" ht="12.75" x14ac:dyDescent="0.2">
      <c r="A962" s="2"/>
    </row>
    <row r="963" spans="1:1" ht="12.75" x14ac:dyDescent="0.2">
      <c r="A963" s="2"/>
    </row>
    <row r="964" spans="1:1" ht="12.75" x14ac:dyDescent="0.2">
      <c r="A964" s="2"/>
    </row>
    <row r="965" spans="1:1" ht="12.75" x14ac:dyDescent="0.2">
      <c r="A965" s="2"/>
    </row>
    <row r="966" spans="1:1" ht="12.75" x14ac:dyDescent="0.2">
      <c r="A966" s="2"/>
    </row>
    <row r="967" spans="1:1" ht="12.75" x14ac:dyDescent="0.2">
      <c r="A967" s="2"/>
    </row>
    <row r="968" spans="1:1" ht="12.75" x14ac:dyDescent="0.2">
      <c r="A968" s="2"/>
    </row>
    <row r="969" spans="1:1" ht="12.75" x14ac:dyDescent="0.2">
      <c r="A969" s="2"/>
    </row>
    <row r="970" spans="1:1" ht="12.75" x14ac:dyDescent="0.2">
      <c r="A970" s="2"/>
    </row>
    <row r="971" spans="1:1" ht="12.75" x14ac:dyDescent="0.2">
      <c r="A971" s="2"/>
    </row>
    <row r="972" spans="1:1" ht="12.75" x14ac:dyDescent="0.2">
      <c r="A972" s="2"/>
    </row>
    <row r="973" spans="1:1" ht="12.75" x14ac:dyDescent="0.2">
      <c r="A973" s="2"/>
    </row>
    <row r="974" spans="1:1" ht="12.75" x14ac:dyDescent="0.2">
      <c r="A974" s="2"/>
    </row>
    <row r="975" spans="1:1" ht="12.75" x14ac:dyDescent="0.2">
      <c r="A975" s="2"/>
    </row>
    <row r="976" spans="1:1" ht="12.75" x14ac:dyDescent="0.2">
      <c r="A976" s="2"/>
    </row>
    <row r="977" spans="1:1" ht="12.75" x14ac:dyDescent="0.2">
      <c r="A977" s="2"/>
    </row>
    <row r="978" spans="1:1" ht="12.75" x14ac:dyDescent="0.2">
      <c r="A978" s="2"/>
    </row>
    <row r="979" spans="1:1" ht="12.75" x14ac:dyDescent="0.2">
      <c r="A979" s="2"/>
    </row>
    <row r="980" spans="1:1" ht="12.75" x14ac:dyDescent="0.2">
      <c r="A980" s="2"/>
    </row>
    <row r="981" spans="1:1" ht="12.75" x14ac:dyDescent="0.2">
      <c r="A981" s="2"/>
    </row>
    <row r="982" spans="1:1" ht="12.75" x14ac:dyDescent="0.2">
      <c r="A982" s="2"/>
    </row>
    <row r="983" spans="1:1" ht="12.75" x14ac:dyDescent="0.2">
      <c r="A983" s="2"/>
    </row>
    <row r="984" spans="1:1" ht="12.75" x14ac:dyDescent="0.2">
      <c r="A984" s="2"/>
    </row>
    <row r="985" spans="1:1" ht="12.75" x14ac:dyDescent="0.2">
      <c r="A985" s="2"/>
    </row>
    <row r="986" spans="1:1" ht="12.75" x14ac:dyDescent="0.2">
      <c r="A986" s="2"/>
    </row>
    <row r="987" spans="1:1" ht="12.75" x14ac:dyDescent="0.2">
      <c r="A987" s="2"/>
    </row>
    <row r="988" spans="1:1" ht="12.75" x14ac:dyDescent="0.2">
      <c r="A988" s="2"/>
    </row>
    <row r="989" spans="1:1" ht="12.75" x14ac:dyDescent="0.2">
      <c r="A989" s="2"/>
    </row>
    <row r="990" spans="1:1" ht="12.75" x14ac:dyDescent="0.2">
      <c r="A990" s="2"/>
    </row>
  </sheetData>
  <mergeCells count="6">
    <mergeCell ref="F1:L1"/>
    <mergeCell ref="A1:C1"/>
    <mergeCell ref="Q4:R4"/>
    <mergeCell ref="A30:D30"/>
    <mergeCell ref="A14:D14"/>
    <mergeCell ref="N4:O4"/>
  </mergeCells>
  <conditionalFormatting sqref="C28 C44">
    <cfRule type="cellIs" dxfId="21" priority="5" operator="greaterThan">
      <formula>0</formula>
    </cfRule>
  </conditionalFormatting>
  <conditionalFormatting sqref="C28 C44">
    <cfRule type="cellIs" dxfId="20" priority="6" operator="lessThanOrEqual">
      <formula>0</formula>
    </cfRule>
  </conditionalFormatting>
  <conditionalFormatting sqref="R7">
    <cfRule type="cellIs" dxfId="19" priority="7" operator="greaterThan">
      <formula>0</formula>
    </cfRule>
  </conditionalFormatting>
  <conditionalFormatting sqref="R7">
    <cfRule type="cellIs" dxfId="18" priority="8" operator="lessThanOrEqual">
      <formula>0</formula>
    </cfRule>
  </conditionalFormatting>
  <conditionalFormatting sqref="R8">
    <cfRule type="cellIs" dxfId="17" priority="9" operator="greaterThan">
      <formula>0</formula>
    </cfRule>
  </conditionalFormatting>
  <conditionalFormatting sqref="R8">
    <cfRule type="cellIs" dxfId="16" priority="10" operator="lessThanOrEqual">
      <formula>0</formula>
    </cfRule>
  </conditionalFormatting>
  <conditionalFormatting sqref="O7">
    <cfRule type="cellIs" dxfId="15" priority="1" operator="greaterThan">
      <formula>0</formula>
    </cfRule>
  </conditionalFormatting>
  <conditionalFormatting sqref="O7">
    <cfRule type="cellIs" dxfId="14" priority="2" operator="lessThanOrEqual">
      <formula>0</formula>
    </cfRule>
  </conditionalFormatting>
  <conditionalFormatting sqref="O8">
    <cfRule type="cellIs" dxfId="13" priority="3" operator="greaterThan">
      <formula>0</formula>
    </cfRule>
  </conditionalFormatting>
  <conditionalFormatting sqref="O8">
    <cfRule type="cellIs" dxfId="12" priority="4" operator="lessThanOr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992"/>
  <sheetViews>
    <sheetView zoomScaleNormal="100" workbookViewId="0">
      <pane ySplit="12" topLeftCell="A13" activePane="bottomLeft" state="frozen"/>
      <selection pane="bottomLeft" activeCell="K4" sqref="K4"/>
    </sheetView>
  </sheetViews>
  <sheetFormatPr defaultColWidth="14.42578125" defaultRowHeight="15.75" customHeight="1" x14ac:dyDescent="0.2"/>
  <cols>
    <col min="1" max="1" width="29.140625" customWidth="1"/>
    <col min="2" max="3" width="8.7109375" customWidth="1"/>
    <col min="4" max="4" width="26.140625" customWidth="1"/>
    <col min="5" max="5" width="4.85546875" customWidth="1"/>
    <col min="6" max="6" width="22.5703125" customWidth="1"/>
    <col min="7" max="8" width="15.42578125" style="40" bestFit="1" customWidth="1"/>
    <col min="9" max="9" width="17.5703125" bestFit="1" customWidth="1"/>
    <col min="10" max="10" width="18.28515625" style="40" bestFit="1" customWidth="1"/>
    <col min="11" max="11" width="13.7109375" customWidth="1"/>
    <col min="12" max="12" width="14" customWidth="1"/>
    <col min="13" max="13" width="4.5703125" customWidth="1"/>
    <col min="14" max="14" width="17.28515625" bestFit="1" customWidth="1"/>
    <col min="15" max="15" width="6.5703125" bestFit="1" customWidth="1"/>
    <col min="16" max="16" width="87.140625" customWidth="1"/>
  </cols>
  <sheetData>
    <row r="1" spans="1:27" ht="15.75" customHeight="1" x14ac:dyDescent="0.2">
      <c r="A1" s="64" t="s">
        <v>1</v>
      </c>
      <c r="B1" s="65"/>
      <c r="C1" s="66"/>
      <c r="D1" s="2"/>
      <c r="E1" s="2"/>
      <c r="F1" s="64" t="s">
        <v>2</v>
      </c>
      <c r="G1" s="68"/>
      <c r="H1" s="68"/>
      <c r="I1" s="65"/>
      <c r="J1" s="65"/>
      <c r="K1" s="65"/>
      <c r="L1" s="66"/>
      <c r="M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">
      <c r="A2" s="3" t="s">
        <v>3</v>
      </c>
      <c r="B2" s="4">
        <v>0.16</v>
      </c>
      <c r="C2" s="5" t="s">
        <v>6</v>
      </c>
      <c r="F2" s="6"/>
      <c r="G2" s="45" t="s">
        <v>177</v>
      </c>
      <c r="H2" s="45" t="s">
        <v>178</v>
      </c>
      <c r="I2" s="3" t="s">
        <v>176</v>
      </c>
      <c r="J2" s="44" t="s">
        <v>179</v>
      </c>
      <c r="K2" s="3" t="s">
        <v>8</v>
      </c>
      <c r="L2" s="3" t="s">
        <v>9</v>
      </c>
    </row>
    <row r="3" spans="1:27" ht="15.75" customHeight="1" x14ac:dyDescent="0.2">
      <c r="A3" s="3" t="s">
        <v>11</v>
      </c>
      <c r="B3" s="4">
        <v>0.17</v>
      </c>
      <c r="C3" s="5" t="s">
        <v>6</v>
      </c>
      <c r="F3" s="3" t="s">
        <v>106</v>
      </c>
      <c r="G3" s="46">
        <v>3009.808</v>
      </c>
      <c r="H3" s="46">
        <v>4201.84</v>
      </c>
      <c r="I3" s="42">
        <f>+G3+H3</f>
        <v>7211.6480000000001</v>
      </c>
      <c r="J3" s="42">
        <f>0.5*$B$3</f>
        <v>8.5000000000000006E-2</v>
      </c>
      <c r="K3" s="42">
        <f>I3/1000*$B$2</f>
        <v>1.1538636800000002</v>
      </c>
      <c r="L3" s="42">
        <f>I3/1000*$B$3+J3</f>
        <v>1.3109801600000002</v>
      </c>
    </row>
    <row r="4" spans="1:27" ht="15.75" customHeight="1" x14ac:dyDescent="0.2">
      <c r="A4" s="30" t="s">
        <v>14</v>
      </c>
      <c r="B4" s="37">
        <f>1/25000000*1000000000</f>
        <v>40</v>
      </c>
      <c r="C4" s="33" t="s">
        <v>5</v>
      </c>
      <c r="D4" s="35">
        <f>1000/B4</f>
        <v>25</v>
      </c>
      <c r="F4" s="3" t="s">
        <v>107</v>
      </c>
      <c r="G4" s="46">
        <v>3671.0970000000002</v>
      </c>
      <c r="H4" s="46">
        <v>4201.84</v>
      </c>
      <c r="I4" s="42">
        <f t="shared" ref="I4:I6" si="0">+G4+H4</f>
        <v>7872.9369999999999</v>
      </c>
      <c r="J4" s="42">
        <f t="shared" ref="J4:J6" si="1">0.5*$B$3</f>
        <v>8.5000000000000006E-2</v>
      </c>
      <c r="K4" s="42">
        <f t="shared" ref="K4:K6" si="2">I4/1000*$B$2</f>
        <v>1.2596699200000001</v>
      </c>
      <c r="L4" s="42">
        <f t="shared" ref="L4:L6" si="3">I4/1000*$B$3+J4</f>
        <v>1.4233992900000001</v>
      </c>
      <c r="N4" s="69" t="s">
        <v>108</v>
      </c>
      <c r="O4" s="70"/>
    </row>
    <row r="5" spans="1:27" ht="15.75" customHeight="1" x14ac:dyDescent="0.2">
      <c r="A5" s="3" t="s">
        <v>109</v>
      </c>
      <c r="B5" s="11">
        <f>B4/2</f>
        <v>20</v>
      </c>
      <c r="C5" s="5" t="s">
        <v>5</v>
      </c>
      <c r="D5" s="1" t="s">
        <v>110</v>
      </c>
      <c r="F5" s="3" t="s">
        <v>111</v>
      </c>
      <c r="G5" s="46">
        <v>3071.9540000000002</v>
      </c>
      <c r="H5" s="46">
        <v>4176.03</v>
      </c>
      <c r="I5" s="42">
        <f t="shared" si="0"/>
        <v>7247.9840000000004</v>
      </c>
      <c r="J5" s="42">
        <f t="shared" si="1"/>
        <v>8.5000000000000006E-2</v>
      </c>
      <c r="K5" s="42">
        <f>I5/1000*$B$2</f>
        <v>1.1596774400000001</v>
      </c>
      <c r="L5" s="42">
        <f t="shared" si="3"/>
        <v>1.3171572800000002</v>
      </c>
      <c r="N5" s="28" t="s">
        <v>49</v>
      </c>
      <c r="O5" s="29">
        <f>B6/2-C28</f>
        <v>10.404124150000001</v>
      </c>
      <c r="P5" s="1" t="s">
        <v>112</v>
      </c>
    </row>
    <row r="6" spans="1:27" ht="15.75" customHeight="1" x14ac:dyDescent="0.2">
      <c r="A6" s="3" t="s">
        <v>113</v>
      </c>
      <c r="B6" s="9">
        <f>B4</f>
        <v>40</v>
      </c>
      <c r="C6" s="5" t="s">
        <v>5</v>
      </c>
      <c r="D6" s="1" t="s">
        <v>25</v>
      </c>
      <c r="F6" s="3" t="s">
        <v>114</v>
      </c>
      <c r="G6" s="46">
        <v>3900.3690000000001</v>
      </c>
      <c r="H6" s="46">
        <v>4176.03</v>
      </c>
      <c r="I6" s="42">
        <f t="shared" si="0"/>
        <v>8076.3989999999994</v>
      </c>
      <c r="J6" s="42">
        <f t="shared" si="1"/>
        <v>8.5000000000000006E-2</v>
      </c>
      <c r="K6" s="42">
        <f t="shared" si="2"/>
        <v>1.2922238399999999</v>
      </c>
      <c r="L6" s="42">
        <f t="shared" si="3"/>
        <v>1.4579878299999998</v>
      </c>
      <c r="N6" s="28" t="s">
        <v>62</v>
      </c>
      <c r="O6" s="29">
        <f>-(B6/2-C44)</f>
        <v>-9.5637218500000003</v>
      </c>
      <c r="P6" s="1" t="s">
        <v>115</v>
      </c>
    </row>
    <row r="7" spans="1:27" ht="15.75" customHeight="1" x14ac:dyDescent="0.2">
      <c r="A7" s="3" t="s">
        <v>116</v>
      </c>
      <c r="B7" s="11">
        <f>5-11</f>
        <v>-6</v>
      </c>
      <c r="C7" s="5" t="s">
        <v>5</v>
      </c>
      <c r="D7" s="1" t="s">
        <v>117</v>
      </c>
      <c r="F7" s="41"/>
      <c r="G7" s="41"/>
      <c r="H7" s="41"/>
      <c r="J7" s="47" t="s">
        <v>182</v>
      </c>
      <c r="N7" s="28" t="s">
        <v>21</v>
      </c>
      <c r="O7" s="32">
        <f>C28</f>
        <v>9.5958758499999988</v>
      </c>
      <c r="P7" s="1"/>
    </row>
    <row r="8" spans="1:27" ht="15.75" customHeight="1" x14ac:dyDescent="0.2">
      <c r="A8" s="3" t="s">
        <v>118</v>
      </c>
      <c r="B8" s="11">
        <f>11-5</f>
        <v>6</v>
      </c>
      <c r="C8" s="5" t="s">
        <v>5</v>
      </c>
      <c r="D8" s="1" t="s">
        <v>117</v>
      </c>
      <c r="F8" s="1"/>
      <c r="G8" s="1"/>
      <c r="H8" s="1"/>
      <c r="N8" s="34" t="s">
        <v>27</v>
      </c>
      <c r="O8" s="36">
        <f>C44</f>
        <v>10.43627815</v>
      </c>
      <c r="P8" s="1"/>
    </row>
    <row r="9" spans="1:27" ht="15.75" customHeight="1" x14ac:dyDescent="0.2">
      <c r="A9" s="3" t="s">
        <v>153</v>
      </c>
      <c r="B9" s="11">
        <v>3</v>
      </c>
      <c r="C9" s="5" t="s">
        <v>5</v>
      </c>
      <c r="D9" s="1" t="s">
        <v>117</v>
      </c>
      <c r="E9" s="1"/>
    </row>
    <row r="10" spans="1:27" ht="15.75" customHeight="1" x14ac:dyDescent="0.2">
      <c r="A10" s="3" t="s">
        <v>155</v>
      </c>
      <c r="B10" s="11">
        <v>7</v>
      </c>
      <c r="C10" s="5" t="s">
        <v>5</v>
      </c>
      <c r="D10" s="1" t="s">
        <v>117</v>
      </c>
      <c r="E10" s="1"/>
      <c r="F10" s="1" t="s">
        <v>156</v>
      </c>
      <c r="G10" s="1"/>
      <c r="H10" s="1"/>
    </row>
    <row r="11" spans="1:27" ht="15.75" customHeight="1" x14ac:dyDescent="0.2">
      <c r="A11" s="3" t="s">
        <v>40</v>
      </c>
      <c r="B11" s="11">
        <v>0.2</v>
      </c>
      <c r="C11" s="5" t="s">
        <v>5</v>
      </c>
      <c r="D11" s="1" t="s">
        <v>41</v>
      </c>
      <c r="E11" s="1"/>
      <c r="F11" s="43" t="s">
        <v>180</v>
      </c>
      <c r="G11" s="43"/>
      <c r="H11" s="43"/>
    </row>
    <row r="12" spans="1:27" ht="15.75" customHeight="1" x14ac:dyDescent="0.2">
      <c r="A12" s="2"/>
    </row>
    <row r="14" spans="1:27" ht="15.75" customHeight="1" x14ac:dyDescent="0.2">
      <c r="A14" s="62" t="s">
        <v>42</v>
      </c>
      <c r="B14" s="63"/>
      <c r="C14" s="63"/>
      <c r="D14" s="63"/>
      <c r="F14" s="1"/>
      <c r="G14" s="1"/>
      <c r="H14" s="1"/>
    </row>
    <row r="15" spans="1:27" ht="15.75" customHeight="1" x14ac:dyDescent="0.2">
      <c r="A15" s="15" t="s">
        <v>44</v>
      </c>
      <c r="B15" s="16" t="s">
        <v>45</v>
      </c>
      <c r="C15" s="16" t="s">
        <v>46</v>
      </c>
      <c r="D15" s="16" t="s">
        <v>47</v>
      </c>
      <c r="F15" s="1"/>
      <c r="G15" s="1"/>
      <c r="H15" s="1"/>
    </row>
    <row r="16" spans="1:27" ht="15.75" customHeight="1" x14ac:dyDescent="0.2">
      <c r="A16" s="1" t="s">
        <v>123</v>
      </c>
      <c r="B16" s="17">
        <f>B5</f>
        <v>20</v>
      </c>
      <c r="C16" s="19">
        <f>B16</f>
        <v>20</v>
      </c>
      <c r="D16" s="1"/>
      <c r="F16" s="1"/>
      <c r="G16" s="1"/>
      <c r="H16" s="1"/>
    </row>
    <row r="17" spans="1:11" ht="15.75" customHeight="1" x14ac:dyDescent="0.2">
      <c r="A17" s="1" t="s">
        <v>124</v>
      </c>
      <c r="B17" s="17">
        <f>B8+3.9</f>
        <v>9.9</v>
      </c>
      <c r="C17" s="19">
        <f>C16+B17</f>
        <v>29.9</v>
      </c>
      <c r="D17" s="1" t="s">
        <v>158</v>
      </c>
      <c r="F17" s="1"/>
      <c r="G17" s="1"/>
      <c r="H17" s="1"/>
    </row>
    <row r="18" spans="1:11" ht="15.75" customHeight="1" x14ac:dyDescent="0.2">
      <c r="A18" s="1" t="s">
        <v>126</v>
      </c>
      <c r="B18" s="19">
        <f>MAX(L5:L6)</f>
        <v>1.4579878299999998</v>
      </c>
      <c r="C18" s="19">
        <f t="shared" ref="C18:C19" si="4">C17+B18</f>
        <v>31.357987829999999</v>
      </c>
      <c r="D18" s="1"/>
    </row>
    <row r="19" spans="1:11" ht="15.75" customHeight="1" x14ac:dyDescent="0.2">
      <c r="A19" s="1" t="s">
        <v>141</v>
      </c>
      <c r="B19" s="17">
        <v>0</v>
      </c>
      <c r="C19" s="19">
        <f t="shared" si="4"/>
        <v>31.357987829999999</v>
      </c>
      <c r="D19" s="43" t="s">
        <v>173</v>
      </c>
      <c r="K19" s="1"/>
    </row>
    <row r="20" spans="1:11" ht="15.75" customHeight="1" x14ac:dyDescent="0.2">
      <c r="A20" s="21" t="s">
        <v>66</v>
      </c>
      <c r="B20" s="19"/>
      <c r="C20" s="23">
        <f>C19</f>
        <v>31.357987829999999</v>
      </c>
      <c r="K20" s="1" t="s">
        <v>129</v>
      </c>
    </row>
    <row r="21" spans="1:11" ht="15.75" customHeight="1" x14ac:dyDescent="0.2">
      <c r="A21" s="24"/>
      <c r="B21" s="1"/>
      <c r="C21" s="1"/>
    </row>
    <row r="22" spans="1:11" ht="15.75" customHeight="1" x14ac:dyDescent="0.2">
      <c r="A22" s="15" t="s">
        <v>76</v>
      </c>
      <c r="B22" s="16" t="s">
        <v>45</v>
      </c>
      <c r="C22" s="16" t="s">
        <v>46</v>
      </c>
      <c r="D22" s="16" t="s">
        <v>47</v>
      </c>
    </row>
    <row r="23" spans="1:11" ht="15.75" customHeight="1" x14ac:dyDescent="0.2">
      <c r="A23" s="1" t="s">
        <v>130</v>
      </c>
      <c r="B23" s="17">
        <f>B6</f>
        <v>40</v>
      </c>
      <c r="C23" s="19">
        <f>B23</f>
        <v>40</v>
      </c>
    </row>
    <row r="24" spans="1:11" ht="15.75" customHeight="1" x14ac:dyDescent="0.2">
      <c r="A24" s="1" t="s">
        <v>131</v>
      </c>
      <c r="B24" s="19">
        <f>MIN(K3:K4)</f>
        <v>1.1538636800000002</v>
      </c>
      <c r="C24" s="19">
        <f t="shared" ref="C24:C26" si="5">C23+B24</f>
        <v>41.153863680000001</v>
      </c>
      <c r="D24" s="1"/>
    </row>
    <row r="25" spans="1:11" ht="15.75" customHeight="1" x14ac:dyDescent="0.2">
      <c r="A25" s="1" t="s">
        <v>150</v>
      </c>
      <c r="B25" s="17">
        <v>0</v>
      </c>
      <c r="C25" s="19">
        <f t="shared" si="5"/>
        <v>41.153863680000001</v>
      </c>
      <c r="D25" s="43" t="s">
        <v>173</v>
      </c>
    </row>
    <row r="26" spans="1:11" ht="15.75" customHeight="1" x14ac:dyDescent="0.2">
      <c r="A26" s="1" t="s">
        <v>82</v>
      </c>
      <c r="B26" s="19">
        <f>-$B$11</f>
        <v>-0.2</v>
      </c>
      <c r="C26" s="19">
        <f t="shared" si="5"/>
        <v>40.953863679999998</v>
      </c>
      <c r="D26" s="1"/>
    </row>
    <row r="27" spans="1:11" ht="15.75" customHeight="1" x14ac:dyDescent="0.2">
      <c r="A27" s="21" t="s">
        <v>85</v>
      </c>
      <c r="B27" s="2"/>
      <c r="C27" s="23">
        <f>C26</f>
        <v>40.953863679999998</v>
      </c>
    </row>
    <row r="28" spans="1:11" ht="15.75" customHeight="1" x14ac:dyDescent="0.2">
      <c r="A28" s="15" t="s">
        <v>21</v>
      </c>
      <c r="B28" s="25"/>
      <c r="C28" s="23">
        <f>C27-C20</f>
        <v>9.5958758499999988</v>
      </c>
      <c r="D28" s="26" t="s">
        <v>87</v>
      </c>
    </row>
    <row r="29" spans="1:11" ht="15.75" customHeight="1" x14ac:dyDescent="0.2">
      <c r="A29" s="2"/>
    </row>
    <row r="30" spans="1:11" ht="15.75" customHeight="1" x14ac:dyDescent="0.2">
      <c r="A30" s="67" t="s">
        <v>88</v>
      </c>
      <c r="B30" s="63"/>
      <c r="C30" s="63"/>
      <c r="D30" s="63"/>
    </row>
    <row r="31" spans="1:11" ht="15.75" customHeight="1" x14ac:dyDescent="0.2">
      <c r="A31" s="15" t="s">
        <v>90</v>
      </c>
      <c r="B31" s="16" t="s">
        <v>45</v>
      </c>
      <c r="C31" s="16" t="s">
        <v>46</v>
      </c>
      <c r="D31" s="16" t="s">
        <v>47</v>
      </c>
    </row>
    <row r="32" spans="1:11" ht="15.75" customHeight="1" x14ac:dyDescent="0.2">
      <c r="A32" s="1" t="s">
        <v>123</v>
      </c>
      <c r="B32" s="17">
        <f>B5</f>
        <v>20</v>
      </c>
      <c r="C32" s="19">
        <f>B32</f>
        <v>20</v>
      </c>
      <c r="D32" s="1"/>
      <c r="F32" s="1"/>
      <c r="G32" s="1"/>
      <c r="H32" s="1"/>
    </row>
    <row r="33" spans="1:4" ht="15.75" customHeight="1" x14ac:dyDescent="0.2">
      <c r="A33" s="1" t="s">
        <v>124</v>
      </c>
      <c r="B33" s="17">
        <f>B7+-3.1</f>
        <v>-9.1</v>
      </c>
      <c r="C33" s="19">
        <f t="shared" ref="C33:C35" si="6">C32+B33</f>
        <v>10.9</v>
      </c>
      <c r="D33" s="1" t="s">
        <v>158</v>
      </c>
    </row>
    <row r="34" spans="1:4" ht="15.75" customHeight="1" x14ac:dyDescent="0.2">
      <c r="A34" s="1" t="s">
        <v>137</v>
      </c>
      <c r="B34" s="19">
        <f>MIN(K5:K6)</f>
        <v>1.1596774400000001</v>
      </c>
      <c r="C34" s="19">
        <f t="shared" si="6"/>
        <v>12.05967744</v>
      </c>
      <c r="D34" s="1"/>
    </row>
    <row r="35" spans="1:4" ht="15.75" customHeight="1" x14ac:dyDescent="0.2">
      <c r="A35" s="1" t="s">
        <v>150</v>
      </c>
      <c r="B35" s="17">
        <v>0</v>
      </c>
      <c r="C35" s="19">
        <f t="shared" si="6"/>
        <v>12.05967744</v>
      </c>
      <c r="D35" s="43" t="s">
        <v>173</v>
      </c>
    </row>
    <row r="36" spans="1:4" ht="15.75" customHeight="1" x14ac:dyDescent="0.2">
      <c r="A36" s="21" t="s">
        <v>66</v>
      </c>
      <c r="B36" s="19"/>
      <c r="C36" s="23">
        <f>C35</f>
        <v>12.05967744</v>
      </c>
    </row>
    <row r="37" spans="1:4" ht="15.75" customHeight="1" x14ac:dyDescent="0.2">
      <c r="A37" s="24"/>
      <c r="B37" s="1"/>
      <c r="C37" s="1"/>
    </row>
    <row r="38" spans="1:4" ht="15.75" customHeight="1" x14ac:dyDescent="0.2">
      <c r="A38" s="15" t="s">
        <v>95</v>
      </c>
      <c r="B38" s="16" t="s">
        <v>45</v>
      </c>
      <c r="C38" s="16" t="s">
        <v>46</v>
      </c>
      <c r="D38" s="16" t="s">
        <v>47</v>
      </c>
    </row>
    <row r="39" spans="1:4" ht="15.75" customHeight="1" x14ac:dyDescent="0.2">
      <c r="A39" s="1" t="s">
        <v>130</v>
      </c>
      <c r="B39" s="17">
        <v>0</v>
      </c>
      <c r="C39" s="19">
        <f>B39</f>
        <v>0</v>
      </c>
    </row>
    <row r="40" spans="1:4" ht="15.75" customHeight="1" x14ac:dyDescent="0.2">
      <c r="A40" s="1" t="s">
        <v>140</v>
      </c>
      <c r="B40" s="19">
        <f>MAX(L3:L4)</f>
        <v>1.4233992900000001</v>
      </c>
      <c r="C40" s="19">
        <f t="shared" ref="C40:C42" si="7">C39+B40</f>
        <v>1.4233992900000001</v>
      </c>
      <c r="D40" s="1"/>
    </row>
    <row r="41" spans="1:4" ht="15.75" customHeight="1" x14ac:dyDescent="0.2">
      <c r="A41" s="1" t="s">
        <v>141</v>
      </c>
      <c r="B41" s="17">
        <v>0</v>
      </c>
      <c r="C41" s="19">
        <f t="shared" si="7"/>
        <v>1.4233992900000001</v>
      </c>
      <c r="D41" s="43" t="s">
        <v>173</v>
      </c>
    </row>
    <row r="42" spans="1:4" ht="15.75" customHeight="1" x14ac:dyDescent="0.2">
      <c r="A42" s="1" t="s">
        <v>82</v>
      </c>
      <c r="B42" s="19">
        <f>$B$11</f>
        <v>0.2</v>
      </c>
      <c r="C42" s="19">
        <f t="shared" si="7"/>
        <v>1.6233992900000001</v>
      </c>
    </row>
    <row r="43" spans="1:4" ht="15.75" customHeight="1" x14ac:dyDescent="0.2">
      <c r="A43" s="21" t="s">
        <v>85</v>
      </c>
      <c r="B43" s="2"/>
      <c r="C43" s="23">
        <f>C42</f>
        <v>1.6233992900000001</v>
      </c>
    </row>
    <row r="44" spans="1:4" ht="15.75" customHeight="1" x14ac:dyDescent="0.2">
      <c r="A44" s="15" t="s">
        <v>27</v>
      </c>
      <c r="B44" s="25"/>
      <c r="C44" s="23">
        <f>C36-C43</f>
        <v>10.43627815</v>
      </c>
      <c r="D44" s="26" t="s">
        <v>103</v>
      </c>
    </row>
    <row r="45" spans="1:4" ht="15.75" customHeight="1" x14ac:dyDescent="0.2">
      <c r="A45" s="2"/>
    </row>
    <row r="46" spans="1:4" ht="15.75" customHeight="1" x14ac:dyDescent="0.2">
      <c r="A46" s="2"/>
    </row>
    <row r="47" spans="1:4" ht="15.75" customHeight="1" x14ac:dyDescent="0.2">
      <c r="A47" s="2"/>
    </row>
    <row r="48" spans="1:4" ht="15.75" customHeight="1" x14ac:dyDescent="0.2">
      <c r="A48" s="2"/>
    </row>
    <row r="49" spans="1:1" ht="12.75" x14ac:dyDescent="0.2">
      <c r="A49" s="2"/>
    </row>
    <row r="50" spans="1:1" ht="12.75" x14ac:dyDescent="0.2">
      <c r="A50" s="2"/>
    </row>
    <row r="51" spans="1:1" ht="12.75" x14ac:dyDescent="0.2">
      <c r="A51" s="2"/>
    </row>
    <row r="52" spans="1:1" ht="12.75" x14ac:dyDescent="0.2">
      <c r="A52" s="2"/>
    </row>
    <row r="53" spans="1:1" ht="12.75" x14ac:dyDescent="0.2">
      <c r="A53" s="2"/>
    </row>
    <row r="54" spans="1:1" ht="12.75" x14ac:dyDescent="0.2">
      <c r="A54" s="2"/>
    </row>
    <row r="55" spans="1:1" ht="12.75" x14ac:dyDescent="0.2">
      <c r="A55" s="2"/>
    </row>
    <row r="56" spans="1:1" ht="12.75" x14ac:dyDescent="0.2">
      <c r="A56" s="2"/>
    </row>
    <row r="57" spans="1:1" ht="12.75" x14ac:dyDescent="0.2">
      <c r="A57" s="2"/>
    </row>
    <row r="58" spans="1:1" ht="12.75" x14ac:dyDescent="0.2">
      <c r="A58" s="2"/>
    </row>
    <row r="59" spans="1:1" ht="12.75" x14ac:dyDescent="0.2">
      <c r="A59" s="2"/>
    </row>
    <row r="60" spans="1:1" ht="12.75" x14ac:dyDescent="0.2">
      <c r="A60" s="2"/>
    </row>
    <row r="61" spans="1:1" ht="12.75" x14ac:dyDescent="0.2">
      <c r="A61" s="2"/>
    </row>
    <row r="62" spans="1:1" ht="12.75" x14ac:dyDescent="0.2">
      <c r="A62" s="2"/>
    </row>
    <row r="63" spans="1:1" ht="12.75" x14ac:dyDescent="0.2">
      <c r="A63" s="2"/>
    </row>
    <row r="64" spans="1:1" ht="12.75" x14ac:dyDescent="0.2">
      <c r="A64" s="2"/>
    </row>
    <row r="65" spans="1:1" ht="12.75" x14ac:dyDescent="0.2">
      <c r="A65" s="2"/>
    </row>
    <row r="66" spans="1:1" ht="12.75" x14ac:dyDescent="0.2">
      <c r="A66" s="2"/>
    </row>
    <row r="67" spans="1:1" ht="12.75" x14ac:dyDescent="0.2">
      <c r="A67" s="2"/>
    </row>
    <row r="68" spans="1:1" ht="12.75" x14ac:dyDescent="0.2">
      <c r="A68" s="2"/>
    </row>
    <row r="69" spans="1:1" ht="12.75" x14ac:dyDescent="0.2">
      <c r="A69" s="2"/>
    </row>
    <row r="70" spans="1:1" ht="12.75" x14ac:dyDescent="0.2">
      <c r="A70" s="2"/>
    </row>
    <row r="71" spans="1:1" ht="12.75" x14ac:dyDescent="0.2">
      <c r="A71" s="2"/>
    </row>
    <row r="72" spans="1:1" ht="12.75" x14ac:dyDescent="0.2">
      <c r="A72" s="2"/>
    </row>
    <row r="73" spans="1:1" ht="12.75" x14ac:dyDescent="0.2">
      <c r="A73" s="2"/>
    </row>
    <row r="74" spans="1:1" ht="12.75" x14ac:dyDescent="0.2">
      <c r="A74" s="2"/>
    </row>
    <row r="75" spans="1:1" ht="12.75" x14ac:dyDescent="0.2">
      <c r="A75" s="2"/>
    </row>
    <row r="76" spans="1:1" ht="12.75" x14ac:dyDescent="0.2">
      <c r="A76" s="2"/>
    </row>
    <row r="77" spans="1:1" ht="12.75" x14ac:dyDescent="0.2">
      <c r="A77" s="2"/>
    </row>
    <row r="78" spans="1:1" ht="12.75" x14ac:dyDescent="0.2">
      <c r="A78" s="2"/>
    </row>
    <row r="79" spans="1:1" ht="12.75" x14ac:dyDescent="0.2">
      <c r="A79" s="2"/>
    </row>
    <row r="80" spans="1:1" ht="12.75" x14ac:dyDescent="0.2">
      <c r="A80" s="2"/>
    </row>
    <row r="81" spans="1:1" ht="12.75" x14ac:dyDescent="0.2">
      <c r="A81" s="2"/>
    </row>
    <row r="82" spans="1:1" ht="12.75" x14ac:dyDescent="0.2">
      <c r="A82" s="2"/>
    </row>
    <row r="83" spans="1:1" ht="12.75" x14ac:dyDescent="0.2">
      <c r="A83" s="2"/>
    </row>
    <row r="84" spans="1:1" ht="12.75" x14ac:dyDescent="0.2">
      <c r="A84" s="2"/>
    </row>
    <row r="85" spans="1:1" ht="12.75" x14ac:dyDescent="0.2">
      <c r="A85" s="2"/>
    </row>
    <row r="86" spans="1:1" ht="12.75" x14ac:dyDescent="0.2">
      <c r="A86" s="2"/>
    </row>
    <row r="87" spans="1:1" ht="12.75" x14ac:dyDescent="0.2">
      <c r="A87" s="2"/>
    </row>
    <row r="88" spans="1:1" ht="12.75" x14ac:dyDescent="0.2">
      <c r="A88" s="2"/>
    </row>
    <row r="89" spans="1:1" ht="12.75" x14ac:dyDescent="0.2">
      <c r="A89" s="2"/>
    </row>
    <row r="90" spans="1:1" ht="12.75" x14ac:dyDescent="0.2">
      <c r="A90" s="2"/>
    </row>
    <row r="91" spans="1:1" ht="12.75" x14ac:dyDescent="0.2">
      <c r="A91" s="2"/>
    </row>
    <row r="92" spans="1:1" ht="12.75" x14ac:dyDescent="0.2">
      <c r="A92" s="2"/>
    </row>
    <row r="93" spans="1:1" ht="12.75" x14ac:dyDescent="0.2">
      <c r="A93" s="2"/>
    </row>
    <row r="94" spans="1:1" ht="12.75" x14ac:dyDescent="0.2">
      <c r="A94" s="2"/>
    </row>
    <row r="95" spans="1:1" ht="12.75" x14ac:dyDescent="0.2">
      <c r="A95" s="2"/>
    </row>
    <row r="96" spans="1:1" ht="12.75" x14ac:dyDescent="0.2">
      <c r="A96" s="2"/>
    </row>
    <row r="97" spans="1:1" ht="12.75" x14ac:dyDescent="0.2">
      <c r="A97" s="2"/>
    </row>
    <row r="98" spans="1:1" ht="12.75" x14ac:dyDescent="0.2">
      <c r="A98" s="2"/>
    </row>
    <row r="99" spans="1:1" ht="12.75" x14ac:dyDescent="0.2">
      <c r="A99" s="2"/>
    </row>
    <row r="100" spans="1:1" ht="12.75" x14ac:dyDescent="0.2">
      <c r="A100" s="2"/>
    </row>
    <row r="101" spans="1:1" ht="12.75" x14ac:dyDescent="0.2">
      <c r="A101" s="2"/>
    </row>
    <row r="102" spans="1:1" ht="12.75" x14ac:dyDescent="0.2">
      <c r="A102" s="2"/>
    </row>
    <row r="103" spans="1:1" ht="12.75" x14ac:dyDescent="0.2">
      <c r="A103" s="2"/>
    </row>
    <row r="104" spans="1:1" ht="12.75" x14ac:dyDescent="0.2">
      <c r="A104" s="2"/>
    </row>
    <row r="105" spans="1:1" ht="12.75" x14ac:dyDescent="0.2">
      <c r="A105" s="2"/>
    </row>
    <row r="106" spans="1:1" ht="12.75" x14ac:dyDescent="0.2">
      <c r="A106" s="2"/>
    </row>
    <row r="107" spans="1:1" ht="12.75" x14ac:dyDescent="0.2">
      <c r="A107" s="2"/>
    </row>
    <row r="108" spans="1:1" ht="12.75" x14ac:dyDescent="0.2">
      <c r="A108" s="2"/>
    </row>
    <row r="109" spans="1:1" ht="12.75" x14ac:dyDescent="0.2">
      <c r="A109" s="2"/>
    </row>
    <row r="110" spans="1:1" ht="12.75" x14ac:dyDescent="0.2">
      <c r="A110" s="2"/>
    </row>
    <row r="111" spans="1:1" ht="12.75" x14ac:dyDescent="0.2">
      <c r="A111" s="2"/>
    </row>
    <row r="112" spans="1:1" ht="12.75" x14ac:dyDescent="0.2">
      <c r="A112" s="2"/>
    </row>
    <row r="113" spans="1:1" ht="12.75" x14ac:dyDescent="0.2">
      <c r="A113" s="2"/>
    </row>
    <row r="114" spans="1:1" ht="12.75" x14ac:dyDescent="0.2">
      <c r="A114" s="2"/>
    </row>
    <row r="115" spans="1:1" ht="12.75" x14ac:dyDescent="0.2">
      <c r="A115" s="2"/>
    </row>
    <row r="116" spans="1:1" ht="12.75" x14ac:dyDescent="0.2">
      <c r="A116" s="2"/>
    </row>
    <row r="117" spans="1:1" ht="12.75" x14ac:dyDescent="0.2">
      <c r="A117" s="2"/>
    </row>
    <row r="118" spans="1:1" ht="12.75" x14ac:dyDescent="0.2">
      <c r="A118" s="2"/>
    </row>
    <row r="119" spans="1:1" ht="12.75" x14ac:dyDescent="0.2">
      <c r="A119" s="2"/>
    </row>
    <row r="120" spans="1:1" ht="12.75" x14ac:dyDescent="0.2">
      <c r="A120" s="2"/>
    </row>
    <row r="121" spans="1:1" ht="12.75" x14ac:dyDescent="0.2">
      <c r="A121" s="2"/>
    </row>
    <row r="122" spans="1:1" ht="12.75" x14ac:dyDescent="0.2">
      <c r="A122" s="2"/>
    </row>
    <row r="123" spans="1:1" ht="12.75" x14ac:dyDescent="0.2">
      <c r="A123" s="2"/>
    </row>
    <row r="124" spans="1:1" ht="12.75" x14ac:dyDescent="0.2">
      <c r="A124" s="2"/>
    </row>
    <row r="125" spans="1:1" ht="12.75" x14ac:dyDescent="0.2">
      <c r="A125" s="2"/>
    </row>
    <row r="126" spans="1:1" ht="12.75" x14ac:dyDescent="0.2">
      <c r="A126" s="2"/>
    </row>
    <row r="127" spans="1:1" ht="12.75" x14ac:dyDescent="0.2">
      <c r="A127" s="2"/>
    </row>
    <row r="128" spans="1:1" ht="12.75" x14ac:dyDescent="0.2">
      <c r="A128" s="2"/>
    </row>
    <row r="129" spans="1:1" ht="12.75" x14ac:dyDescent="0.2">
      <c r="A129" s="2"/>
    </row>
    <row r="130" spans="1:1" ht="12.75" x14ac:dyDescent="0.2">
      <c r="A130" s="2"/>
    </row>
    <row r="131" spans="1:1" ht="12.75" x14ac:dyDescent="0.2">
      <c r="A131" s="2"/>
    </row>
    <row r="132" spans="1:1" ht="12.75" x14ac:dyDescent="0.2">
      <c r="A132" s="2"/>
    </row>
    <row r="133" spans="1:1" ht="12.75" x14ac:dyDescent="0.2">
      <c r="A133" s="2"/>
    </row>
    <row r="134" spans="1:1" ht="12.75" x14ac:dyDescent="0.2">
      <c r="A134" s="2"/>
    </row>
    <row r="135" spans="1:1" ht="12.75" x14ac:dyDescent="0.2">
      <c r="A135" s="2"/>
    </row>
    <row r="136" spans="1:1" ht="12.75" x14ac:dyDescent="0.2">
      <c r="A136" s="2"/>
    </row>
    <row r="137" spans="1:1" ht="12.75" x14ac:dyDescent="0.2">
      <c r="A137" s="2"/>
    </row>
    <row r="138" spans="1:1" ht="12.75" x14ac:dyDescent="0.2">
      <c r="A138" s="2"/>
    </row>
    <row r="139" spans="1:1" ht="12.75" x14ac:dyDescent="0.2">
      <c r="A139" s="2"/>
    </row>
    <row r="140" spans="1:1" ht="12.75" x14ac:dyDescent="0.2">
      <c r="A140" s="2"/>
    </row>
    <row r="141" spans="1:1" ht="12.75" x14ac:dyDescent="0.2">
      <c r="A141" s="2"/>
    </row>
    <row r="142" spans="1:1" ht="12.75" x14ac:dyDescent="0.2">
      <c r="A142" s="2"/>
    </row>
    <row r="143" spans="1:1" ht="12.75" x14ac:dyDescent="0.2">
      <c r="A143" s="2"/>
    </row>
    <row r="144" spans="1:1" ht="12.75" x14ac:dyDescent="0.2">
      <c r="A144" s="2"/>
    </row>
    <row r="145" spans="1:1" ht="12.75" x14ac:dyDescent="0.2">
      <c r="A145" s="2"/>
    </row>
    <row r="146" spans="1:1" ht="12.75" x14ac:dyDescent="0.2">
      <c r="A146" s="2"/>
    </row>
    <row r="147" spans="1:1" ht="12.75" x14ac:dyDescent="0.2">
      <c r="A147" s="2"/>
    </row>
    <row r="148" spans="1:1" ht="12.75" x14ac:dyDescent="0.2">
      <c r="A148" s="2"/>
    </row>
    <row r="149" spans="1:1" ht="12.75" x14ac:dyDescent="0.2">
      <c r="A149" s="2"/>
    </row>
    <row r="150" spans="1:1" ht="12.75" x14ac:dyDescent="0.2">
      <c r="A150" s="2"/>
    </row>
    <row r="151" spans="1:1" ht="12.75" x14ac:dyDescent="0.2">
      <c r="A151" s="2"/>
    </row>
    <row r="152" spans="1:1" ht="12.75" x14ac:dyDescent="0.2">
      <c r="A152" s="2"/>
    </row>
    <row r="153" spans="1:1" ht="12.75" x14ac:dyDescent="0.2">
      <c r="A153" s="2"/>
    </row>
    <row r="154" spans="1:1" ht="12.75" x14ac:dyDescent="0.2">
      <c r="A154" s="2"/>
    </row>
    <row r="155" spans="1:1" ht="12.75" x14ac:dyDescent="0.2">
      <c r="A155" s="2"/>
    </row>
    <row r="156" spans="1:1" ht="12.75" x14ac:dyDescent="0.2">
      <c r="A156" s="2"/>
    </row>
    <row r="157" spans="1:1" ht="12.75" x14ac:dyDescent="0.2">
      <c r="A157" s="2"/>
    </row>
    <row r="158" spans="1:1" ht="12.75" x14ac:dyDescent="0.2">
      <c r="A158" s="2"/>
    </row>
    <row r="159" spans="1:1" ht="12.75" x14ac:dyDescent="0.2">
      <c r="A159" s="2"/>
    </row>
    <row r="160" spans="1:1" ht="12.75" x14ac:dyDescent="0.2">
      <c r="A160" s="2"/>
    </row>
    <row r="161" spans="1:1" ht="12.75" x14ac:dyDescent="0.2">
      <c r="A161" s="2"/>
    </row>
    <row r="162" spans="1:1" ht="12.75" x14ac:dyDescent="0.2">
      <c r="A162" s="2"/>
    </row>
    <row r="163" spans="1:1" ht="12.75" x14ac:dyDescent="0.2">
      <c r="A163" s="2"/>
    </row>
    <row r="164" spans="1:1" ht="12.75" x14ac:dyDescent="0.2">
      <c r="A164" s="2"/>
    </row>
    <row r="165" spans="1:1" ht="12.75" x14ac:dyDescent="0.2">
      <c r="A165" s="2"/>
    </row>
    <row r="166" spans="1:1" ht="12.75" x14ac:dyDescent="0.2">
      <c r="A166" s="2"/>
    </row>
    <row r="167" spans="1:1" ht="12.75" x14ac:dyDescent="0.2">
      <c r="A167" s="2"/>
    </row>
    <row r="168" spans="1:1" ht="12.75" x14ac:dyDescent="0.2">
      <c r="A168" s="2"/>
    </row>
    <row r="169" spans="1:1" ht="12.75" x14ac:dyDescent="0.2">
      <c r="A169" s="2"/>
    </row>
    <row r="170" spans="1:1" ht="12.75" x14ac:dyDescent="0.2">
      <c r="A170" s="2"/>
    </row>
    <row r="171" spans="1:1" ht="12.75" x14ac:dyDescent="0.2">
      <c r="A171" s="2"/>
    </row>
    <row r="172" spans="1:1" ht="12.75" x14ac:dyDescent="0.2">
      <c r="A172" s="2"/>
    </row>
    <row r="173" spans="1:1" ht="12.75" x14ac:dyDescent="0.2">
      <c r="A173" s="2"/>
    </row>
    <row r="174" spans="1:1" ht="12.75" x14ac:dyDescent="0.2">
      <c r="A174" s="2"/>
    </row>
    <row r="175" spans="1:1" ht="12.75" x14ac:dyDescent="0.2">
      <c r="A175" s="2"/>
    </row>
    <row r="176" spans="1:1" ht="12.75" x14ac:dyDescent="0.2">
      <c r="A176" s="2"/>
    </row>
    <row r="177" spans="1:1" ht="12.75" x14ac:dyDescent="0.2">
      <c r="A177" s="2"/>
    </row>
    <row r="178" spans="1:1" ht="12.75" x14ac:dyDescent="0.2">
      <c r="A178" s="2"/>
    </row>
    <row r="179" spans="1:1" ht="12.75" x14ac:dyDescent="0.2">
      <c r="A179" s="2"/>
    </row>
    <row r="180" spans="1:1" ht="12.75" x14ac:dyDescent="0.2">
      <c r="A180" s="2"/>
    </row>
    <row r="181" spans="1:1" ht="12.75" x14ac:dyDescent="0.2">
      <c r="A181" s="2"/>
    </row>
    <row r="182" spans="1:1" ht="12.75" x14ac:dyDescent="0.2">
      <c r="A182" s="2"/>
    </row>
    <row r="183" spans="1:1" ht="12.75" x14ac:dyDescent="0.2">
      <c r="A183" s="2"/>
    </row>
    <row r="184" spans="1:1" ht="12.75" x14ac:dyDescent="0.2">
      <c r="A184" s="2"/>
    </row>
    <row r="185" spans="1:1" ht="12.75" x14ac:dyDescent="0.2">
      <c r="A185" s="2"/>
    </row>
    <row r="186" spans="1:1" ht="12.75" x14ac:dyDescent="0.2">
      <c r="A186" s="2"/>
    </row>
    <row r="187" spans="1:1" ht="12.75" x14ac:dyDescent="0.2">
      <c r="A187" s="2"/>
    </row>
    <row r="188" spans="1:1" ht="12.75" x14ac:dyDescent="0.2">
      <c r="A188" s="2"/>
    </row>
    <row r="189" spans="1:1" ht="12.75" x14ac:dyDescent="0.2">
      <c r="A189" s="2"/>
    </row>
    <row r="190" spans="1:1" ht="12.75" x14ac:dyDescent="0.2">
      <c r="A190" s="2"/>
    </row>
    <row r="191" spans="1:1" ht="12.75" x14ac:dyDescent="0.2">
      <c r="A191" s="2"/>
    </row>
    <row r="192" spans="1:1" ht="12.75" x14ac:dyDescent="0.2">
      <c r="A192" s="2"/>
    </row>
    <row r="193" spans="1:1" ht="12.75" x14ac:dyDescent="0.2">
      <c r="A193" s="2"/>
    </row>
    <row r="194" spans="1:1" ht="12.75" x14ac:dyDescent="0.2">
      <c r="A194" s="2"/>
    </row>
    <row r="195" spans="1:1" ht="12.75" x14ac:dyDescent="0.2">
      <c r="A195" s="2"/>
    </row>
    <row r="196" spans="1:1" ht="12.75" x14ac:dyDescent="0.2">
      <c r="A196" s="2"/>
    </row>
    <row r="197" spans="1:1" ht="12.75" x14ac:dyDescent="0.2">
      <c r="A197" s="2"/>
    </row>
    <row r="198" spans="1:1" ht="12.75" x14ac:dyDescent="0.2">
      <c r="A198" s="2"/>
    </row>
    <row r="199" spans="1:1" ht="12.75" x14ac:dyDescent="0.2">
      <c r="A199" s="2"/>
    </row>
    <row r="200" spans="1:1" ht="12.75" x14ac:dyDescent="0.2">
      <c r="A200" s="2"/>
    </row>
    <row r="201" spans="1:1" ht="12.75" x14ac:dyDescent="0.2">
      <c r="A201" s="2"/>
    </row>
    <row r="202" spans="1:1" ht="12.75" x14ac:dyDescent="0.2">
      <c r="A202" s="2"/>
    </row>
    <row r="203" spans="1:1" ht="12.75" x14ac:dyDescent="0.2">
      <c r="A203" s="2"/>
    </row>
    <row r="204" spans="1:1" ht="12.75" x14ac:dyDescent="0.2">
      <c r="A204" s="2"/>
    </row>
    <row r="205" spans="1:1" ht="12.75" x14ac:dyDescent="0.2">
      <c r="A205" s="2"/>
    </row>
    <row r="206" spans="1:1" ht="12.75" x14ac:dyDescent="0.2">
      <c r="A206" s="2"/>
    </row>
    <row r="207" spans="1:1" ht="12.75" x14ac:dyDescent="0.2">
      <c r="A207" s="2"/>
    </row>
    <row r="208" spans="1:1" ht="12.75" x14ac:dyDescent="0.2">
      <c r="A208" s="2"/>
    </row>
    <row r="209" spans="1:1" ht="12.75" x14ac:dyDescent="0.2">
      <c r="A209" s="2"/>
    </row>
    <row r="210" spans="1:1" ht="12.75" x14ac:dyDescent="0.2">
      <c r="A210" s="2"/>
    </row>
    <row r="211" spans="1:1" ht="12.75" x14ac:dyDescent="0.2">
      <c r="A211" s="2"/>
    </row>
    <row r="212" spans="1:1" ht="12.75" x14ac:dyDescent="0.2">
      <c r="A212" s="2"/>
    </row>
    <row r="213" spans="1:1" ht="12.75" x14ac:dyDescent="0.2">
      <c r="A213" s="2"/>
    </row>
    <row r="214" spans="1:1" ht="12.75" x14ac:dyDescent="0.2">
      <c r="A214" s="2"/>
    </row>
    <row r="215" spans="1:1" ht="12.75" x14ac:dyDescent="0.2">
      <c r="A215" s="2"/>
    </row>
    <row r="216" spans="1:1" ht="12.75" x14ac:dyDescent="0.2">
      <c r="A216" s="2"/>
    </row>
    <row r="217" spans="1:1" ht="12.75" x14ac:dyDescent="0.2">
      <c r="A217" s="2"/>
    </row>
    <row r="218" spans="1:1" ht="12.75" x14ac:dyDescent="0.2">
      <c r="A218" s="2"/>
    </row>
    <row r="219" spans="1:1" ht="12.75" x14ac:dyDescent="0.2">
      <c r="A219" s="2"/>
    </row>
    <row r="220" spans="1:1" ht="12.75" x14ac:dyDescent="0.2">
      <c r="A220" s="2"/>
    </row>
    <row r="221" spans="1:1" ht="12.75" x14ac:dyDescent="0.2">
      <c r="A221" s="2"/>
    </row>
    <row r="222" spans="1:1" ht="12.75" x14ac:dyDescent="0.2">
      <c r="A222" s="2"/>
    </row>
    <row r="223" spans="1:1" ht="12.75" x14ac:dyDescent="0.2">
      <c r="A223" s="2"/>
    </row>
    <row r="224" spans="1:1" ht="12.75" x14ac:dyDescent="0.2">
      <c r="A224" s="2"/>
    </row>
    <row r="225" spans="1:1" ht="12.75" x14ac:dyDescent="0.2">
      <c r="A225" s="2"/>
    </row>
    <row r="226" spans="1:1" ht="12.75" x14ac:dyDescent="0.2">
      <c r="A226" s="2"/>
    </row>
    <row r="227" spans="1:1" ht="12.75" x14ac:dyDescent="0.2">
      <c r="A227" s="2"/>
    </row>
    <row r="228" spans="1:1" ht="12.75" x14ac:dyDescent="0.2">
      <c r="A228" s="2"/>
    </row>
    <row r="229" spans="1:1" ht="12.75" x14ac:dyDescent="0.2">
      <c r="A229" s="2"/>
    </row>
    <row r="230" spans="1:1" ht="12.75" x14ac:dyDescent="0.2">
      <c r="A230" s="2"/>
    </row>
    <row r="231" spans="1:1" ht="12.75" x14ac:dyDescent="0.2">
      <c r="A231" s="2"/>
    </row>
    <row r="232" spans="1:1" ht="12.75" x14ac:dyDescent="0.2">
      <c r="A232" s="2"/>
    </row>
    <row r="233" spans="1:1" ht="12.75" x14ac:dyDescent="0.2">
      <c r="A233" s="2"/>
    </row>
    <row r="234" spans="1:1" ht="12.75" x14ac:dyDescent="0.2">
      <c r="A234" s="2"/>
    </row>
    <row r="235" spans="1:1" ht="12.75" x14ac:dyDescent="0.2">
      <c r="A235" s="2"/>
    </row>
    <row r="236" spans="1:1" ht="12.75" x14ac:dyDescent="0.2">
      <c r="A236" s="2"/>
    </row>
    <row r="237" spans="1:1" ht="12.75" x14ac:dyDescent="0.2">
      <c r="A237" s="2"/>
    </row>
    <row r="238" spans="1:1" ht="12.75" x14ac:dyDescent="0.2">
      <c r="A238" s="2"/>
    </row>
    <row r="239" spans="1:1" ht="12.75" x14ac:dyDescent="0.2">
      <c r="A239" s="2"/>
    </row>
    <row r="240" spans="1:1" ht="12.75" x14ac:dyDescent="0.2">
      <c r="A240" s="2"/>
    </row>
    <row r="241" spans="1:1" ht="12.75" x14ac:dyDescent="0.2">
      <c r="A241" s="2"/>
    </row>
    <row r="242" spans="1:1" ht="12.75" x14ac:dyDescent="0.2">
      <c r="A242" s="2"/>
    </row>
    <row r="243" spans="1:1" ht="12.75" x14ac:dyDescent="0.2">
      <c r="A243" s="2"/>
    </row>
    <row r="244" spans="1:1" ht="12.75" x14ac:dyDescent="0.2">
      <c r="A244" s="2"/>
    </row>
    <row r="245" spans="1:1" ht="12.75" x14ac:dyDescent="0.2">
      <c r="A245" s="2"/>
    </row>
    <row r="246" spans="1:1" ht="12.75" x14ac:dyDescent="0.2">
      <c r="A246" s="2"/>
    </row>
    <row r="247" spans="1:1" ht="12.75" x14ac:dyDescent="0.2">
      <c r="A247" s="2"/>
    </row>
    <row r="248" spans="1:1" ht="12.75" x14ac:dyDescent="0.2">
      <c r="A248" s="2"/>
    </row>
    <row r="249" spans="1:1" ht="12.75" x14ac:dyDescent="0.2">
      <c r="A249" s="2"/>
    </row>
    <row r="250" spans="1:1" ht="12.75" x14ac:dyDescent="0.2">
      <c r="A250" s="2"/>
    </row>
    <row r="251" spans="1:1" ht="12.75" x14ac:dyDescent="0.2">
      <c r="A251" s="2"/>
    </row>
    <row r="252" spans="1:1" ht="12.75" x14ac:dyDescent="0.2">
      <c r="A252" s="2"/>
    </row>
    <row r="253" spans="1:1" ht="12.75" x14ac:dyDescent="0.2">
      <c r="A253" s="2"/>
    </row>
    <row r="254" spans="1:1" ht="12.75" x14ac:dyDescent="0.2">
      <c r="A254" s="2"/>
    </row>
    <row r="255" spans="1:1" ht="12.75" x14ac:dyDescent="0.2">
      <c r="A255" s="2"/>
    </row>
    <row r="256" spans="1:1" ht="12.75" x14ac:dyDescent="0.2">
      <c r="A256" s="2"/>
    </row>
    <row r="257" spans="1:1" ht="12.75" x14ac:dyDescent="0.2">
      <c r="A257" s="2"/>
    </row>
    <row r="258" spans="1:1" ht="12.75" x14ac:dyDescent="0.2">
      <c r="A258" s="2"/>
    </row>
    <row r="259" spans="1:1" ht="12.75" x14ac:dyDescent="0.2">
      <c r="A259" s="2"/>
    </row>
    <row r="260" spans="1:1" ht="12.75" x14ac:dyDescent="0.2">
      <c r="A260" s="2"/>
    </row>
    <row r="261" spans="1:1" ht="12.75" x14ac:dyDescent="0.2">
      <c r="A261" s="2"/>
    </row>
    <row r="262" spans="1:1" ht="12.75" x14ac:dyDescent="0.2">
      <c r="A262" s="2"/>
    </row>
    <row r="263" spans="1:1" ht="12.75" x14ac:dyDescent="0.2">
      <c r="A263" s="2"/>
    </row>
    <row r="264" spans="1:1" ht="12.75" x14ac:dyDescent="0.2">
      <c r="A264" s="2"/>
    </row>
    <row r="265" spans="1:1" ht="12.75" x14ac:dyDescent="0.2">
      <c r="A265" s="2"/>
    </row>
    <row r="266" spans="1:1" ht="12.75" x14ac:dyDescent="0.2">
      <c r="A266" s="2"/>
    </row>
    <row r="267" spans="1:1" ht="12.75" x14ac:dyDescent="0.2">
      <c r="A267" s="2"/>
    </row>
    <row r="268" spans="1:1" ht="12.75" x14ac:dyDescent="0.2">
      <c r="A268" s="2"/>
    </row>
    <row r="269" spans="1:1" ht="12.75" x14ac:dyDescent="0.2">
      <c r="A269" s="2"/>
    </row>
    <row r="270" spans="1:1" ht="12.75" x14ac:dyDescent="0.2">
      <c r="A270" s="2"/>
    </row>
    <row r="271" spans="1:1" ht="12.75" x14ac:dyDescent="0.2">
      <c r="A271" s="2"/>
    </row>
    <row r="272" spans="1:1" ht="12.75" x14ac:dyDescent="0.2">
      <c r="A272" s="2"/>
    </row>
    <row r="273" spans="1:1" ht="12.75" x14ac:dyDescent="0.2">
      <c r="A273" s="2"/>
    </row>
    <row r="274" spans="1:1" ht="12.75" x14ac:dyDescent="0.2">
      <c r="A274" s="2"/>
    </row>
    <row r="275" spans="1:1" ht="12.75" x14ac:dyDescent="0.2">
      <c r="A275" s="2"/>
    </row>
    <row r="276" spans="1:1" ht="12.75" x14ac:dyDescent="0.2">
      <c r="A276" s="2"/>
    </row>
    <row r="277" spans="1:1" ht="12.75" x14ac:dyDescent="0.2">
      <c r="A277" s="2"/>
    </row>
    <row r="278" spans="1:1" ht="12.75" x14ac:dyDescent="0.2">
      <c r="A278" s="2"/>
    </row>
    <row r="279" spans="1:1" ht="12.75" x14ac:dyDescent="0.2">
      <c r="A279" s="2"/>
    </row>
    <row r="280" spans="1:1" ht="12.75" x14ac:dyDescent="0.2">
      <c r="A280" s="2"/>
    </row>
    <row r="281" spans="1:1" ht="12.75" x14ac:dyDescent="0.2">
      <c r="A281" s="2"/>
    </row>
    <row r="282" spans="1:1" ht="12.75" x14ac:dyDescent="0.2">
      <c r="A282" s="2"/>
    </row>
    <row r="283" spans="1:1" ht="12.75" x14ac:dyDescent="0.2">
      <c r="A283" s="2"/>
    </row>
    <row r="284" spans="1:1" ht="12.75" x14ac:dyDescent="0.2">
      <c r="A284" s="2"/>
    </row>
    <row r="285" spans="1:1" ht="12.75" x14ac:dyDescent="0.2">
      <c r="A285" s="2"/>
    </row>
    <row r="286" spans="1:1" ht="12.75" x14ac:dyDescent="0.2">
      <c r="A286" s="2"/>
    </row>
    <row r="287" spans="1:1" ht="12.75" x14ac:dyDescent="0.2">
      <c r="A287" s="2"/>
    </row>
    <row r="288" spans="1:1" ht="12.75" x14ac:dyDescent="0.2">
      <c r="A288" s="2"/>
    </row>
    <row r="289" spans="1:1" ht="12.75" x14ac:dyDescent="0.2">
      <c r="A289" s="2"/>
    </row>
    <row r="290" spans="1:1" ht="12.75" x14ac:dyDescent="0.2">
      <c r="A290" s="2"/>
    </row>
    <row r="291" spans="1:1" ht="12.75" x14ac:dyDescent="0.2">
      <c r="A291" s="2"/>
    </row>
    <row r="292" spans="1:1" ht="12.75" x14ac:dyDescent="0.2">
      <c r="A292" s="2"/>
    </row>
    <row r="293" spans="1:1" ht="12.75" x14ac:dyDescent="0.2">
      <c r="A293" s="2"/>
    </row>
    <row r="294" spans="1:1" ht="12.75" x14ac:dyDescent="0.2">
      <c r="A294" s="2"/>
    </row>
    <row r="295" spans="1:1" ht="12.75" x14ac:dyDescent="0.2">
      <c r="A295" s="2"/>
    </row>
    <row r="296" spans="1:1" ht="12.75" x14ac:dyDescent="0.2">
      <c r="A296" s="2"/>
    </row>
    <row r="297" spans="1:1" ht="12.75" x14ac:dyDescent="0.2">
      <c r="A297" s="2"/>
    </row>
    <row r="298" spans="1:1" ht="12.75" x14ac:dyDescent="0.2">
      <c r="A298" s="2"/>
    </row>
    <row r="299" spans="1:1" ht="12.75" x14ac:dyDescent="0.2">
      <c r="A299" s="2"/>
    </row>
    <row r="300" spans="1:1" ht="12.75" x14ac:dyDescent="0.2">
      <c r="A300" s="2"/>
    </row>
    <row r="301" spans="1:1" ht="12.75" x14ac:dyDescent="0.2">
      <c r="A301" s="2"/>
    </row>
    <row r="302" spans="1:1" ht="12.75" x14ac:dyDescent="0.2">
      <c r="A302" s="2"/>
    </row>
    <row r="303" spans="1:1" ht="12.75" x14ac:dyDescent="0.2">
      <c r="A303" s="2"/>
    </row>
    <row r="304" spans="1:1" ht="12.75" x14ac:dyDescent="0.2">
      <c r="A304" s="2"/>
    </row>
    <row r="305" spans="1:1" ht="12.75" x14ac:dyDescent="0.2">
      <c r="A305" s="2"/>
    </row>
    <row r="306" spans="1:1" ht="12.75" x14ac:dyDescent="0.2">
      <c r="A306" s="2"/>
    </row>
    <row r="307" spans="1:1" ht="12.75" x14ac:dyDescent="0.2">
      <c r="A307" s="2"/>
    </row>
    <row r="308" spans="1:1" ht="12.75" x14ac:dyDescent="0.2">
      <c r="A308" s="2"/>
    </row>
    <row r="309" spans="1:1" ht="12.75" x14ac:dyDescent="0.2">
      <c r="A309" s="2"/>
    </row>
    <row r="310" spans="1:1" ht="12.75" x14ac:dyDescent="0.2">
      <c r="A310" s="2"/>
    </row>
    <row r="311" spans="1:1" ht="12.75" x14ac:dyDescent="0.2">
      <c r="A311" s="2"/>
    </row>
    <row r="312" spans="1:1" ht="12.75" x14ac:dyDescent="0.2">
      <c r="A312" s="2"/>
    </row>
    <row r="313" spans="1:1" ht="12.75" x14ac:dyDescent="0.2">
      <c r="A313" s="2"/>
    </row>
    <row r="314" spans="1:1" ht="12.75" x14ac:dyDescent="0.2">
      <c r="A314" s="2"/>
    </row>
    <row r="315" spans="1:1" ht="12.75" x14ac:dyDescent="0.2">
      <c r="A315" s="2"/>
    </row>
    <row r="316" spans="1:1" ht="12.75" x14ac:dyDescent="0.2">
      <c r="A316" s="2"/>
    </row>
    <row r="317" spans="1:1" ht="12.75" x14ac:dyDescent="0.2">
      <c r="A317" s="2"/>
    </row>
    <row r="318" spans="1:1" ht="12.75" x14ac:dyDescent="0.2">
      <c r="A318" s="2"/>
    </row>
    <row r="319" spans="1:1" ht="12.75" x14ac:dyDescent="0.2">
      <c r="A319" s="2"/>
    </row>
    <row r="320" spans="1:1" ht="12.75" x14ac:dyDescent="0.2">
      <c r="A320" s="2"/>
    </row>
    <row r="321" spans="1:1" ht="12.75" x14ac:dyDescent="0.2">
      <c r="A321" s="2"/>
    </row>
    <row r="322" spans="1:1" ht="12.75" x14ac:dyDescent="0.2">
      <c r="A322" s="2"/>
    </row>
    <row r="323" spans="1:1" ht="12.75" x14ac:dyDescent="0.2">
      <c r="A323" s="2"/>
    </row>
    <row r="324" spans="1:1" ht="12.75" x14ac:dyDescent="0.2">
      <c r="A324" s="2"/>
    </row>
    <row r="325" spans="1:1" ht="12.75" x14ac:dyDescent="0.2">
      <c r="A325" s="2"/>
    </row>
    <row r="326" spans="1:1" ht="12.75" x14ac:dyDescent="0.2">
      <c r="A326" s="2"/>
    </row>
    <row r="327" spans="1:1" ht="12.75" x14ac:dyDescent="0.2">
      <c r="A327" s="2"/>
    </row>
    <row r="328" spans="1:1" ht="12.75" x14ac:dyDescent="0.2">
      <c r="A328" s="2"/>
    </row>
    <row r="329" spans="1:1" ht="12.75" x14ac:dyDescent="0.2">
      <c r="A329" s="2"/>
    </row>
    <row r="330" spans="1:1" ht="12.75" x14ac:dyDescent="0.2">
      <c r="A330" s="2"/>
    </row>
    <row r="331" spans="1:1" ht="12.75" x14ac:dyDescent="0.2">
      <c r="A331" s="2"/>
    </row>
    <row r="332" spans="1:1" ht="12.75" x14ac:dyDescent="0.2">
      <c r="A332" s="2"/>
    </row>
    <row r="333" spans="1:1" ht="12.75" x14ac:dyDescent="0.2">
      <c r="A333" s="2"/>
    </row>
    <row r="334" spans="1:1" ht="12.75" x14ac:dyDescent="0.2">
      <c r="A334" s="2"/>
    </row>
    <row r="335" spans="1:1" ht="12.75" x14ac:dyDescent="0.2">
      <c r="A335" s="2"/>
    </row>
    <row r="336" spans="1:1" ht="12.75" x14ac:dyDescent="0.2">
      <c r="A336" s="2"/>
    </row>
    <row r="337" spans="1:1" ht="12.75" x14ac:dyDescent="0.2">
      <c r="A337" s="2"/>
    </row>
    <row r="338" spans="1:1" ht="12.75" x14ac:dyDescent="0.2">
      <c r="A338" s="2"/>
    </row>
    <row r="339" spans="1:1" ht="12.75" x14ac:dyDescent="0.2">
      <c r="A339" s="2"/>
    </row>
    <row r="340" spans="1:1" ht="12.75" x14ac:dyDescent="0.2">
      <c r="A340" s="2"/>
    </row>
    <row r="341" spans="1:1" ht="12.75" x14ac:dyDescent="0.2">
      <c r="A341" s="2"/>
    </row>
    <row r="342" spans="1:1" ht="12.75" x14ac:dyDescent="0.2">
      <c r="A342" s="2"/>
    </row>
    <row r="343" spans="1:1" ht="12.75" x14ac:dyDescent="0.2">
      <c r="A343" s="2"/>
    </row>
    <row r="344" spans="1:1" ht="12.75" x14ac:dyDescent="0.2">
      <c r="A344" s="2"/>
    </row>
    <row r="345" spans="1:1" ht="12.75" x14ac:dyDescent="0.2">
      <c r="A345" s="2"/>
    </row>
    <row r="346" spans="1:1" ht="12.75" x14ac:dyDescent="0.2">
      <c r="A346" s="2"/>
    </row>
    <row r="347" spans="1:1" ht="12.75" x14ac:dyDescent="0.2">
      <c r="A347" s="2"/>
    </row>
    <row r="348" spans="1:1" ht="12.75" x14ac:dyDescent="0.2">
      <c r="A348" s="2"/>
    </row>
    <row r="349" spans="1:1" ht="12.75" x14ac:dyDescent="0.2">
      <c r="A349" s="2"/>
    </row>
    <row r="350" spans="1:1" ht="12.75" x14ac:dyDescent="0.2">
      <c r="A350" s="2"/>
    </row>
    <row r="351" spans="1:1" ht="12.75" x14ac:dyDescent="0.2">
      <c r="A351" s="2"/>
    </row>
    <row r="352" spans="1:1" ht="12.75" x14ac:dyDescent="0.2">
      <c r="A352" s="2"/>
    </row>
    <row r="353" spans="1:1" ht="12.75" x14ac:dyDescent="0.2">
      <c r="A353" s="2"/>
    </row>
    <row r="354" spans="1:1" ht="12.75" x14ac:dyDescent="0.2">
      <c r="A354" s="2"/>
    </row>
    <row r="355" spans="1:1" ht="12.75" x14ac:dyDescent="0.2">
      <c r="A355" s="2"/>
    </row>
    <row r="356" spans="1:1" ht="12.75" x14ac:dyDescent="0.2">
      <c r="A356" s="2"/>
    </row>
    <row r="357" spans="1:1" ht="12.75" x14ac:dyDescent="0.2">
      <c r="A357" s="2"/>
    </row>
    <row r="358" spans="1:1" ht="12.75" x14ac:dyDescent="0.2">
      <c r="A358" s="2"/>
    </row>
    <row r="359" spans="1:1" ht="12.75" x14ac:dyDescent="0.2">
      <c r="A359" s="2"/>
    </row>
    <row r="360" spans="1:1" ht="12.75" x14ac:dyDescent="0.2">
      <c r="A360" s="2"/>
    </row>
    <row r="361" spans="1:1" ht="12.75" x14ac:dyDescent="0.2">
      <c r="A361" s="2"/>
    </row>
    <row r="362" spans="1:1" ht="12.75" x14ac:dyDescent="0.2">
      <c r="A362" s="2"/>
    </row>
    <row r="363" spans="1:1" ht="12.75" x14ac:dyDescent="0.2">
      <c r="A363" s="2"/>
    </row>
    <row r="364" spans="1:1" ht="12.75" x14ac:dyDescent="0.2">
      <c r="A364" s="2"/>
    </row>
    <row r="365" spans="1:1" ht="12.75" x14ac:dyDescent="0.2">
      <c r="A365" s="2"/>
    </row>
    <row r="366" spans="1:1" ht="12.75" x14ac:dyDescent="0.2">
      <c r="A366" s="2"/>
    </row>
    <row r="367" spans="1:1" ht="12.75" x14ac:dyDescent="0.2">
      <c r="A367" s="2"/>
    </row>
    <row r="368" spans="1:1" ht="12.75" x14ac:dyDescent="0.2">
      <c r="A368" s="2"/>
    </row>
    <row r="369" spans="1:1" ht="12.75" x14ac:dyDescent="0.2">
      <c r="A369" s="2"/>
    </row>
    <row r="370" spans="1:1" ht="12.75" x14ac:dyDescent="0.2">
      <c r="A370" s="2"/>
    </row>
    <row r="371" spans="1:1" ht="12.75" x14ac:dyDescent="0.2">
      <c r="A371" s="2"/>
    </row>
    <row r="372" spans="1:1" ht="12.75" x14ac:dyDescent="0.2">
      <c r="A372" s="2"/>
    </row>
    <row r="373" spans="1:1" ht="12.75" x14ac:dyDescent="0.2">
      <c r="A373" s="2"/>
    </row>
    <row r="374" spans="1:1" ht="12.75" x14ac:dyDescent="0.2">
      <c r="A374" s="2"/>
    </row>
    <row r="375" spans="1:1" ht="12.75" x14ac:dyDescent="0.2">
      <c r="A375" s="2"/>
    </row>
    <row r="376" spans="1:1" ht="12.75" x14ac:dyDescent="0.2">
      <c r="A376" s="2"/>
    </row>
    <row r="377" spans="1:1" ht="12.75" x14ac:dyDescent="0.2">
      <c r="A377" s="2"/>
    </row>
    <row r="378" spans="1:1" ht="12.75" x14ac:dyDescent="0.2">
      <c r="A378" s="2"/>
    </row>
    <row r="379" spans="1:1" ht="12.75" x14ac:dyDescent="0.2">
      <c r="A379" s="2"/>
    </row>
    <row r="380" spans="1:1" ht="12.75" x14ac:dyDescent="0.2">
      <c r="A380" s="2"/>
    </row>
    <row r="381" spans="1:1" ht="12.75" x14ac:dyDescent="0.2">
      <c r="A381" s="2"/>
    </row>
    <row r="382" spans="1:1" ht="12.75" x14ac:dyDescent="0.2">
      <c r="A382" s="2"/>
    </row>
    <row r="383" spans="1:1" ht="12.75" x14ac:dyDescent="0.2">
      <c r="A383" s="2"/>
    </row>
    <row r="384" spans="1:1" ht="12.75" x14ac:dyDescent="0.2">
      <c r="A384" s="2"/>
    </row>
    <row r="385" spans="1:1" ht="12.75" x14ac:dyDescent="0.2">
      <c r="A385" s="2"/>
    </row>
    <row r="386" spans="1:1" ht="12.75" x14ac:dyDescent="0.2">
      <c r="A386" s="2"/>
    </row>
    <row r="387" spans="1:1" ht="12.75" x14ac:dyDescent="0.2">
      <c r="A387" s="2"/>
    </row>
    <row r="388" spans="1:1" ht="12.75" x14ac:dyDescent="0.2">
      <c r="A388" s="2"/>
    </row>
    <row r="389" spans="1:1" ht="12.75" x14ac:dyDescent="0.2">
      <c r="A389" s="2"/>
    </row>
    <row r="390" spans="1:1" ht="12.75" x14ac:dyDescent="0.2">
      <c r="A390" s="2"/>
    </row>
    <row r="391" spans="1:1" ht="12.75" x14ac:dyDescent="0.2">
      <c r="A391" s="2"/>
    </row>
    <row r="392" spans="1:1" ht="12.75" x14ac:dyDescent="0.2">
      <c r="A392" s="2"/>
    </row>
    <row r="393" spans="1:1" ht="12.75" x14ac:dyDescent="0.2">
      <c r="A393" s="2"/>
    </row>
    <row r="394" spans="1:1" ht="12.75" x14ac:dyDescent="0.2">
      <c r="A394" s="2"/>
    </row>
    <row r="395" spans="1:1" ht="12.75" x14ac:dyDescent="0.2">
      <c r="A395" s="2"/>
    </row>
    <row r="396" spans="1:1" ht="12.75" x14ac:dyDescent="0.2">
      <c r="A396" s="2"/>
    </row>
    <row r="397" spans="1:1" ht="12.75" x14ac:dyDescent="0.2">
      <c r="A397" s="2"/>
    </row>
    <row r="398" spans="1:1" ht="12.75" x14ac:dyDescent="0.2">
      <c r="A398" s="2"/>
    </row>
    <row r="399" spans="1:1" ht="12.75" x14ac:dyDescent="0.2">
      <c r="A399" s="2"/>
    </row>
    <row r="400" spans="1:1" ht="12.75" x14ac:dyDescent="0.2">
      <c r="A400" s="2"/>
    </row>
    <row r="401" spans="1:1" ht="12.75" x14ac:dyDescent="0.2">
      <c r="A401" s="2"/>
    </row>
    <row r="402" spans="1:1" ht="12.75" x14ac:dyDescent="0.2">
      <c r="A402" s="2"/>
    </row>
    <row r="403" spans="1:1" ht="12.75" x14ac:dyDescent="0.2">
      <c r="A403" s="2"/>
    </row>
    <row r="404" spans="1:1" ht="12.75" x14ac:dyDescent="0.2">
      <c r="A404" s="2"/>
    </row>
    <row r="405" spans="1:1" ht="12.75" x14ac:dyDescent="0.2">
      <c r="A405" s="2"/>
    </row>
    <row r="406" spans="1:1" ht="12.75" x14ac:dyDescent="0.2">
      <c r="A406" s="2"/>
    </row>
    <row r="407" spans="1:1" ht="12.75" x14ac:dyDescent="0.2">
      <c r="A407" s="2"/>
    </row>
    <row r="408" spans="1:1" ht="12.75" x14ac:dyDescent="0.2">
      <c r="A408" s="2"/>
    </row>
    <row r="409" spans="1:1" ht="12.75" x14ac:dyDescent="0.2">
      <c r="A409" s="2"/>
    </row>
    <row r="410" spans="1:1" ht="12.75" x14ac:dyDescent="0.2">
      <c r="A410" s="2"/>
    </row>
    <row r="411" spans="1:1" ht="12.75" x14ac:dyDescent="0.2">
      <c r="A411" s="2"/>
    </row>
    <row r="412" spans="1:1" ht="12.75" x14ac:dyDescent="0.2">
      <c r="A412" s="2"/>
    </row>
    <row r="413" spans="1:1" ht="12.75" x14ac:dyDescent="0.2">
      <c r="A413" s="2"/>
    </row>
    <row r="414" spans="1:1" ht="12.75" x14ac:dyDescent="0.2">
      <c r="A414" s="2"/>
    </row>
    <row r="415" spans="1:1" ht="12.75" x14ac:dyDescent="0.2">
      <c r="A415" s="2"/>
    </row>
    <row r="416" spans="1:1" ht="12.75" x14ac:dyDescent="0.2">
      <c r="A416" s="2"/>
    </row>
    <row r="417" spans="1:1" ht="12.75" x14ac:dyDescent="0.2">
      <c r="A417" s="2"/>
    </row>
    <row r="418" spans="1:1" ht="12.75" x14ac:dyDescent="0.2">
      <c r="A418" s="2"/>
    </row>
    <row r="419" spans="1:1" ht="12.75" x14ac:dyDescent="0.2">
      <c r="A419" s="2"/>
    </row>
    <row r="420" spans="1:1" ht="12.75" x14ac:dyDescent="0.2">
      <c r="A420" s="2"/>
    </row>
    <row r="421" spans="1:1" ht="12.75" x14ac:dyDescent="0.2">
      <c r="A421" s="2"/>
    </row>
    <row r="422" spans="1:1" ht="12.75" x14ac:dyDescent="0.2">
      <c r="A422" s="2"/>
    </row>
    <row r="423" spans="1:1" ht="12.75" x14ac:dyDescent="0.2">
      <c r="A423" s="2"/>
    </row>
    <row r="424" spans="1:1" ht="12.75" x14ac:dyDescent="0.2">
      <c r="A424" s="2"/>
    </row>
    <row r="425" spans="1:1" ht="12.75" x14ac:dyDescent="0.2">
      <c r="A425" s="2"/>
    </row>
    <row r="426" spans="1:1" ht="12.75" x14ac:dyDescent="0.2">
      <c r="A426" s="2"/>
    </row>
    <row r="427" spans="1:1" ht="12.75" x14ac:dyDescent="0.2">
      <c r="A427" s="2"/>
    </row>
    <row r="428" spans="1:1" ht="12.75" x14ac:dyDescent="0.2">
      <c r="A428" s="2"/>
    </row>
    <row r="429" spans="1:1" ht="12.75" x14ac:dyDescent="0.2">
      <c r="A429" s="2"/>
    </row>
    <row r="430" spans="1:1" ht="12.75" x14ac:dyDescent="0.2">
      <c r="A430" s="2"/>
    </row>
    <row r="431" spans="1:1" ht="12.75" x14ac:dyDescent="0.2">
      <c r="A431" s="2"/>
    </row>
    <row r="432" spans="1:1" ht="12.75" x14ac:dyDescent="0.2">
      <c r="A432" s="2"/>
    </row>
    <row r="433" spans="1:1" ht="12.75" x14ac:dyDescent="0.2">
      <c r="A433" s="2"/>
    </row>
    <row r="434" spans="1:1" ht="12.75" x14ac:dyDescent="0.2">
      <c r="A434" s="2"/>
    </row>
    <row r="435" spans="1:1" ht="12.75" x14ac:dyDescent="0.2">
      <c r="A435" s="2"/>
    </row>
    <row r="436" spans="1:1" ht="12.75" x14ac:dyDescent="0.2">
      <c r="A436" s="2"/>
    </row>
    <row r="437" spans="1:1" ht="12.75" x14ac:dyDescent="0.2">
      <c r="A437" s="2"/>
    </row>
    <row r="438" spans="1:1" ht="12.75" x14ac:dyDescent="0.2">
      <c r="A438" s="2"/>
    </row>
    <row r="439" spans="1:1" ht="12.75" x14ac:dyDescent="0.2">
      <c r="A439" s="2"/>
    </row>
    <row r="440" spans="1:1" ht="12.75" x14ac:dyDescent="0.2">
      <c r="A440" s="2"/>
    </row>
    <row r="441" spans="1:1" ht="12.75" x14ac:dyDescent="0.2">
      <c r="A441" s="2"/>
    </row>
    <row r="442" spans="1:1" ht="12.75" x14ac:dyDescent="0.2">
      <c r="A442" s="2"/>
    </row>
    <row r="443" spans="1:1" ht="12.75" x14ac:dyDescent="0.2">
      <c r="A443" s="2"/>
    </row>
    <row r="444" spans="1:1" ht="12.75" x14ac:dyDescent="0.2">
      <c r="A444" s="2"/>
    </row>
    <row r="445" spans="1:1" ht="12.75" x14ac:dyDescent="0.2">
      <c r="A445" s="2"/>
    </row>
    <row r="446" spans="1:1" ht="12.75" x14ac:dyDescent="0.2">
      <c r="A446" s="2"/>
    </row>
    <row r="447" spans="1:1" ht="12.75" x14ac:dyDescent="0.2">
      <c r="A447" s="2"/>
    </row>
    <row r="448" spans="1:1" ht="12.75" x14ac:dyDescent="0.2">
      <c r="A448" s="2"/>
    </row>
    <row r="449" spans="1:1" ht="12.75" x14ac:dyDescent="0.2">
      <c r="A449" s="2"/>
    </row>
    <row r="450" spans="1:1" ht="12.75" x14ac:dyDescent="0.2">
      <c r="A450" s="2"/>
    </row>
    <row r="451" spans="1:1" ht="12.75" x14ac:dyDescent="0.2">
      <c r="A451" s="2"/>
    </row>
    <row r="452" spans="1:1" ht="12.75" x14ac:dyDescent="0.2">
      <c r="A452" s="2"/>
    </row>
    <row r="453" spans="1:1" ht="12.75" x14ac:dyDescent="0.2">
      <c r="A453" s="2"/>
    </row>
    <row r="454" spans="1:1" ht="12.75" x14ac:dyDescent="0.2">
      <c r="A454" s="2"/>
    </row>
    <row r="455" spans="1:1" ht="12.75" x14ac:dyDescent="0.2">
      <c r="A455" s="2"/>
    </row>
    <row r="456" spans="1:1" ht="12.75" x14ac:dyDescent="0.2">
      <c r="A456" s="2"/>
    </row>
    <row r="457" spans="1:1" ht="12.75" x14ac:dyDescent="0.2">
      <c r="A457" s="2"/>
    </row>
    <row r="458" spans="1:1" ht="12.75" x14ac:dyDescent="0.2">
      <c r="A458" s="2"/>
    </row>
    <row r="459" spans="1:1" ht="12.75" x14ac:dyDescent="0.2">
      <c r="A459" s="2"/>
    </row>
    <row r="460" spans="1:1" ht="12.75" x14ac:dyDescent="0.2">
      <c r="A460" s="2"/>
    </row>
    <row r="461" spans="1:1" ht="12.75" x14ac:dyDescent="0.2">
      <c r="A461" s="2"/>
    </row>
    <row r="462" spans="1:1" ht="12.75" x14ac:dyDescent="0.2">
      <c r="A462" s="2"/>
    </row>
    <row r="463" spans="1:1" ht="12.75" x14ac:dyDescent="0.2">
      <c r="A463" s="2"/>
    </row>
    <row r="464" spans="1:1" ht="12.75" x14ac:dyDescent="0.2">
      <c r="A464" s="2"/>
    </row>
    <row r="465" spans="1:1" ht="12.75" x14ac:dyDescent="0.2">
      <c r="A465" s="2"/>
    </row>
    <row r="466" spans="1:1" ht="12.75" x14ac:dyDescent="0.2">
      <c r="A466" s="2"/>
    </row>
    <row r="467" spans="1:1" ht="12.75" x14ac:dyDescent="0.2">
      <c r="A467" s="2"/>
    </row>
    <row r="468" spans="1:1" ht="12.75" x14ac:dyDescent="0.2">
      <c r="A468" s="2"/>
    </row>
    <row r="469" spans="1:1" ht="12.75" x14ac:dyDescent="0.2">
      <c r="A469" s="2"/>
    </row>
    <row r="470" spans="1:1" ht="12.75" x14ac:dyDescent="0.2">
      <c r="A470" s="2"/>
    </row>
    <row r="471" spans="1:1" ht="12.75" x14ac:dyDescent="0.2">
      <c r="A471" s="2"/>
    </row>
    <row r="472" spans="1:1" ht="12.75" x14ac:dyDescent="0.2">
      <c r="A472" s="2"/>
    </row>
    <row r="473" spans="1:1" ht="12.75" x14ac:dyDescent="0.2">
      <c r="A473" s="2"/>
    </row>
    <row r="474" spans="1:1" ht="12.75" x14ac:dyDescent="0.2">
      <c r="A474" s="2"/>
    </row>
    <row r="475" spans="1:1" ht="12.75" x14ac:dyDescent="0.2">
      <c r="A475" s="2"/>
    </row>
    <row r="476" spans="1:1" ht="12.75" x14ac:dyDescent="0.2">
      <c r="A476" s="2"/>
    </row>
    <row r="477" spans="1:1" ht="12.75" x14ac:dyDescent="0.2">
      <c r="A477" s="2"/>
    </row>
    <row r="478" spans="1:1" ht="12.75" x14ac:dyDescent="0.2">
      <c r="A478" s="2"/>
    </row>
    <row r="479" spans="1:1" ht="12.75" x14ac:dyDescent="0.2">
      <c r="A479" s="2"/>
    </row>
    <row r="480" spans="1:1" ht="12.75" x14ac:dyDescent="0.2">
      <c r="A480" s="2"/>
    </row>
    <row r="481" spans="1:1" ht="12.75" x14ac:dyDescent="0.2">
      <c r="A481" s="2"/>
    </row>
    <row r="482" spans="1:1" ht="12.75" x14ac:dyDescent="0.2">
      <c r="A482" s="2"/>
    </row>
    <row r="483" spans="1:1" ht="12.75" x14ac:dyDescent="0.2">
      <c r="A483" s="2"/>
    </row>
    <row r="484" spans="1:1" ht="12.75" x14ac:dyDescent="0.2">
      <c r="A484" s="2"/>
    </row>
    <row r="485" spans="1:1" ht="12.75" x14ac:dyDescent="0.2">
      <c r="A485" s="2"/>
    </row>
    <row r="486" spans="1:1" ht="12.75" x14ac:dyDescent="0.2">
      <c r="A486" s="2"/>
    </row>
    <row r="487" spans="1:1" ht="12.75" x14ac:dyDescent="0.2">
      <c r="A487" s="2"/>
    </row>
    <row r="488" spans="1:1" ht="12.75" x14ac:dyDescent="0.2">
      <c r="A488" s="2"/>
    </row>
    <row r="489" spans="1:1" ht="12.75" x14ac:dyDescent="0.2">
      <c r="A489" s="2"/>
    </row>
    <row r="490" spans="1:1" ht="12.75" x14ac:dyDescent="0.2">
      <c r="A490" s="2"/>
    </row>
    <row r="491" spans="1:1" ht="12.75" x14ac:dyDescent="0.2">
      <c r="A491" s="2"/>
    </row>
    <row r="492" spans="1:1" ht="12.75" x14ac:dyDescent="0.2">
      <c r="A492" s="2"/>
    </row>
    <row r="493" spans="1:1" ht="12.75" x14ac:dyDescent="0.2">
      <c r="A493" s="2"/>
    </row>
    <row r="494" spans="1:1" ht="12.75" x14ac:dyDescent="0.2">
      <c r="A494" s="2"/>
    </row>
    <row r="495" spans="1:1" ht="12.75" x14ac:dyDescent="0.2">
      <c r="A495" s="2"/>
    </row>
    <row r="496" spans="1:1" ht="12.75" x14ac:dyDescent="0.2">
      <c r="A496" s="2"/>
    </row>
    <row r="497" spans="1:1" ht="12.75" x14ac:dyDescent="0.2">
      <c r="A497" s="2"/>
    </row>
    <row r="498" spans="1:1" ht="12.75" x14ac:dyDescent="0.2">
      <c r="A498" s="2"/>
    </row>
    <row r="499" spans="1:1" ht="12.75" x14ac:dyDescent="0.2">
      <c r="A499" s="2"/>
    </row>
    <row r="500" spans="1:1" ht="12.75" x14ac:dyDescent="0.2">
      <c r="A500" s="2"/>
    </row>
    <row r="501" spans="1:1" ht="12.75" x14ac:dyDescent="0.2">
      <c r="A501" s="2"/>
    </row>
    <row r="502" spans="1:1" ht="12.75" x14ac:dyDescent="0.2">
      <c r="A502" s="2"/>
    </row>
    <row r="503" spans="1:1" ht="12.75" x14ac:dyDescent="0.2">
      <c r="A503" s="2"/>
    </row>
    <row r="504" spans="1:1" ht="12.75" x14ac:dyDescent="0.2">
      <c r="A504" s="2"/>
    </row>
    <row r="505" spans="1:1" ht="12.75" x14ac:dyDescent="0.2">
      <c r="A505" s="2"/>
    </row>
    <row r="506" spans="1:1" ht="12.75" x14ac:dyDescent="0.2">
      <c r="A506" s="2"/>
    </row>
    <row r="507" spans="1:1" ht="12.75" x14ac:dyDescent="0.2">
      <c r="A507" s="2"/>
    </row>
    <row r="508" spans="1:1" ht="12.75" x14ac:dyDescent="0.2">
      <c r="A508" s="2"/>
    </row>
    <row r="509" spans="1:1" ht="12.75" x14ac:dyDescent="0.2">
      <c r="A509" s="2"/>
    </row>
    <row r="510" spans="1:1" ht="12.75" x14ac:dyDescent="0.2">
      <c r="A510" s="2"/>
    </row>
    <row r="511" spans="1:1" ht="12.75" x14ac:dyDescent="0.2">
      <c r="A511" s="2"/>
    </row>
    <row r="512" spans="1:1" ht="12.75" x14ac:dyDescent="0.2">
      <c r="A512" s="2"/>
    </row>
    <row r="513" spans="1:1" ht="12.75" x14ac:dyDescent="0.2">
      <c r="A513" s="2"/>
    </row>
    <row r="514" spans="1:1" ht="12.75" x14ac:dyDescent="0.2">
      <c r="A514" s="2"/>
    </row>
    <row r="515" spans="1:1" ht="12.75" x14ac:dyDescent="0.2">
      <c r="A515" s="2"/>
    </row>
    <row r="516" spans="1:1" ht="12.75" x14ac:dyDescent="0.2">
      <c r="A516" s="2"/>
    </row>
    <row r="517" spans="1:1" ht="12.75" x14ac:dyDescent="0.2">
      <c r="A517" s="2"/>
    </row>
    <row r="518" spans="1:1" ht="12.75" x14ac:dyDescent="0.2">
      <c r="A518" s="2"/>
    </row>
    <row r="519" spans="1:1" ht="12.75" x14ac:dyDescent="0.2">
      <c r="A519" s="2"/>
    </row>
    <row r="520" spans="1:1" ht="12.75" x14ac:dyDescent="0.2">
      <c r="A520" s="2"/>
    </row>
    <row r="521" spans="1:1" ht="12.75" x14ac:dyDescent="0.2">
      <c r="A521" s="2"/>
    </row>
    <row r="522" spans="1:1" ht="12.75" x14ac:dyDescent="0.2">
      <c r="A522" s="2"/>
    </row>
    <row r="523" spans="1:1" ht="12.75" x14ac:dyDescent="0.2">
      <c r="A523" s="2"/>
    </row>
    <row r="524" spans="1:1" ht="12.75" x14ac:dyDescent="0.2">
      <c r="A524" s="2"/>
    </row>
    <row r="525" spans="1:1" ht="12.75" x14ac:dyDescent="0.2">
      <c r="A525" s="2"/>
    </row>
    <row r="526" spans="1:1" ht="12.75" x14ac:dyDescent="0.2">
      <c r="A526" s="2"/>
    </row>
    <row r="527" spans="1:1" ht="12.75" x14ac:dyDescent="0.2">
      <c r="A527" s="2"/>
    </row>
    <row r="528" spans="1:1" ht="12.75" x14ac:dyDescent="0.2">
      <c r="A528" s="2"/>
    </row>
    <row r="529" spans="1:1" ht="12.75" x14ac:dyDescent="0.2">
      <c r="A529" s="2"/>
    </row>
    <row r="530" spans="1:1" ht="12.75" x14ac:dyDescent="0.2">
      <c r="A530" s="2"/>
    </row>
    <row r="531" spans="1:1" ht="12.75" x14ac:dyDescent="0.2">
      <c r="A531" s="2"/>
    </row>
    <row r="532" spans="1:1" ht="12.75" x14ac:dyDescent="0.2">
      <c r="A532" s="2"/>
    </row>
    <row r="533" spans="1:1" ht="12.75" x14ac:dyDescent="0.2">
      <c r="A533" s="2"/>
    </row>
    <row r="534" spans="1:1" ht="12.75" x14ac:dyDescent="0.2">
      <c r="A534" s="2"/>
    </row>
    <row r="535" spans="1:1" ht="12.75" x14ac:dyDescent="0.2">
      <c r="A535" s="2"/>
    </row>
    <row r="536" spans="1:1" ht="12.75" x14ac:dyDescent="0.2">
      <c r="A536" s="2"/>
    </row>
    <row r="537" spans="1:1" ht="12.75" x14ac:dyDescent="0.2">
      <c r="A537" s="2"/>
    </row>
    <row r="538" spans="1:1" ht="12.75" x14ac:dyDescent="0.2">
      <c r="A538" s="2"/>
    </row>
    <row r="539" spans="1:1" ht="12.75" x14ac:dyDescent="0.2">
      <c r="A539" s="2"/>
    </row>
    <row r="540" spans="1:1" ht="12.75" x14ac:dyDescent="0.2">
      <c r="A540" s="2"/>
    </row>
    <row r="541" spans="1:1" ht="12.75" x14ac:dyDescent="0.2">
      <c r="A541" s="2"/>
    </row>
    <row r="542" spans="1:1" ht="12.75" x14ac:dyDescent="0.2">
      <c r="A542" s="2"/>
    </row>
    <row r="543" spans="1:1" ht="12.75" x14ac:dyDescent="0.2">
      <c r="A543" s="2"/>
    </row>
    <row r="544" spans="1:1" ht="12.75" x14ac:dyDescent="0.2">
      <c r="A544" s="2"/>
    </row>
    <row r="545" spans="1:1" ht="12.75" x14ac:dyDescent="0.2">
      <c r="A545" s="2"/>
    </row>
    <row r="546" spans="1:1" ht="12.75" x14ac:dyDescent="0.2">
      <c r="A546" s="2"/>
    </row>
    <row r="547" spans="1:1" ht="12.75" x14ac:dyDescent="0.2">
      <c r="A547" s="2"/>
    </row>
    <row r="548" spans="1:1" ht="12.75" x14ac:dyDescent="0.2">
      <c r="A548" s="2"/>
    </row>
    <row r="549" spans="1:1" ht="12.75" x14ac:dyDescent="0.2">
      <c r="A549" s="2"/>
    </row>
    <row r="550" spans="1:1" ht="12.75" x14ac:dyDescent="0.2">
      <c r="A550" s="2"/>
    </row>
    <row r="551" spans="1:1" ht="12.75" x14ac:dyDescent="0.2">
      <c r="A551" s="2"/>
    </row>
    <row r="552" spans="1:1" ht="12.75" x14ac:dyDescent="0.2">
      <c r="A552" s="2"/>
    </row>
    <row r="553" spans="1:1" ht="12.75" x14ac:dyDescent="0.2">
      <c r="A553" s="2"/>
    </row>
    <row r="554" spans="1:1" ht="12.75" x14ac:dyDescent="0.2">
      <c r="A554" s="2"/>
    </row>
    <row r="555" spans="1:1" ht="12.75" x14ac:dyDescent="0.2">
      <c r="A555" s="2"/>
    </row>
    <row r="556" spans="1:1" ht="12.75" x14ac:dyDescent="0.2">
      <c r="A556" s="2"/>
    </row>
    <row r="557" spans="1:1" ht="12.75" x14ac:dyDescent="0.2">
      <c r="A557" s="2"/>
    </row>
    <row r="558" spans="1:1" ht="12.75" x14ac:dyDescent="0.2">
      <c r="A558" s="2"/>
    </row>
    <row r="559" spans="1:1" ht="12.75" x14ac:dyDescent="0.2">
      <c r="A559" s="2"/>
    </row>
    <row r="560" spans="1:1" ht="12.75" x14ac:dyDescent="0.2">
      <c r="A560" s="2"/>
    </row>
    <row r="561" spans="1:1" ht="12.75" x14ac:dyDescent="0.2">
      <c r="A561" s="2"/>
    </row>
    <row r="562" spans="1:1" ht="12.75" x14ac:dyDescent="0.2">
      <c r="A562" s="2"/>
    </row>
    <row r="563" spans="1:1" ht="12.75" x14ac:dyDescent="0.2">
      <c r="A563" s="2"/>
    </row>
    <row r="564" spans="1:1" ht="12.75" x14ac:dyDescent="0.2">
      <c r="A564" s="2"/>
    </row>
    <row r="565" spans="1:1" ht="12.75" x14ac:dyDescent="0.2">
      <c r="A565" s="2"/>
    </row>
    <row r="566" spans="1:1" ht="12.75" x14ac:dyDescent="0.2">
      <c r="A566" s="2"/>
    </row>
    <row r="567" spans="1:1" ht="12.75" x14ac:dyDescent="0.2">
      <c r="A567" s="2"/>
    </row>
    <row r="568" spans="1:1" ht="12.75" x14ac:dyDescent="0.2">
      <c r="A568" s="2"/>
    </row>
    <row r="569" spans="1:1" ht="12.75" x14ac:dyDescent="0.2">
      <c r="A569" s="2"/>
    </row>
    <row r="570" spans="1:1" ht="12.75" x14ac:dyDescent="0.2">
      <c r="A570" s="2"/>
    </row>
    <row r="571" spans="1:1" ht="12.75" x14ac:dyDescent="0.2">
      <c r="A571" s="2"/>
    </row>
    <row r="572" spans="1:1" ht="12.75" x14ac:dyDescent="0.2">
      <c r="A572" s="2"/>
    </row>
    <row r="573" spans="1:1" ht="12.75" x14ac:dyDescent="0.2">
      <c r="A573" s="2"/>
    </row>
    <row r="574" spans="1:1" ht="12.75" x14ac:dyDescent="0.2">
      <c r="A574" s="2"/>
    </row>
    <row r="575" spans="1:1" ht="12.75" x14ac:dyDescent="0.2">
      <c r="A575" s="2"/>
    </row>
    <row r="576" spans="1:1" ht="12.75" x14ac:dyDescent="0.2">
      <c r="A576" s="2"/>
    </row>
    <row r="577" spans="1:1" ht="12.75" x14ac:dyDescent="0.2">
      <c r="A577" s="2"/>
    </row>
    <row r="578" spans="1:1" ht="12.75" x14ac:dyDescent="0.2">
      <c r="A578" s="2"/>
    </row>
    <row r="579" spans="1:1" ht="12.75" x14ac:dyDescent="0.2">
      <c r="A579" s="2"/>
    </row>
    <row r="580" spans="1:1" ht="12.75" x14ac:dyDescent="0.2">
      <c r="A580" s="2"/>
    </row>
    <row r="581" spans="1:1" ht="12.75" x14ac:dyDescent="0.2">
      <c r="A581" s="2"/>
    </row>
    <row r="582" spans="1:1" ht="12.75" x14ac:dyDescent="0.2">
      <c r="A582" s="2"/>
    </row>
    <row r="583" spans="1:1" ht="12.75" x14ac:dyDescent="0.2">
      <c r="A583" s="2"/>
    </row>
    <row r="584" spans="1:1" ht="12.75" x14ac:dyDescent="0.2">
      <c r="A584" s="2"/>
    </row>
    <row r="585" spans="1:1" ht="12.75" x14ac:dyDescent="0.2">
      <c r="A585" s="2"/>
    </row>
    <row r="586" spans="1:1" ht="12.75" x14ac:dyDescent="0.2">
      <c r="A586" s="2"/>
    </row>
    <row r="587" spans="1:1" ht="12.75" x14ac:dyDescent="0.2">
      <c r="A587" s="2"/>
    </row>
    <row r="588" spans="1:1" ht="12.75" x14ac:dyDescent="0.2">
      <c r="A588" s="2"/>
    </row>
    <row r="589" spans="1:1" ht="12.75" x14ac:dyDescent="0.2">
      <c r="A589" s="2"/>
    </row>
    <row r="590" spans="1:1" ht="12.75" x14ac:dyDescent="0.2">
      <c r="A590" s="2"/>
    </row>
    <row r="591" spans="1:1" ht="12.75" x14ac:dyDescent="0.2">
      <c r="A591" s="2"/>
    </row>
    <row r="592" spans="1:1" ht="12.75" x14ac:dyDescent="0.2">
      <c r="A592" s="2"/>
    </row>
    <row r="593" spans="1:1" ht="12.75" x14ac:dyDescent="0.2">
      <c r="A593" s="2"/>
    </row>
    <row r="594" spans="1:1" ht="12.75" x14ac:dyDescent="0.2">
      <c r="A594" s="2"/>
    </row>
    <row r="595" spans="1:1" ht="12.75" x14ac:dyDescent="0.2">
      <c r="A595" s="2"/>
    </row>
    <row r="596" spans="1:1" ht="12.75" x14ac:dyDescent="0.2">
      <c r="A596" s="2"/>
    </row>
    <row r="597" spans="1:1" ht="12.75" x14ac:dyDescent="0.2">
      <c r="A597" s="2"/>
    </row>
    <row r="598" spans="1:1" ht="12.75" x14ac:dyDescent="0.2">
      <c r="A598" s="2"/>
    </row>
    <row r="599" spans="1:1" ht="12.75" x14ac:dyDescent="0.2">
      <c r="A599" s="2"/>
    </row>
    <row r="600" spans="1:1" ht="12.75" x14ac:dyDescent="0.2">
      <c r="A600" s="2"/>
    </row>
    <row r="601" spans="1:1" ht="12.75" x14ac:dyDescent="0.2">
      <c r="A601" s="2"/>
    </row>
    <row r="602" spans="1:1" ht="12.75" x14ac:dyDescent="0.2">
      <c r="A602" s="2"/>
    </row>
    <row r="603" spans="1:1" ht="12.75" x14ac:dyDescent="0.2">
      <c r="A603" s="2"/>
    </row>
    <row r="604" spans="1:1" ht="12.75" x14ac:dyDescent="0.2">
      <c r="A604" s="2"/>
    </row>
    <row r="605" spans="1:1" ht="12.75" x14ac:dyDescent="0.2">
      <c r="A605" s="2"/>
    </row>
    <row r="606" spans="1:1" ht="12.75" x14ac:dyDescent="0.2">
      <c r="A606" s="2"/>
    </row>
    <row r="607" spans="1:1" ht="12.75" x14ac:dyDescent="0.2">
      <c r="A607" s="2"/>
    </row>
    <row r="608" spans="1:1" ht="12.75" x14ac:dyDescent="0.2">
      <c r="A608" s="2"/>
    </row>
    <row r="609" spans="1:1" ht="12.75" x14ac:dyDescent="0.2">
      <c r="A609" s="2"/>
    </row>
    <row r="610" spans="1:1" ht="12.75" x14ac:dyDescent="0.2">
      <c r="A610" s="2"/>
    </row>
    <row r="611" spans="1:1" ht="12.75" x14ac:dyDescent="0.2">
      <c r="A611" s="2"/>
    </row>
    <row r="612" spans="1:1" ht="12.75" x14ac:dyDescent="0.2">
      <c r="A612" s="2"/>
    </row>
    <row r="613" spans="1:1" ht="12.75" x14ac:dyDescent="0.2">
      <c r="A613" s="2"/>
    </row>
    <row r="614" spans="1:1" ht="12.75" x14ac:dyDescent="0.2">
      <c r="A614" s="2"/>
    </row>
    <row r="615" spans="1:1" ht="12.75" x14ac:dyDescent="0.2">
      <c r="A615" s="2"/>
    </row>
    <row r="616" spans="1:1" ht="12.75" x14ac:dyDescent="0.2">
      <c r="A616" s="2"/>
    </row>
    <row r="617" spans="1:1" ht="12.75" x14ac:dyDescent="0.2">
      <c r="A617" s="2"/>
    </row>
    <row r="618" spans="1:1" ht="12.75" x14ac:dyDescent="0.2">
      <c r="A618" s="2"/>
    </row>
    <row r="619" spans="1:1" ht="12.75" x14ac:dyDescent="0.2">
      <c r="A619" s="2"/>
    </row>
    <row r="620" spans="1:1" ht="12.75" x14ac:dyDescent="0.2">
      <c r="A620" s="2"/>
    </row>
    <row r="621" spans="1:1" ht="12.75" x14ac:dyDescent="0.2">
      <c r="A621" s="2"/>
    </row>
    <row r="622" spans="1:1" ht="12.75" x14ac:dyDescent="0.2">
      <c r="A622" s="2"/>
    </row>
    <row r="623" spans="1:1" ht="12.75" x14ac:dyDescent="0.2">
      <c r="A623" s="2"/>
    </row>
    <row r="624" spans="1:1" ht="12.75" x14ac:dyDescent="0.2">
      <c r="A624" s="2"/>
    </row>
    <row r="625" spans="1:1" ht="12.75" x14ac:dyDescent="0.2">
      <c r="A625" s="2"/>
    </row>
    <row r="626" spans="1:1" ht="12.75" x14ac:dyDescent="0.2">
      <c r="A626" s="2"/>
    </row>
    <row r="627" spans="1:1" ht="12.75" x14ac:dyDescent="0.2">
      <c r="A627" s="2"/>
    </row>
    <row r="628" spans="1:1" ht="12.75" x14ac:dyDescent="0.2">
      <c r="A628" s="2"/>
    </row>
    <row r="629" spans="1:1" ht="12.75" x14ac:dyDescent="0.2">
      <c r="A629" s="2"/>
    </row>
    <row r="630" spans="1:1" ht="12.75" x14ac:dyDescent="0.2">
      <c r="A630" s="2"/>
    </row>
    <row r="631" spans="1:1" ht="12.75" x14ac:dyDescent="0.2">
      <c r="A631" s="2"/>
    </row>
    <row r="632" spans="1:1" ht="12.75" x14ac:dyDescent="0.2">
      <c r="A632" s="2"/>
    </row>
    <row r="633" spans="1:1" ht="12.75" x14ac:dyDescent="0.2">
      <c r="A633" s="2"/>
    </row>
    <row r="634" spans="1:1" ht="12.75" x14ac:dyDescent="0.2">
      <c r="A634" s="2"/>
    </row>
    <row r="635" spans="1:1" ht="12.75" x14ac:dyDescent="0.2">
      <c r="A635" s="2"/>
    </row>
    <row r="636" spans="1:1" ht="12.75" x14ac:dyDescent="0.2">
      <c r="A636" s="2"/>
    </row>
    <row r="637" spans="1:1" ht="12.75" x14ac:dyDescent="0.2">
      <c r="A637" s="2"/>
    </row>
    <row r="638" spans="1:1" ht="12.75" x14ac:dyDescent="0.2">
      <c r="A638" s="2"/>
    </row>
    <row r="639" spans="1:1" ht="12.75" x14ac:dyDescent="0.2">
      <c r="A639" s="2"/>
    </row>
    <row r="640" spans="1:1" ht="12.75" x14ac:dyDescent="0.2">
      <c r="A640" s="2"/>
    </row>
    <row r="641" spans="1:1" ht="12.75" x14ac:dyDescent="0.2">
      <c r="A641" s="2"/>
    </row>
    <row r="642" spans="1:1" ht="12.75" x14ac:dyDescent="0.2">
      <c r="A642" s="2"/>
    </row>
    <row r="643" spans="1:1" ht="12.75" x14ac:dyDescent="0.2">
      <c r="A643" s="2"/>
    </row>
    <row r="644" spans="1:1" ht="12.75" x14ac:dyDescent="0.2">
      <c r="A644" s="2"/>
    </row>
    <row r="645" spans="1:1" ht="12.75" x14ac:dyDescent="0.2">
      <c r="A645" s="2"/>
    </row>
    <row r="646" spans="1:1" ht="12.75" x14ac:dyDescent="0.2">
      <c r="A646" s="2"/>
    </row>
    <row r="647" spans="1:1" ht="12.75" x14ac:dyDescent="0.2">
      <c r="A647" s="2"/>
    </row>
    <row r="648" spans="1:1" ht="12.75" x14ac:dyDescent="0.2">
      <c r="A648" s="2"/>
    </row>
    <row r="649" spans="1:1" ht="12.75" x14ac:dyDescent="0.2">
      <c r="A649" s="2"/>
    </row>
    <row r="650" spans="1:1" ht="12.75" x14ac:dyDescent="0.2">
      <c r="A650" s="2"/>
    </row>
    <row r="651" spans="1:1" ht="12.75" x14ac:dyDescent="0.2">
      <c r="A651" s="2"/>
    </row>
    <row r="652" spans="1:1" ht="12.75" x14ac:dyDescent="0.2">
      <c r="A652" s="2"/>
    </row>
    <row r="653" spans="1:1" ht="12.75" x14ac:dyDescent="0.2">
      <c r="A653" s="2"/>
    </row>
    <row r="654" spans="1:1" ht="12.75" x14ac:dyDescent="0.2">
      <c r="A654" s="2"/>
    </row>
    <row r="655" spans="1:1" ht="12.75" x14ac:dyDescent="0.2">
      <c r="A655" s="2"/>
    </row>
    <row r="656" spans="1:1" ht="12.75" x14ac:dyDescent="0.2">
      <c r="A656" s="2"/>
    </row>
    <row r="657" spans="1:1" ht="12.75" x14ac:dyDescent="0.2">
      <c r="A657" s="2"/>
    </row>
    <row r="658" spans="1:1" ht="12.75" x14ac:dyDescent="0.2">
      <c r="A658" s="2"/>
    </row>
    <row r="659" spans="1:1" ht="12.75" x14ac:dyDescent="0.2">
      <c r="A659" s="2"/>
    </row>
    <row r="660" spans="1:1" ht="12.75" x14ac:dyDescent="0.2">
      <c r="A660" s="2"/>
    </row>
    <row r="661" spans="1:1" ht="12.75" x14ac:dyDescent="0.2">
      <c r="A661" s="2"/>
    </row>
    <row r="662" spans="1:1" ht="12.75" x14ac:dyDescent="0.2">
      <c r="A662" s="2"/>
    </row>
    <row r="663" spans="1:1" ht="12.75" x14ac:dyDescent="0.2">
      <c r="A663" s="2"/>
    </row>
    <row r="664" spans="1:1" ht="12.75" x14ac:dyDescent="0.2">
      <c r="A664" s="2"/>
    </row>
    <row r="665" spans="1:1" ht="12.75" x14ac:dyDescent="0.2">
      <c r="A665" s="2"/>
    </row>
    <row r="666" spans="1:1" ht="12.75" x14ac:dyDescent="0.2">
      <c r="A666" s="2"/>
    </row>
    <row r="667" spans="1:1" ht="12.75" x14ac:dyDescent="0.2">
      <c r="A667" s="2"/>
    </row>
    <row r="668" spans="1:1" ht="12.75" x14ac:dyDescent="0.2">
      <c r="A668" s="2"/>
    </row>
    <row r="669" spans="1:1" ht="12.75" x14ac:dyDescent="0.2">
      <c r="A669" s="2"/>
    </row>
    <row r="670" spans="1:1" ht="12.75" x14ac:dyDescent="0.2">
      <c r="A670" s="2"/>
    </row>
    <row r="671" spans="1:1" ht="12.75" x14ac:dyDescent="0.2">
      <c r="A671" s="2"/>
    </row>
    <row r="672" spans="1:1" ht="12.75" x14ac:dyDescent="0.2">
      <c r="A672" s="2"/>
    </row>
    <row r="673" spans="1:1" ht="12.75" x14ac:dyDescent="0.2">
      <c r="A673" s="2"/>
    </row>
    <row r="674" spans="1:1" ht="12.75" x14ac:dyDescent="0.2">
      <c r="A674" s="2"/>
    </row>
    <row r="675" spans="1:1" ht="12.75" x14ac:dyDescent="0.2">
      <c r="A675" s="2"/>
    </row>
    <row r="676" spans="1:1" ht="12.75" x14ac:dyDescent="0.2">
      <c r="A676" s="2"/>
    </row>
    <row r="677" spans="1:1" ht="12.75" x14ac:dyDescent="0.2">
      <c r="A677" s="2"/>
    </row>
    <row r="678" spans="1:1" ht="12.75" x14ac:dyDescent="0.2">
      <c r="A678" s="2"/>
    </row>
    <row r="679" spans="1:1" ht="12.75" x14ac:dyDescent="0.2">
      <c r="A679" s="2"/>
    </row>
    <row r="680" spans="1:1" ht="12.75" x14ac:dyDescent="0.2">
      <c r="A680" s="2"/>
    </row>
    <row r="681" spans="1:1" ht="12.75" x14ac:dyDescent="0.2">
      <c r="A681" s="2"/>
    </row>
    <row r="682" spans="1:1" ht="12.75" x14ac:dyDescent="0.2">
      <c r="A682" s="2"/>
    </row>
    <row r="683" spans="1:1" ht="12.75" x14ac:dyDescent="0.2">
      <c r="A683" s="2"/>
    </row>
    <row r="684" spans="1:1" ht="12.75" x14ac:dyDescent="0.2">
      <c r="A684" s="2"/>
    </row>
    <row r="685" spans="1:1" ht="12.75" x14ac:dyDescent="0.2">
      <c r="A685" s="2"/>
    </row>
    <row r="686" spans="1:1" ht="12.75" x14ac:dyDescent="0.2">
      <c r="A686" s="2"/>
    </row>
    <row r="687" spans="1:1" ht="12.75" x14ac:dyDescent="0.2">
      <c r="A687" s="2"/>
    </row>
    <row r="688" spans="1:1" ht="12.75" x14ac:dyDescent="0.2">
      <c r="A688" s="2"/>
    </row>
    <row r="689" spans="1:1" ht="12.75" x14ac:dyDescent="0.2">
      <c r="A689" s="2"/>
    </row>
    <row r="690" spans="1:1" ht="12.75" x14ac:dyDescent="0.2">
      <c r="A690" s="2"/>
    </row>
    <row r="691" spans="1:1" ht="12.75" x14ac:dyDescent="0.2">
      <c r="A691" s="2"/>
    </row>
    <row r="692" spans="1:1" ht="12.75" x14ac:dyDescent="0.2">
      <c r="A692" s="2"/>
    </row>
    <row r="693" spans="1:1" ht="12.75" x14ac:dyDescent="0.2">
      <c r="A693" s="2"/>
    </row>
    <row r="694" spans="1:1" ht="12.75" x14ac:dyDescent="0.2">
      <c r="A694" s="2"/>
    </row>
    <row r="695" spans="1:1" ht="12.75" x14ac:dyDescent="0.2">
      <c r="A695" s="2"/>
    </row>
    <row r="696" spans="1:1" ht="12.75" x14ac:dyDescent="0.2">
      <c r="A696" s="2"/>
    </row>
    <row r="697" spans="1:1" ht="12.75" x14ac:dyDescent="0.2">
      <c r="A697" s="2"/>
    </row>
    <row r="698" spans="1:1" ht="12.75" x14ac:dyDescent="0.2">
      <c r="A698" s="2"/>
    </row>
    <row r="699" spans="1:1" ht="12.75" x14ac:dyDescent="0.2">
      <c r="A699" s="2"/>
    </row>
    <row r="700" spans="1:1" ht="12.75" x14ac:dyDescent="0.2">
      <c r="A700" s="2"/>
    </row>
    <row r="701" spans="1:1" ht="12.75" x14ac:dyDescent="0.2">
      <c r="A701" s="2"/>
    </row>
    <row r="702" spans="1:1" ht="12.75" x14ac:dyDescent="0.2">
      <c r="A702" s="2"/>
    </row>
    <row r="703" spans="1:1" ht="12.75" x14ac:dyDescent="0.2">
      <c r="A703" s="2"/>
    </row>
    <row r="704" spans="1:1" ht="12.75" x14ac:dyDescent="0.2">
      <c r="A704" s="2"/>
    </row>
    <row r="705" spans="1:1" ht="12.75" x14ac:dyDescent="0.2">
      <c r="A705" s="2"/>
    </row>
    <row r="706" spans="1:1" ht="12.75" x14ac:dyDescent="0.2">
      <c r="A706" s="2"/>
    </row>
    <row r="707" spans="1:1" ht="12.75" x14ac:dyDescent="0.2">
      <c r="A707" s="2"/>
    </row>
    <row r="708" spans="1:1" ht="12.75" x14ac:dyDescent="0.2">
      <c r="A708" s="2"/>
    </row>
    <row r="709" spans="1:1" ht="12.75" x14ac:dyDescent="0.2">
      <c r="A709" s="2"/>
    </row>
    <row r="710" spans="1:1" ht="12.75" x14ac:dyDescent="0.2">
      <c r="A710" s="2"/>
    </row>
    <row r="711" spans="1:1" ht="12.75" x14ac:dyDescent="0.2">
      <c r="A711" s="2"/>
    </row>
    <row r="712" spans="1:1" ht="12.75" x14ac:dyDescent="0.2">
      <c r="A712" s="2"/>
    </row>
    <row r="713" spans="1:1" ht="12.75" x14ac:dyDescent="0.2">
      <c r="A713" s="2"/>
    </row>
    <row r="714" spans="1:1" ht="12.75" x14ac:dyDescent="0.2">
      <c r="A714" s="2"/>
    </row>
    <row r="715" spans="1:1" ht="12.75" x14ac:dyDescent="0.2">
      <c r="A715" s="2"/>
    </row>
    <row r="716" spans="1:1" ht="12.75" x14ac:dyDescent="0.2">
      <c r="A716" s="2"/>
    </row>
    <row r="717" spans="1:1" ht="12.75" x14ac:dyDescent="0.2">
      <c r="A717" s="2"/>
    </row>
    <row r="718" spans="1:1" ht="12.75" x14ac:dyDescent="0.2">
      <c r="A718" s="2"/>
    </row>
    <row r="719" spans="1:1" ht="12.75" x14ac:dyDescent="0.2">
      <c r="A719" s="2"/>
    </row>
    <row r="720" spans="1:1" ht="12.75" x14ac:dyDescent="0.2">
      <c r="A720" s="2"/>
    </row>
    <row r="721" spans="1:1" ht="12.75" x14ac:dyDescent="0.2">
      <c r="A721" s="2"/>
    </row>
    <row r="722" spans="1:1" ht="12.75" x14ac:dyDescent="0.2">
      <c r="A722" s="2"/>
    </row>
    <row r="723" spans="1:1" ht="12.75" x14ac:dyDescent="0.2">
      <c r="A723" s="2"/>
    </row>
    <row r="724" spans="1:1" ht="12.75" x14ac:dyDescent="0.2">
      <c r="A724" s="2"/>
    </row>
    <row r="725" spans="1:1" ht="12.75" x14ac:dyDescent="0.2">
      <c r="A725" s="2"/>
    </row>
    <row r="726" spans="1:1" ht="12.75" x14ac:dyDescent="0.2">
      <c r="A726" s="2"/>
    </row>
    <row r="727" spans="1:1" ht="12.75" x14ac:dyDescent="0.2">
      <c r="A727" s="2"/>
    </row>
    <row r="728" spans="1:1" ht="12.75" x14ac:dyDescent="0.2">
      <c r="A728" s="2"/>
    </row>
    <row r="729" spans="1:1" ht="12.75" x14ac:dyDescent="0.2">
      <c r="A729" s="2"/>
    </row>
    <row r="730" spans="1:1" ht="12.75" x14ac:dyDescent="0.2">
      <c r="A730" s="2"/>
    </row>
    <row r="731" spans="1:1" ht="12.75" x14ac:dyDescent="0.2">
      <c r="A731" s="2"/>
    </row>
    <row r="732" spans="1:1" ht="12.75" x14ac:dyDescent="0.2">
      <c r="A732" s="2"/>
    </row>
    <row r="733" spans="1:1" ht="12.75" x14ac:dyDescent="0.2">
      <c r="A733" s="2"/>
    </row>
    <row r="734" spans="1:1" ht="12.75" x14ac:dyDescent="0.2">
      <c r="A734" s="2"/>
    </row>
    <row r="735" spans="1:1" ht="12.75" x14ac:dyDescent="0.2">
      <c r="A735" s="2"/>
    </row>
    <row r="736" spans="1:1" ht="12.75" x14ac:dyDescent="0.2">
      <c r="A736" s="2"/>
    </row>
    <row r="737" spans="1:1" ht="12.75" x14ac:dyDescent="0.2">
      <c r="A737" s="2"/>
    </row>
    <row r="738" spans="1:1" ht="12.75" x14ac:dyDescent="0.2">
      <c r="A738" s="2"/>
    </row>
    <row r="739" spans="1:1" ht="12.75" x14ac:dyDescent="0.2">
      <c r="A739" s="2"/>
    </row>
    <row r="740" spans="1:1" ht="12.75" x14ac:dyDescent="0.2">
      <c r="A740" s="2"/>
    </row>
    <row r="741" spans="1:1" ht="12.75" x14ac:dyDescent="0.2">
      <c r="A741" s="2"/>
    </row>
    <row r="742" spans="1:1" ht="12.75" x14ac:dyDescent="0.2">
      <c r="A742" s="2"/>
    </row>
    <row r="743" spans="1:1" ht="12.75" x14ac:dyDescent="0.2">
      <c r="A743" s="2"/>
    </row>
    <row r="744" spans="1:1" ht="12.75" x14ac:dyDescent="0.2">
      <c r="A744" s="2"/>
    </row>
    <row r="745" spans="1:1" ht="12.75" x14ac:dyDescent="0.2">
      <c r="A745" s="2"/>
    </row>
    <row r="746" spans="1:1" ht="12.75" x14ac:dyDescent="0.2">
      <c r="A746" s="2"/>
    </row>
    <row r="747" spans="1:1" ht="12.75" x14ac:dyDescent="0.2">
      <c r="A747" s="2"/>
    </row>
    <row r="748" spans="1:1" ht="12.75" x14ac:dyDescent="0.2">
      <c r="A748" s="2"/>
    </row>
    <row r="749" spans="1:1" ht="12.75" x14ac:dyDescent="0.2">
      <c r="A749" s="2"/>
    </row>
    <row r="750" spans="1:1" ht="12.75" x14ac:dyDescent="0.2">
      <c r="A750" s="2"/>
    </row>
    <row r="751" spans="1:1" ht="12.75" x14ac:dyDescent="0.2">
      <c r="A751" s="2"/>
    </row>
    <row r="752" spans="1:1" ht="12.75" x14ac:dyDescent="0.2">
      <c r="A752" s="2"/>
    </row>
    <row r="753" spans="1:1" ht="12.75" x14ac:dyDescent="0.2">
      <c r="A753" s="2"/>
    </row>
    <row r="754" spans="1:1" ht="12.75" x14ac:dyDescent="0.2">
      <c r="A754" s="2"/>
    </row>
    <row r="755" spans="1:1" ht="12.75" x14ac:dyDescent="0.2">
      <c r="A755" s="2"/>
    </row>
    <row r="756" spans="1:1" ht="12.75" x14ac:dyDescent="0.2">
      <c r="A756" s="2"/>
    </row>
    <row r="757" spans="1:1" ht="12.75" x14ac:dyDescent="0.2">
      <c r="A757" s="2"/>
    </row>
    <row r="758" spans="1:1" ht="12.75" x14ac:dyDescent="0.2">
      <c r="A758" s="2"/>
    </row>
    <row r="759" spans="1:1" ht="12.75" x14ac:dyDescent="0.2">
      <c r="A759" s="2"/>
    </row>
    <row r="760" spans="1:1" ht="12.75" x14ac:dyDescent="0.2">
      <c r="A760" s="2"/>
    </row>
    <row r="761" spans="1:1" ht="12.75" x14ac:dyDescent="0.2">
      <c r="A761" s="2"/>
    </row>
    <row r="762" spans="1:1" ht="12.75" x14ac:dyDescent="0.2">
      <c r="A762" s="2"/>
    </row>
    <row r="763" spans="1:1" ht="12.75" x14ac:dyDescent="0.2">
      <c r="A763" s="2"/>
    </row>
    <row r="764" spans="1:1" ht="12.75" x14ac:dyDescent="0.2">
      <c r="A764" s="2"/>
    </row>
    <row r="765" spans="1:1" ht="12.75" x14ac:dyDescent="0.2">
      <c r="A765" s="2"/>
    </row>
    <row r="766" spans="1:1" ht="12.75" x14ac:dyDescent="0.2">
      <c r="A766" s="2"/>
    </row>
    <row r="767" spans="1:1" ht="12.75" x14ac:dyDescent="0.2">
      <c r="A767" s="2"/>
    </row>
    <row r="768" spans="1:1" ht="12.75" x14ac:dyDescent="0.2">
      <c r="A768" s="2"/>
    </row>
    <row r="769" spans="1:1" ht="12.75" x14ac:dyDescent="0.2">
      <c r="A769" s="2"/>
    </row>
    <row r="770" spans="1:1" ht="12.75" x14ac:dyDescent="0.2">
      <c r="A770" s="2"/>
    </row>
    <row r="771" spans="1:1" ht="12.75" x14ac:dyDescent="0.2">
      <c r="A771" s="2"/>
    </row>
    <row r="772" spans="1:1" ht="12.75" x14ac:dyDescent="0.2">
      <c r="A772" s="2"/>
    </row>
    <row r="773" spans="1:1" ht="12.75" x14ac:dyDescent="0.2">
      <c r="A773" s="2"/>
    </row>
    <row r="774" spans="1:1" ht="12.75" x14ac:dyDescent="0.2">
      <c r="A774" s="2"/>
    </row>
    <row r="775" spans="1:1" ht="12.75" x14ac:dyDescent="0.2">
      <c r="A775" s="2"/>
    </row>
    <row r="776" spans="1:1" ht="12.75" x14ac:dyDescent="0.2">
      <c r="A776" s="2"/>
    </row>
    <row r="777" spans="1:1" ht="12.75" x14ac:dyDescent="0.2">
      <c r="A777" s="2"/>
    </row>
    <row r="778" spans="1:1" ht="12.75" x14ac:dyDescent="0.2">
      <c r="A778" s="2"/>
    </row>
    <row r="779" spans="1:1" ht="12.75" x14ac:dyDescent="0.2">
      <c r="A779" s="2"/>
    </row>
    <row r="780" spans="1:1" ht="12.75" x14ac:dyDescent="0.2">
      <c r="A780" s="2"/>
    </row>
    <row r="781" spans="1:1" ht="12.75" x14ac:dyDescent="0.2">
      <c r="A781" s="2"/>
    </row>
    <row r="782" spans="1:1" ht="12.75" x14ac:dyDescent="0.2">
      <c r="A782" s="2"/>
    </row>
    <row r="783" spans="1:1" ht="12.75" x14ac:dyDescent="0.2">
      <c r="A783" s="2"/>
    </row>
    <row r="784" spans="1:1" ht="12.75" x14ac:dyDescent="0.2">
      <c r="A784" s="2"/>
    </row>
    <row r="785" spans="1:1" ht="12.75" x14ac:dyDescent="0.2">
      <c r="A785" s="2"/>
    </row>
    <row r="786" spans="1:1" ht="12.75" x14ac:dyDescent="0.2">
      <c r="A786" s="2"/>
    </row>
    <row r="787" spans="1:1" ht="12.75" x14ac:dyDescent="0.2">
      <c r="A787" s="2"/>
    </row>
    <row r="788" spans="1:1" ht="12.75" x14ac:dyDescent="0.2">
      <c r="A788" s="2"/>
    </row>
    <row r="789" spans="1:1" ht="12.75" x14ac:dyDescent="0.2">
      <c r="A789" s="2"/>
    </row>
    <row r="790" spans="1:1" ht="12.75" x14ac:dyDescent="0.2">
      <c r="A790" s="2"/>
    </row>
    <row r="791" spans="1:1" ht="12.75" x14ac:dyDescent="0.2">
      <c r="A791" s="2"/>
    </row>
    <row r="792" spans="1:1" ht="12.75" x14ac:dyDescent="0.2">
      <c r="A792" s="2"/>
    </row>
    <row r="793" spans="1:1" ht="12.75" x14ac:dyDescent="0.2">
      <c r="A793" s="2"/>
    </row>
    <row r="794" spans="1:1" ht="12.75" x14ac:dyDescent="0.2">
      <c r="A794" s="2"/>
    </row>
    <row r="795" spans="1:1" ht="12.75" x14ac:dyDescent="0.2">
      <c r="A795" s="2"/>
    </row>
    <row r="796" spans="1:1" ht="12.75" x14ac:dyDescent="0.2">
      <c r="A796" s="2"/>
    </row>
    <row r="797" spans="1:1" ht="12.75" x14ac:dyDescent="0.2">
      <c r="A797" s="2"/>
    </row>
    <row r="798" spans="1:1" ht="12.75" x14ac:dyDescent="0.2">
      <c r="A798" s="2"/>
    </row>
    <row r="799" spans="1:1" ht="12.75" x14ac:dyDescent="0.2">
      <c r="A799" s="2"/>
    </row>
    <row r="800" spans="1:1" ht="12.75" x14ac:dyDescent="0.2">
      <c r="A800" s="2"/>
    </row>
    <row r="801" spans="1:1" ht="12.75" x14ac:dyDescent="0.2">
      <c r="A801" s="2"/>
    </row>
    <row r="802" spans="1:1" ht="12.75" x14ac:dyDescent="0.2">
      <c r="A802" s="2"/>
    </row>
    <row r="803" spans="1:1" ht="12.75" x14ac:dyDescent="0.2">
      <c r="A803" s="2"/>
    </row>
    <row r="804" spans="1:1" ht="12.75" x14ac:dyDescent="0.2">
      <c r="A804" s="2"/>
    </row>
    <row r="805" spans="1:1" ht="12.75" x14ac:dyDescent="0.2">
      <c r="A805" s="2"/>
    </row>
    <row r="806" spans="1:1" ht="12.75" x14ac:dyDescent="0.2">
      <c r="A806" s="2"/>
    </row>
    <row r="807" spans="1:1" ht="12.75" x14ac:dyDescent="0.2">
      <c r="A807" s="2"/>
    </row>
    <row r="808" spans="1:1" ht="12.75" x14ac:dyDescent="0.2">
      <c r="A808" s="2"/>
    </row>
    <row r="809" spans="1:1" ht="12.75" x14ac:dyDescent="0.2">
      <c r="A809" s="2"/>
    </row>
    <row r="810" spans="1:1" ht="12.75" x14ac:dyDescent="0.2">
      <c r="A810" s="2"/>
    </row>
    <row r="811" spans="1:1" ht="12.75" x14ac:dyDescent="0.2">
      <c r="A811" s="2"/>
    </row>
    <row r="812" spans="1:1" ht="12.75" x14ac:dyDescent="0.2">
      <c r="A812" s="2"/>
    </row>
    <row r="813" spans="1:1" ht="12.75" x14ac:dyDescent="0.2">
      <c r="A813" s="2"/>
    </row>
    <row r="814" spans="1:1" ht="12.75" x14ac:dyDescent="0.2">
      <c r="A814" s="2"/>
    </row>
    <row r="815" spans="1:1" ht="12.75" x14ac:dyDescent="0.2">
      <c r="A815" s="2"/>
    </row>
    <row r="816" spans="1:1" ht="12.75" x14ac:dyDescent="0.2">
      <c r="A816" s="2"/>
    </row>
    <row r="817" spans="1:1" ht="12.75" x14ac:dyDescent="0.2">
      <c r="A817" s="2"/>
    </row>
    <row r="818" spans="1:1" ht="12.75" x14ac:dyDescent="0.2">
      <c r="A818" s="2"/>
    </row>
    <row r="819" spans="1:1" ht="12.75" x14ac:dyDescent="0.2">
      <c r="A819" s="2"/>
    </row>
    <row r="820" spans="1:1" ht="12.75" x14ac:dyDescent="0.2">
      <c r="A820" s="2"/>
    </row>
    <row r="821" spans="1:1" ht="12.75" x14ac:dyDescent="0.2">
      <c r="A821" s="2"/>
    </row>
    <row r="822" spans="1:1" ht="12.75" x14ac:dyDescent="0.2">
      <c r="A822" s="2"/>
    </row>
    <row r="823" spans="1:1" ht="12.75" x14ac:dyDescent="0.2">
      <c r="A823" s="2"/>
    </row>
    <row r="824" spans="1:1" ht="12.75" x14ac:dyDescent="0.2">
      <c r="A824" s="2"/>
    </row>
    <row r="825" spans="1:1" ht="12.75" x14ac:dyDescent="0.2">
      <c r="A825" s="2"/>
    </row>
    <row r="826" spans="1:1" ht="12.75" x14ac:dyDescent="0.2">
      <c r="A826" s="2"/>
    </row>
    <row r="827" spans="1:1" ht="12.75" x14ac:dyDescent="0.2">
      <c r="A827" s="2"/>
    </row>
    <row r="828" spans="1:1" ht="12.75" x14ac:dyDescent="0.2">
      <c r="A828" s="2"/>
    </row>
    <row r="829" spans="1:1" ht="12.75" x14ac:dyDescent="0.2">
      <c r="A829" s="2"/>
    </row>
    <row r="830" spans="1:1" ht="12.75" x14ac:dyDescent="0.2">
      <c r="A830" s="2"/>
    </row>
    <row r="831" spans="1:1" ht="12.75" x14ac:dyDescent="0.2">
      <c r="A831" s="2"/>
    </row>
    <row r="832" spans="1:1" ht="12.75" x14ac:dyDescent="0.2">
      <c r="A832" s="2"/>
    </row>
    <row r="833" spans="1:1" ht="12.75" x14ac:dyDescent="0.2">
      <c r="A833" s="2"/>
    </row>
    <row r="834" spans="1:1" ht="12.75" x14ac:dyDescent="0.2">
      <c r="A834" s="2"/>
    </row>
    <row r="835" spans="1:1" ht="12.75" x14ac:dyDescent="0.2">
      <c r="A835" s="2"/>
    </row>
    <row r="836" spans="1:1" ht="12.75" x14ac:dyDescent="0.2">
      <c r="A836" s="2"/>
    </row>
    <row r="837" spans="1:1" ht="12.75" x14ac:dyDescent="0.2">
      <c r="A837" s="2"/>
    </row>
    <row r="838" spans="1:1" ht="12.75" x14ac:dyDescent="0.2">
      <c r="A838" s="2"/>
    </row>
    <row r="839" spans="1:1" ht="12.75" x14ac:dyDescent="0.2">
      <c r="A839" s="2"/>
    </row>
    <row r="840" spans="1:1" ht="12.75" x14ac:dyDescent="0.2">
      <c r="A840" s="2"/>
    </row>
    <row r="841" spans="1:1" ht="12.75" x14ac:dyDescent="0.2">
      <c r="A841" s="2"/>
    </row>
    <row r="842" spans="1:1" ht="12.75" x14ac:dyDescent="0.2">
      <c r="A842" s="2"/>
    </row>
    <row r="843" spans="1:1" ht="12.75" x14ac:dyDescent="0.2">
      <c r="A843" s="2"/>
    </row>
    <row r="844" spans="1:1" ht="12.75" x14ac:dyDescent="0.2">
      <c r="A844" s="2"/>
    </row>
    <row r="845" spans="1:1" ht="12.75" x14ac:dyDescent="0.2">
      <c r="A845" s="2"/>
    </row>
    <row r="846" spans="1:1" ht="12.75" x14ac:dyDescent="0.2">
      <c r="A846" s="2"/>
    </row>
    <row r="847" spans="1:1" ht="12.75" x14ac:dyDescent="0.2">
      <c r="A847" s="2"/>
    </row>
    <row r="848" spans="1:1" ht="12.75" x14ac:dyDescent="0.2">
      <c r="A848" s="2"/>
    </row>
    <row r="849" spans="1:1" ht="12.75" x14ac:dyDescent="0.2">
      <c r="A849" s="2"/>
    </row>
    <row r="850" spans="1:1" ht="12.75" x14ac:dyDescent="0.2">
      <c r="A850" s="2"/>
    </row>
    <row r="851" spans="1:1" ht="12.75" x14ac:dyDescent="0.2">
      <c r="A851" s="2"/>
    </row>
    <row r="852" spans="1:1" ht="12.75" x14ac:dyDescent="0.2">
      <c r="A852" s="2"/>
    </row>
    <row r="853" spans="1:1" ht="12.75" x14ac:dyDescent="0.2">
      <c r="A853" s="2"/>
    </row>
    <row r="854" spans="1:1" ht="12.75" x14ac:dyDescent="0.2">
      <c r="A854" s="2"/>
    </row>
    <row r="855" spans="1:1" ht="12.75" x14ac:dyDescent="0.2">
      <c r="A855" s="2"/>
    </row>
    <row r="856" spans="1:1" ht="12.75" x14ac:dyDescent="0.2">
      <c r="A856" s="2"/>
    </row>
    <row r="857" spans="1:1" ht="12.75" x14ac:dyDescent="0.2">
      <c r="A857" s="2"/>
    </row>
    <row r="858" spans="1:1" ht="12.75" x14ac:dyDescent="0.2">
      <c r="A858" s="2"/>
    </row>
    <row r="859" spans="1:1" ht="12.75" x14ac:dyDescent="0.2">
      <c r="A859" s="2"/>
    </row>
    <row r="860" spans="1:1" ht="12.75" x14ac:dyDescent="0.2">
      <c r="A860" s="2"/>
    </row>
    <row r="861" spans="1:1" ht="12.75" x14ac:dyDescent="0.2">
      <c r="A861" s="2"/>
    </row>
    <row r="862" spans="1:1" ht="12.75" x14ac:dyDescent="0.2">
      <c r="A862" s="2"/>
    </row>
    <row r="863" spans="1:1" ht="12.75" x14ac:dyDescent="0.2">
      <c r="A863" s="2"/>
    </row>
    <row r="864" spans="1:1" ht="12.75" x14ac:dyDescent="0.2">
      <c r="A864" s="2"/>
    </row>
    <row r="865" spans="1:1" ht="12.75" x14ac:dyDescent="0.2">
      <c r="A865" s="2"/>
    </row>
    <row r="866" spans="1:1" ht="12.75" x14ac:dyDescent="0.2">
      <c r="A866" s="2"/>
    </row>
    <row r="867" spans="1:1" ht="12.75" x14ac:dyDescent="0.2">
      <c r="A867" s="2"/>
    </row>
    <row r="868" spans="1:1" ht="12.75" x14ac:dyDescent="0.2">
      <c r="A868" s="2"/>
    </row>
    <row r="869" spans="1:1" ht="12.75" x14ac:dyDescent="0.2">
      <c r="A869" s="2"/>
    </row>
    <row r="870" spans="1:1" ht="12.75" x14ac:dyDescent="0.2">
      <c r="A870" s="2"/>
    </row>
    <row r="871" spans="1:1" ht="12.75" x14ac:dyDescent="0.2">
      <c r="A871" s="2"/>
    </row>
    <row r="872" spans="1:1" ht="12.75" x14ac:dyDescent="0.2">
      <c r="A872" s="2"/>
    </row>
    <row r="873" spans="1:1" ht="12.75" x14ac:dyDescent="0.2">
      <c r="A873" s="2"/>
    </row>
    <row r="874" spans="1:1" ht="12.75" x14ac:dyDescent="0.2">
      <c r="A874" s="2"/>
    </row>
    <row r="875" spans="1:1" ht="12.75" x14ac:dyDescent="0.2">
      <c r="A875" s="2"/>
    </row>
    <row r="876" spans="1:1" ht="12.75" x14ac:dyDescent="0.2">
      <c r="A876" s="2"/>
    </row>
    <row r="877" spans="1:1" ht="12.75" x14ac:dyDescent="0.2">
      <c r="A877" s="2"/>
    </row>
    <row r="878" spans="1:1" ht="12.75" x14ac:dyDescent="0.2">
      <c r="A878" s="2"/>
    </row>
    <row r="879" spans="1:1" ht="12.75" x14ac:dyDescent="0.2">
      <c r="A879" s="2"/>
    </row>
    <row r="880" spans="1:1" ht="12.75" x14ac:dyDescent="0.2">
      <c r="A880" s="2"/>
    </row>
    <row r="881" spans="1:1" ht="12.75" x14ac:dyDescent="0.2">
      <c r="A881" s="2"/>
    </row>
    <row r="882" spans="1:1" ht="12.75" x14ac:dyDescent="0.2">
      <c r="A882" s="2"/>
    </row>
    <row r="883" spans="1:1" ht="12.75" x14ac:dyDescent="0.2">
      <c r="A883" s="2"/>
    </row>
    <row r="884" spans="1:1" ht="12.75" x14ac:dyDescent="0.2">
      <c r="A884" s="2"/>
    </row>
    <row r="885" spans="1:1" ht="12.75" x14ac:dyDescent="0.2">
      <c r="A885" s="2"/>
    </row>
    <row r="886" spans="1:1" ht="12.75" x14ac:dyDescent="0.2">
      <c r="A886" s="2"/>
    </row>
    <row r="887" spans="1:1" ht="12.75" x14ac:dyDescent="0.2">
      <c r="A887" s="2"/>
    </row>
    <row r="888" spans="1:1" ht="12.75" x14ac:dyDescent="0.2">
      <c r="A888" s="2"/>
    </row>
    <row r="889" spans="1:1" ht="12.75" x14ac:dyDescent="0.2">
      <c r="A889" s="2"/>
    </row>
    <row r="890" spans="1:1" ht="12.75" x14ac:dyDescent="0.2">
      <c r="A890" s="2"/>
    </row>
    <row r="891" spans="1:1" ht="12.75" x14ac:dyDescent="0.2">
      <c r="A891" s="2"/>
    </row>
    <row r="892" spans="1:1" ht="12.75" x14ac:dyDescent="0.2">
      <c r="A892" s="2"/>
    </row>
    <row r="893" spans="1:1" ht="12.75" x14ac:dyDescent="0.2">
      <c r="A893" s="2"/>
    </row>
    <row r="894" spans="1:1" ht="12.75" x14ac:dyDescent="0.2">
      <c r="A894" s="2"/>
    </row>
    <row r="895" spans="1:1" ht="12.75" x14ac:dyDescent="0.2">
      <c r="A895" s="2"/>
    </row>
    <row r="896" spans="1:1" ht="12.75" x14ac:dyDescent="0.2">
      <c r="A896" s="2"/>
    </row>
    <row r="897" spans="1:1" ht="12.75" x14ac:dyDescent="0.2">
      <c r="A897" s="2"/>
    </row>
    <row r="898" spans="1:1" ht="12.75" x14ac:dyDescent="0.2">
      <c r="A898" s="2"/>
    </row>
    <row r="899" spans="1:1" ht="12.75" x14ac:dyDescent="0.2">
      <c r="A899" s="2"/>
    </row>
    <row r="900" spans="1:1" ht="12.75" x14ac:dyDescent="0.2">
      <c r="A900" s="2"/>
    </row>
    <row r="901" spans="1:1" ht="12.75" x14ac:dyDescent="0.2">
      <c r="A901" s="2"/>
    </row>
    <row r="902" spans="1:1" ht="12.75" x14ac:dyDescent="0.2">
      <c r="A902" s="2"/>
    </row>
    <row r="903" spans="1:1" ht="12.75" x14ac:dyDescent="0.2">
      <c r="A903" s="2"/>
    </row>
    <row r="904" spans="1:1" ht="12.75" x14ac:dyDescent="0.2">
      <c r="A904" s="2"/>
    </row>
    <row r="905" spans="1:1" ht="12.75" x14ac:dyDescent="0.2">
      <c r="A905" s="2"/>
    </row>
    <row r="906" spans="1:1" ht="12.75" x14ac:dyDescent="0.2">
      <c r="A906" s="2"/>
    </row>
    <row r="907" spans="1:1" ht="12.75" x14ac:dyDescent="0.2">
      <c r="A907" s="2"/>
    </row>
    <row r="908" spans="1:1" ht="12.75" x14ac:dyDescent="0.2">
      <c r="A908" s="2"/>
    </row>
    <row r="909" spans="1:1" ht="12.75" x14ac:dyDescent="0.2">
      <c r="A909" s="2"/>
    </row>
    <row r="910" spans="1:1" ht="12.75" x14ac:dyDescent="0.2">
      <c r="A910" s="2"/>
    </row>
    <row r="911" spans="1:1" ht="12.75" x14ac:dyDescent="0.2">
      <c r="A911" s="2"/>
    </row>
    <row r="912" spans="1:1" ht="12.75" x14ac:dyDescent="0.2">
      <c r="A912" s="2"/>
    </row>
    <row r="913" spans="1:1" ht="12.75" x14ac:dyDescent="0.2">
      <c r="A913" s="2"/>
    </row>
    <row r="914" spans="1:1" ht="12.75" x14ac:dyDescent="0.2">
      <c r="A914" s="2"/>
    </row>
    <row r="915" spans="1:1" ht="12.75" x14ac:dyDescent="0.2">
      <c r="A915" s="2"/>
    </row>
    <row r="916" spans="1:1" ht="12.75" x14ac:dyDescent="0.2">
      <c r="A916" s="2"/>
    </row>
    <row r="917" spans="1:1" ht="12.75" x14ac:dyDescent="0.2">
      <c r="A917" s="2"/>
    </row>
    <row r="918" spans="1:1" ht="12.75" x14ac:dyDescent="0.2">
      <c r="A918" s="2"/>
    </row>
    <row r="919" spans="1:1" ht="12.75" x14ac:dyDescent="0.2">
      <c r="A919" s="2"/>
    </row>
    <row r="920" spans="1:1" ht="12.75" x14ac:dyDescent="0.2">
      <c r="A920" s="2"/>
    </row>
    <row r="921" spans="1:1" ht="12.75" x14ac:dyDescent="0.2">
      <c r="A921" s="2"/>
    </row>
    <row r="922" spans="1:1" ht="12.75" x14ac:dyDescent="0.2">
      <c r="A922" s="2"/>
    </row>
    <row r="923" spans="1:1" ht="12.75" x14ac:dyDescent="0.2">
      <c r="A923" s="2"/>
    </row>
    <row r="924" spans="1:1" ht="12.75" x14ac:dyDescent="0.2">
      <c r="A924" s="2"/>
    </row>
    <row r="925" spans="1:1" ht="12.75" x14ac:dyDescent="0.2">
      <c r="A925" s="2"/>
    </row>
    <row r="926" spans="1:1" ht="12.75" x14ac:dyDescent="0.2">
      <c r="A926" s="2"/>
    </row>
    <row r="927" spans="1:1" ht="12.75" x14ac:dyDescent="0.2">
      <c r="A927" s="2"/>
    </row>
    <row r="928" spans="1:1" ht="12.75" x14ac:dyDescent="0.2">
      <c r="A928" s="2"/>
    </row>
    <row r="929" spans="1:1" ht="12.75" x14ac:dyDescent="0.2">
      <c r="A929" s="2"/>
    </row>
    <row r="930" spans="1:1" ht="12.75" x14ac:dyDescent="0.2">
      <c r="A930" s="2"/>
    </row>
    <row r="931" spans="1:1" ht="12.75" x14ac:dyDescent="0.2">
      <c r="A931" s="2"/>
    </row>
    <row r="932" spans="1:1" ht="12.75" x14ac:dyDescent="0.2">
      <c r="A932" s="2"/>
    </row>
    <row r="933" spans="1:1" ht="12.75" x14ac:dyDescent="0.2">
      <c r="A933" s="2"/>
    </row>
    <row r="934" spans="1:1" ht="12.75" x14ac:dyDescent="0.2">
      <c r="A934" s="2"/>
    </row>
    <row r="935" spans="1:1" ht="12.75" x14ac:dyDescent="0.2">
      <c r="A935" s="2"/>
    </row>
    <row r="936" spans="1:1" ht="12.75" x14ac:dyDescent="0.2">
      <c r="A936" s="2"/>
    </row>
    <row r="937" spans="1:1" ht="12.75" x14ac:dyDescent="0.2">
      <c r="A937" s="2"/>
    </row>
    <row r="938" spans="1:1" ht="12.75" x14ac:dyDescent="0.2">
      <c r="A938" s="2"/>
    </row>
    <row r="939" spans="1:1" ht="12.75" x14ac:dyDescent="0.2">
      <c r="A939" s="2"/>
    </row>
    <row r="940" spans="1:1" ht="12.75" x14ac:dyDescent="0.2">
      <c r="A940" s="2"/>
    </row>
    <row r="941" spans="1:1" ht="12.75" x14ac:dyDescent="0.2">
      <c r="A941" s="2"/>
    </row>
    <row r="942" spans="1:1" ht="12.75" x14ac:dyDescent="0.2">
      <c r="A942" s="2"/>
    </row>
    <row r="943" spans="1:1" ht="12.75" x14ac:dyDescent="0.2">
      <c r="A943" s="2"/>
    </row>
    <row r="944" spans="1:1" ht="12.75" x14ac:dyDescent="0.2">
      <c r="A944" s="2"/>
    </row>
    <row r="945" spans="1:1" ht="12.75" x14ac:dyDescent="0.2">
      <c r="A945" s="2"/>
    </row>
    <row r="946" spans="1:1" ht="12.75" x14ac:dyDescent="0.2">
      <c r="A946" s="2"/>
    </row>
    <row r="947" spans="1:1" ht="12.75" x14ac:dyDescent="0.2">
      <c r="A947" s="2"/>
    </row>
    <row r="948" spans="1:1" ht="12.75" x14ac:dyDescent="0.2">
      <c r="A948" s="2"/>
    </row>
    <row r="949" spans="1:1" ht="12.75" x14ac:dyDescent="0.2">
      <c r="A949" s="2"/>
    </row>
    <row r="950" spans="1:1" ht="12.75" x14ac:dyDescent="0.2">
      <c r="A950" s="2"/>
    </row>
    <row r="951" spans="1:1" ht="12.75" x14ac:dyDescent="0.2">
      <c r="A951" s="2"/>
    </row>
    <row r="952" spans="1:1" ht="12.75" x14ac:dyDescent="0.2">
      <c r="A952" s="2"/>
    </row>
    <row r="953" spans="1:1" ht="12.75" x14ac:dyDescent="0.2">
      <c r="A953" s="2"/>
    </row>
    <row r="954" spans="1:1" ht="12.75" x14ac:dyDescent="0.2">
      <c r="A954" s="2"/>
    </row>
    <row r="955" spans="1:1" ht="12.75" x14ac:dyDescent="0.2">
      <c r="A955" s="2"/>
    </row>
    <row r="956" spans="1:1" ht="12.75" x14ac:dyDescent="0.2">
      <c r="A956" s="2"/>
    </row>
    <row r="957" spans="1:1" ht="12.75" x14ac:dyDescent="0.2">
      <c r="A957" s="2"/>
    </row>
    <row r="958" spans="1:1" ht="12.75" x14ac:dyDescent="0.2">
      <c r="A958" s="2"/>
    </row>
    <row r="959" spans="1:1" ht="12.75" x14ac:dyDescent="0.2">
      <c r="A959" s="2"/>
    </row>
    <row r="960" spans="1:1" ht="12.75" x14ac:dyDescent="0.2">
      <c r="A960" s="2"/>
    </row>
    <row r="961" spans="1:1" ht="12.75" x14ac:dyDescent="0.2">
      <c r="A961" s="2"/>
    </row>
    <row r="962" spans="1:1" ht="12.75" x14ac:dyDescent="0.2">
      <c r="A962" s="2"/>
    </row>
    <row r="963" spans="1:1" ht="12.75" x14ac:dyDescent="0.2">
      <c r="A963" s="2"/>
    </row>
    <row r="964" spans="1:1" ht="12.75" x14ac:dyDescent="0.2">
      <c r="A964" s="2"/>
    </row>
    <row r="965" spans="1:1" ht="12.75" x14ac:dyDescent="0.2">
      <c r="A965" s="2"/>
    </row>
    <row r="966" spans="1:1" ht="12.75" x14ac:dyDescent="0.2">
      <c r="A966" s="2"/>
    </row>
    <row r="967" spans="1:1" ht="12.75" x14ac:dyDescent="0.2">
      <c r="A967" s="2"/>
    </row>
    <row r="968" spans="1:1" ht="12.75" x14ac:dyDescent="0.2">
      <c r="A968" s="2"/>
    </row>
    <row r="969" spans="1:1" ht="12.75" x14ac:dyDescent="0.2">
      <c r="A969" s="2"/>
    </row>
    <row r="970" spans="1:1" ht="12.75" x14ac:dyDescent="0.2">
      <c r="A970" s="2"/>
    </row>
    <row r="971" spans="1:1" ht="12.75" x14ac:dyDescent="0.2">
      <c r="A971" s="2"/>
    </row>
    <row r="972" spans="1:1" ht="12.75" x14ac:dyDescent="0.2">
      <c r="A972" s="2"/>
    </row>
    <row r="973" spans="1:1" ht="12.75" x14ac:dyDescent="0.2">
      <c r="A973" s="2"/>
    </row>
    <row r="974" spans="1:1" ht="12.75" x14ac:dyDescent="0.2">
      <c r="A974" s="2"/>
    </row>
    <row r="975" spans="1:1" ht="12.75" x14ac:dyDescent="0.2">
      <c r="A975" s="2"/>
    </row>
    <row r="976" spans="1:1" ht="12.75" x14ac:dyDescent="0.2">
      <c r="A976" s="2"/>
    </row>
    <row r="977" spans="1:1" ht="12.75" x14ac:dyDescent="0.2">
      <c r="A977" s="2"/>
    </row>
    <row r="978" spans="1:1" ht="12.75" x14ac:dyDescent="0.2">
      <c r="A978" s="2"/>
    </row>
    <row r="979" spans="1:1" ht="12.75" x14ac:dyDescent="0.2">
      <c r="A979" s="2"/>
    </row>
    <row r="980" spans="1:1" ht="12.75" x14ac:dyDescent="0.2">
      <c r="A980" s="2"/>
    </row>
    <row r="981" spans="1:1" ht="12.75" x14ac:dyDescent="0.2">
      <c r="A981" s="2"/>
    </row>
    <row r="982" spans="1:1" ht="12.75" x14ac:dyDescent="0.2">
      <c r="A982" s="2"/>
    </row>
    <row r="983" spans="1:1" ht="12.75" x14ac:dyDescent="0.2">
      <c r="A983" s="2"/>
    </row>
    <row r="984" spans="1:1" ht="12.75" x14ac:dyDescent="0.2">
      <c r="A984" s="2"/>
    </row>
    <row r="985" spans="1:1" ht="12.75" x14ac:dyDescent="0.2">
      <c r="A985" s="2"/>
    </row>
    <row r="986" spans="1:1" ht="12.75" x14ac:dyDescent="0.2">
      <c r="A986" s="2"/>
    </row>
    <row r="987" spans="1:1" ht="12.75" x14ac:dyDescent="0.2">
      <c r="A987" s="2"/>
    </row>
    <row r="988" spans="1:1" ht="12.75" x14ac:dyDescent="0.2">
      <c r="A988" s="2"/>
    </row>
    <row r="989" spans="1:1" ht="12.75" x14ac:dyDescent="0.2">
      <c r="A989" s="2"/>
    </row>
    <row r="990" spans="1:1" ht="12.75" x14ac:dyDescent="0.2">
      <c r="A990" s="2"/>
    </row>
    <row r="991" spans="1:1" ht="12.75" x14ac:dyDescent="0.2">
      <c r="A991" s="2"/>
    </row>
    <row r="992" spans="1:1" ht="12.75" x14ac:dyDescent="0.2">
      <c r="A992" s="2"/>
    </row>
  </sheetData>
  <mergeCells count="5">
    <mergeCell ref="A14:D14"/>
    <mergeCell ref="F1:L1"/>
    <mergeCell ref="A1:C1"/>
    <mergeCell ref="N4:O4"/>
    <mergeCell ref="A30:D30"/>
  </mergeCells>
  <conditionalFormatting sqref="C28 C44">
    <cfRule type="cellIs" dxfId="11" priority="1" operator="greaterThan">
      <formula>0</formula>
    </cfRule>
  </conditionalFormatting>
  <conditionalFormatting sqref="C28 C44">
    <cfRule type="cellIs" dxfId="10" priority="2" operator="lessThanOrEqual">
      <formula>0</formula>
    </cfRule>
  </conditionalFormatting>
  <conditionalFormatting sqref="O7">
    <cfRule type="cellIs" dxfId="9" priority="3" operator="greaterThan">
      <formula>0</formula>
    </cfRule>
  </conditionalFormatting>
  <conditionalFormatting sqref="O7">
    <cfRule type="cellIs" dxfId="8" priority="4" operator="lessThanOrEqual">
      <formula>0</formula>
    </cfRule>
  </conditionalFormatting>
  <conditionalFormatting sqref="O8">
    <cfRule type="cellIs" dxfId="7" priority="5" operator="greaterThan">
      <formula>0</formula>
    </cfRule>
  </conditionalFormatting>
  <conditionalFormatting sqref="O8">
    <cfRule type="cellIs" dxfId="6" priority="6" operator="lessThanOr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992"/>
  <sheetViews>
    <sheetView workbookViewId="0">
      <pane ySplit="12" topLeftCell="A13" activePane="bottomLeft" state="frozen"/>
      <selection pane="bottomLeft" activeCell="B8" sqref="B8"/>
    </sheetView>
  </sheetViews>
  <sheetFormatPr defaultColWidth="14.42578125" defaultRowHeight="15.75" customHeight="1" x14ac:dyDescent="0.2"/>
  <cols>
    <col min="1" max="1" width="29.140625" customWidth="1"/>
    <col min="2" max="3" width="8.7109375" customWidth="1"/>
    <col min="4" max="4" width="26.140625" customWidth="1"/>
    <col min="5" max="5" width="4.85546875" customWidth="1"/>
    <col min="6" max="6" width="23.42578125" customWidth="1"/>
    <col min="7" max="8" width="15.42578125" bestFit="1" customWidth="1"/>
    <col min="9" max="9" width="17.5703125" style="40" bestFit="1" customWidth="1"/>
    <col min="10" max="10" width="18.28515625" style="40" bestFit="1" customWidth="1"/>
    <col min="11" max="11" width="13.85546875" style="40" customWidth="1"/>
    <col min="12" max="12" width="14.42578125" bestFit="1" customWidth="1"/>
    <col min="13" max="13" width="4.5703125" customWidth="1"/>
    <col min="14" max="14" width="18.7109375" bestFit="1" customWidth="1"/>
    <col min="15" max="15" width="7.140625" bestFit="1" customWidth="1"/>
    <col min="16" max="16" width="87.140625" customWidth="1"/>
  </cols>
  <sheetData>
    <row r="1" spans="1:27" ht="15.75" customHeight="1" x14ac:dyDescent="0.2">
      <c r="A1" s="64" t="s">
        <v>1</v>
      </c>
      <c r="B1" s="65"/>
      <c r="C1" s="66"/>
      <c r="D1" s="2"/>
      <c r="E1" s="2"/>
      <c r="F1" s="64" t="s">
        <v>2</v>
      </c>
      <c r="G1" s="71"/>
      <c r="H1" s="71"/>
      <c r="I1" s="71"/>
      <c r="J1" s="71"/>
      <c r="K1" s="65"/>
      <c r="L1" s="66"/>
      <c r="M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">
      <c r="A2" s="3" t="s">
        <v>3</v>
      </c>
      <c r="B2" s="4">
        <v>0.16</v>
      </c>
      <c r="C2" s="5" t="s">
        <v>6</v>
      </c>
      <c r="F2" s="53"/>
      <c r="G2" s="54" t="s">
        <v>177</v>
      </c>
      <c r="H2" s="45" t="s">
        <v>178</v>
      </c>
      <c r="I2" s="3" t="s">
        <v>176</v>
      </c>
      <c r="J2" s="44" t="s">
        <v>179</v>
      </c>
      <c r="K2" s="50" t="s">
        <v>8</v>
      </c>
      <c r="L2" s="3" t="s">
        <v>9</v>
      </c>
    </row>
    <row r="3" spans="1:27" ht="15.75" customHeight="1" x14ac:dyDescent="0.2">
      <c r="A3" s="3" t="s">
        <v>11</v>
      </c>
      <c r="B3" s="4">
        <v>0.17</v>
      </c>
      <c r="C3" s="5" t="s">
        <v>6</v>
      </c>
      <c r="F3" s="52" t="s">
        <v>106</v>
      </c>
      <c r="G3" s="46">
        <v>3009.808</v>
      </c>
      <c r="H3" s="46">
        <v>4201.84</v>
      </c>
      <c r="I3" s="51">
        <f>+G3+H3</f>
        <v>7211.6480000000001</v>
      </c>
      <c r="J3" s="42">
        <f>0.5*$B$3</f>
        <v>8.5000000000000006E-2</v>
      </c>
      <c r="K3" s="51">
        <f>I3/1000*$B$2</f>
        <v>1.1538636800000002</v>
      </c>
      <c r="L3" s="8">
        <f>I3/1000*$B$3+J3</f>
        <v>1.3109801600000002</v>
      </c>
    </row>
    <row r="4" spans="1:27" ht="15.75" customHeight="1" x14ac:dyDescent="0.2">
      <c r="A4" s="30" t="s">
        <v>14</v>
      </c>
      <c r="B4" s="37">
        <f>1/6000000*1000000000</f>
        <v>166.66666666666669</v>
      </c>
      <c r="C4" s="33" t="s">
        <v>5</v>
      </c>
      <c r="D4" s="35">
        <f>1000/B4</f>
        <v>5.9999999999999991</v>
      </c>
      <c r="F4" s="52" t="s">
        <v>107</v>
      </c>
      <c r="G4" s="46">
        <v>3671.0970000000002</v>
      </c>
      <c r="H4" s="46">
        <v>4201.84</v>
      </c>
      <c r="I4" s="51">
        <f t="shared" ref="I4:I6" si="0">+G4+H4</f>
        <v>7872.9369999999999</v>
      </c>
      <c r="J4" s="42">
        <f t="shared" ref="J4:J6" si="1">0.5*$B$3</f>
        <v>8.5000000000000006E-2</v>
      </c>
      <c r="K4" s="51">
        <f>I4/1000*$B$2</f>
        <v>1.2596699200000001</v>
      </c>
      <c r="L4" s="8">
        <f t="shared" ref="L4:L6" si="2">I4/1000*$B$3+J4</f>
        <v>1.4233992900000001</v>
      </c>
      <c r="N4" s="69" t="s">
        <v>159</v>
      </c>
      <c r="O4" s="70"/>
    </row>
    <row r="5" spans="1:27" ht="15.75" customHeight="1" x14ac:dyDescent="0.2">
      <c r="A5" s="3" t="s">
        <v>121</v>
      </c>
      <c r="B5" s="11">
        <f>B4/2</f>
        <v>83.333333333333343</v>
      </c>
      <c r="C5" s="5" t="s">
        <v>5</v>
      </c>
      <c r="D5" s="1" t="s">
        <v>110</v>
      </c>
      <c r="F5" s="52" t="s">
        <v>122</v>
      </c>
      <c r="G5" s="55">
        <v>3990.94</v>
      </c>
      <c r="H5" s="51">
        <v>3026.1060000000002</v>
      </c>
      <c r="I5" s="51">
        <f t="shared" si="0"/>
        <v>7017.0460000000003</v>
      </c>
      <c r="J5" s="42">
        <f t="shared" si="1"/>
        <v>8.5000000000000006E-2</v>
      </c>
      <c r="K5" s="51">
        <f>I5/1000*$B$2</f>
        <v>1.1227273600000001</v>
      </c>
      <c r="L5" s="8">
        <f t="shared" si="2"/>
        <v>1.2778978200000002</v>
      </c>
      <c r="N5" s="28" t="s">
        <v>24</v>
      </c>
      <c r="O5" s="29">
        <f>(B4/2)-B22</f>
        <v>33.333333333333343</v>
      </c>
      <c r="P5" s="1" t="s">
        <v>112</v>
      </c>
    </row>
    <row r="6" spans="1:27" ht="15.75" customHeight="1" x14ac:dyDescent="0.2">
      <c r="A6" s="3" t="s">
        <v>127</v>
      </c>
      <c r="B6" s="9">
        <f>B4</f>
        <v>166.66666666666669</v>
      </c>
      <c r="C6" s="5" t="s">
        <v>5</v>
      </c>
      <c r="D6" s="1" t="s">
        <v>25</v>
      </c>
      <c r="F6" s="52" t="s">
        <v>128</v>
      </c>
      <c r="G6" s="55">
        <v>3990.94</v>
      </c>
      <c r="H6" s="51">
        <v>3645.1120000000001</v>
      </c>
      <c r="I6" s="51">
        <f t="shared" si="0"/>
        <v>7636.0519999999997</v>
      </c>
      <c r="J6" s="42">
        <f t="shared" si="1"/>
        <v>8.5000000000000006E-2</v>
      </c>
      <c r="K6" s="51">
        <f>I6/1000*$B$2</f>
        <v>1.22176832</v>
      </c>
      <c r="L6" s="8">
        <f t="shared" si="2"/>
        <v>1.3831288399999999</v>
      </c>
      <c r="N6" s="28" t="s">
        <v>37</v>
      </c>
      <c r="O6" s="29">
        <f>-B39</f>
        <v>-10</v>
      </c>
      <c r="P6" s="1" t="s">
        <v>181</v>
      </c>
    </row>
    <row r="7" spans="1:27" ht="15.75" customHeight="1" x14ac:dyDescent="0.2">
      <c r="A7" s="3" t="s">
        <v>116</v>
      </c>
      <c r="B7" s="11">
        <v>3</v>
      </c>
      <c r="C7" s="5" t="s">
        <v>5</v>
      </c>
      <c r="D7" s="1" t="s">
        <v>117</v>
      </c>
      <c r="F7" s="41"/>
      <c r="J7" s="40" t="s">
        <v>182</v>
      </c>
      <c r="N7" s="28" t="s">
        <v>21</v>
      </c>
      <c r="O7" s="32">
        <f>C30</f>
        <v>9.326805203333322</v>
      </c>
      <c r="P7" s="1"/>
    </row>
    <row r="8" spans="1:27" ht="15.75" customHeight="1" x14ac:dyDescent="0.2">
      <c r="A8" s="3" t="s">
        <v>118</v>
      </c>
      <c r="B8" s="11">
        <v>12</v>
      </c>
      <c r="C8" s="5" t="s">
        <v>5</v>
      </c>
      <c r="D8" s="1" t="s">
        <v>117</v>
      </c>
      <c r="F8" s="64" t="s">
        <v>174</v>
      </c>
      <c r="G8" s="65"/>
      <c r="H8" s="66"/>
      <c r="I8" s="48"/>
      <c r="J8" s="48"/>
      <c r="K8" s="48"/>
      <c r="N8" s="34" t="s">
        <v>27</v>
      </c>
      <c r="O8" s="36">
        <f>C46</f>
        <v>9.8765910400000045</v>
      </c>
      <c r="P8" s="1"/>
    </row>
    <row r="9" spans="1:27" ht="15.75" customHeight="1" x14ac:dyDescent="0.2">
      <c r="A9" s="3" t="s">
        <v>153</v>
      </c>
      <c r="B9" s="11">
        <v>3</v>
      </c>
      <c r="C9" s="5" t="s">
        <v>5</v>
      </c>
      <c r="D9" s="1" t="s">
        <v>117</v>
      </c>
      <c r="E9" s="1"/>
      <c r="F9" s="3" t="s">
        <v>160</v>
      </c>
      <c r="G9" s="11">
        <v>2</v>
      </c>
      <c r="H9" s="5" t="s">
        <v>5</v>
      </c>
      <c r="I9" s="49"/>
      <c r="J9" s="49"/>
      <c r="K9" s="49"/>
    </row>
    <row r="10" spans="1:27" ht="15.75" customHeight="1" x14ac:dyDescent="0.2">
      <c r="A10" s="3" t="s">
        <v>155</v>
      </c>
      <c r="B10" s="11">
        <v>7</v>
      </c>
      <c r="C10" s="5" t="s">
        <v>5</v>
      </c>
      <c r="D10" s="1" t="s">
        <v>117</v>
      </c>
      <c r="E10" s="1"/>
      <c r="F10" s="3" t="s">
        <v>161</v>
      </c>
      <c r="G10" s="11">
        <v>8.1999999999999993</v>
      </c>
      <c r="H10" s="5" t="s">
        <v>5</v>
      </c>
      <c r="I10" s="49"/>
      <c r="J10" s="49"/>
      <c r="K10" s="49"/>
    </row>
    <row r="11" spans="1:27" ht="15.75" customHeight="1" x14ac:dyDescent="0.2">
      <c r="A11" s="3" t="s">
        <v>40</v>
      </c>
      <c r="B11" s="11">
        <v>0.2</v>
      </c>
      <c r="C11" s="5" t="s">
        <v>5</v>
      </c>
      <c r="D11" s="1" t="s">
        <v>41</v>
      </c>
      <c r="E11" s="1"/>
    </row>
    <row r="12" spans="1:27" ht="15.75" customHeight="1" x14ac:dyDescent="0.2">
      <c r="A12" s="2"/>
    </row>
    <row r="14" spans="1:27" ht="15.75" customHeight="1" x14ac:dyDescent="0.2">
      <c r="A14" s="62" t="s">
        <v>42</v>
      </c>
      <c r="B14" s="63"/>
      <c r="C14" s="63"/>
      <c r="D14" s="63"/>
      <c r="F14" s="1"/>
    </row>
    <row r="15" spans="1:27" ht="15.75" customHeight="1" x14ac:dyDescent="0.2">
      <c r="A15" s="15" t="s">
        <v>135</v>
      </c>
      <c r="B15" s="16" t="s">
        <v>45</v>
      </c>
      <c r="C15" s="16" t="s">
        <v>46</v>
      </c>
      <c r="D15" s="16" t="s">
        <v>47</v>
      </c>
    </row>
    <row r="16" spans="1:27" ht="15.75" customHeight="1" x14ac:dyDescent="0.2">
      <c r="A16" s="1" t="s">
        <v>136</v>
      </c>
      <c r="B16" s="17">
        <f>B5</f>
        <v>83.333333333333343</v>
      </c>
      <c r="C16" s="19">
        <f>B16</f>
        <v>83.333333333333343</v>
      </c>
      <c r="D16" t="s">
        <v>175</v>
      </c>
    </row>
    <row r="17" spans="1:11" ht="15.75" customHeight="1" x14ac:dyDescent="0.2">
      <c r="A17" s="1" t="s">
        <v>138</v>
      </c>
      <c r="B17" s="19">
        <f>B8</f>
        <v>12</v>
      </c>
      <c r="C17" s="19">
        <f t="shared" ref="C17:C20" si="3">C16+B17</f>
        <v>95.333333333333343</v>
      </c>
      <c r="D17" s="1" t="s">
        <v>162</v>
      </c>
    </row>
    <row r="18" spans="1:11" ht="15.75" customHeight="1" x14ac:dyDescent="0.2">
      <c r="A18" s="1" t="s">
        <v>140</v>
      </c>
      <c r="B18" s="19">
        <f>MAX(L3:L4)</f>
        <v>1.4233992900000001</v>
      </c>
      <c r="C18" s="19">
        <f t="shared" si="3"/>
        <v>96.756732623333349</v>
      </c>
      <c r="D18" s="1"/>
    </row>
    <row r="19" spans="1:11" ht="15.75" customHeight="1" x14ac:dyDescent="0.2">
      <c r="A19" s="1" t="s">
        <v>141</v>
      </c>
      <c r="B19" s="17">
        <v>0</v>
      </c>
      <c r="C19" s="19">
        <f t="shared" si="3"/>
        <v>96.756732623333349</v>
      </c>
      <c r="D19" s="43" t="s">
        <v>173</v>
      </c>
    </row>
    <row r="20" spans="1:11" ht="15.75" customHeight="1" x14ac:dyDescent="0.2">
      <c r="A20" s="1" t="s">
        <v>82</v>
      </c>
      <c r="B20" s="19">
        <f>$B$11</f>
        <v>0.2</v>
      </c>
      <c r="C20" s="19">
        <f t="shared" si="3"/>
        <v>96.956732623333352</v>
      </c>
    </row>
    <row r="21" spans="1:11" ht="15.75" customHeight="1" x14ac:dyDescent="0.2">
      <c r="A21" s="15" t="s">
        <v>143</v>
      </c>
      <c r="B21" s="16" t="s">
        <v>45</v>
      </c>
      <c r="C21" s="16" t="s">
        <v>46</v>
      </c>
      <c r="D21" s="16" t="s">
        <v>47</v>
      </c>
      <c r="F21" s="1"/>
    </row>
    <row r="22" spans="1:11" ht="15.75" customHeight="1" x14ac:dyDescent="0.2">
      <c r="A22" s="1" t="s">
        <v>144</v>
      </c>
      <c r="B22" s="38">
        <v>50</v>
      </c>
      <c r="C22" s="19">
        <f>B22+C20</f>
        <v>146.95673262333335</v>
      </c>
      <c r="D22" s="39" t="s">
        <v>163</v>
      </c>
      <c r="F22" s="1"/>
    </row>
    <row r="23" spans="1:11" ht="15.75" customHeight="1" x14ac:dyDescent="0.2">
      <c r="A23" s="1" t="s">
        <v>145</v>
      </c>
      <c r="B23" s="17">
        <f>MAX(L5:L6)</f>
        <v>1.3831288399999999</v>
      </c>
      <c r="C23" s="19">
        <f>C22+B23</f>
        <v>148.33986146333336</v>
      </c>
      <c r="D23" s="1"/>
      <c r="F23" s="1"/>
    </row>
    <row r="24" spans="1:11" ht="15.75" customHeight="1" x14ac:dyDescent="0.2">
      <c r="A24" s="1" t="s">
        <v>141</v>
      </c>
      <c r="B24" s="17">
        <v>0</v>
      </c>
      <c r="C24" s="19">
        <f t="shared" ref="C24" si="4">C23+B24</f>
        <v>148.33986146333336</v>
      </c>
      <c r="D24" s="43" t="s">
        <v>173</v>
      </c>
      <c r="F24" s="1"/>
    </row>
    <row r="25" spans="1:11" ht="15.75" customHeight="1" x14ac:dyDescent="0.2">
      <c r="A25" s="1" t="s">
        <v>164</v>
      </c>
      <c r="B25" s="17">
        <f>B10</f>
        <v>7</v>
      </c>
      <c r="C25" s="19">
        <f>B25+C24</f>
        <v>155.33986146333336</v>
      </c>
      <c r="D25" s="1" t="s">
        <v>162</v>
      </c>
      <c r="F25" s="1"/>
    </row>
    <row r="26" spans="1:11" ht="15.75" customHeight="1" x14ac:dyDescent="0.2">
      <c r="A26" s="21" t="s">
        <v>66</v>
      </c>
      <c r="B26" s="19"/>
      <c r="C26" s="23">
        <f>C25</f>
        <v>155.33986146333336</v>
      </c>
      <c r="H26" s="1" t="s">
        <v>129</v>
      </c>
      <c r="I26" s="1"/>
      <c r="J26" s="1"/>
      <c r="K26" s="1"/>
    </row>
    <row r="27" spans="1:11" ht="15.75" customHeight="1" x14ac:dyDescent="0.2">
      <c r="A27" s="1" t="s">
        <v>146</v>
      </c>
      <c r="B27" s="19">
        <f>B6</f>
        <v>166.66666666666669</v>
      </c>
      <c r="C27" s="19">
        <f>B27</f>
        <v>166.66666666666669</v>
      </c>
      <c r="D27" s="1" t="s">
        <v>147</v>
      </c>
    </row>
    <row r="28" spans="1:11" ht="15.75" customHeight="1" x14ac:dyDescent="0.2">
      <c r="A28" s="1" t="s">
        <v>165</v>
      </c>
      <c r="B28" s="17">
        <f>-G9</f>
        <v>-2</v>
      </c>
      <c r="C28" s="17">
        <f>C27+B28</f>
        <v>164.66666666666669</v>
      </c>
      <c r="D28" s="1" t="s">
        <v>166</v>
      </c>
    </row>
    <row r="29" spans="1:11" ht="15.75" customHeight="1" x14ac:dyDescent="0.2">
      <c r="A29" s="21" t="s">
        <v>85</v>
      </c>
      <c r="B29" s="2"/>
      <c r="C29" s="23">
        <f>C28</f>
        <v>164.66666666666669</v>
      </c>
    </row>
    <row r="30" spans="1:11" ht="15.75" customHeight="1" x14ac:dyDescent="0.2">
      <c r="A30" s="15" t="s">
        <v>21</v>
      </c>
      <c r="B30" s="25"/>
      <c r="C30" s="23">
        <f>C29-C26</f>
        <v>9.326805203333322</v>
      </c>
      <c r="D30" s="26" t="s">
        <v>87</v>
      </c>
    </row>
    <row r="31" spans="1:11" ht="15.75" customHeight="1" x14ac:dyDescent="0.2">
      <c r="A31" s="2"/>
    </row>
    <row r="32" spans="1:11" ht="15.75" customHeight="1" x14ac:dyDescent="0.2">
      <c r="A32" s="67" t="s">
        <v>88</v>
      </c>
      <c r="B32" s="63"/>
      <c r="C32" s="63"/>
      <c r="D32" s="63"/>
    </row>
    <row r="33" spans="1:4" ht="15.75" customHeight="1" x14ac:dyDescent="0.2">
      <c r="A33" s="15" t="s">
        <v>148</v>
      </c>
      <c r="B33" s="16" t="s">
        <v>45</v>
      </c>
      <c r="C33" s="16" t="s">
        <v>46</v>
      </c>
      <c r="D33" s="16" t="s">
        <v>47</v>
      </c>
    </row>
    <row r="34" spans="1:4" ht="15.75" customHeight="1" x14ac:dyDescent="0.2">
      <c r="A34" s="1" t="s">
        <v>149</v>
      </c>
      <c r="B34" s="19">
        <f>B9</f>
        <v>3</v>
      </c>
      <c r="C34" s="19">
        <f>B34</f>
        <v>3</v>
      </c>
      <c r="D34" s="1" t="s">
        <v>162</v>
      </c>
    </row>
    <row r="35" spans="1:4" ht="15.75" customHeight="1" x14ac:dyDescent="0.2">
      <c r="A35" s="1" t="s">
        <v>131</v>
      </c>
      <c r="B35" s="19">
        <f>MIN(K3:K4)</f>
        <v>1.1538636800000002</v>
      </c>
      <c r="C35" s="19">
        <f t="shared" ref="C35:C37" si="5">C34+B35</f>
        <v>4.1538636800000006</v>
      </c>
      <c r="D35" s="1"/>
    </row>
    <row r="36" spans="1:4" ht="15.75" customHeight="1" x14ac:dyDescent="0.2">
      <c r="A36" s="1" t="s">
        <v>150</v>
      </c>
      <c r="B36" s="17">
        <v>0</v>
      </c>
      <c r="C36" s="19">
        <f t="shared" si="5"/>
        <v>4.1538636800000006</v>
      </c>
      <c r="D36" s="43" t="s">
        <v>173</v>
      </c>
    </row>
    <row r="37" spans="1:4" ht="15.75" customHeight="1" x14ac:dyDescent="0.2">
      <c r="A37" s="1" t="s">
        <v>82</v>
      </c>
      <c r="B37" s="19">
        <f>-$B$11</f>
        <v>-0.2</v>
      </c>
      <c r="C37" s="19">
        <f t="shared" si="5"/>
        <v>3.9538636800000004</v>
      </c>
    </row>
    <row r="38" spans="1:4" ht="15.75" customHeight="1" x14ac:dyDescent="0.2">
      <c r="A38" s="15" t="s">
        <v>143</v>
      </c>
      <c r="B38" s="16" t="s">
        <v>45</v>
      </c>
      <c r="C38" s="16" t="s">
        <v>46</v>
      </c>
      <c r="D38" s="16" t="s">
        <v>47</v>
      </c>
    </row>
    <row r="39" spans="1:4" ht="15.75" customHeight="1" x14ac:dyDescent="0.2">
      <c r="A39" s="1" t="s">
        <v>151</v>
      </c>
      <c r="B39" s="38">
        <v>10</v>
      </c>
      <c r="C39" s="19">
        <f>B39+C37</f>
        <v>13.953863680000001</v>
      </c>
      <c r="D39" s="39" t="s">
        <v>163</v>
      </c>
    </row>
    <row r="40" spans="1:4" ht="15.75" customHeight="1" x14ac:dyDescent="0.2">
      <c r="A40" s="1" t="s">
        <v>152</v>
      </c>
      <c r="B40" s="17">
        <f>MIN(K5:K6)</f>
        <v>1.1227273600000001</v>
      </c>
      <c r="C40" s="19">
        <f t="shared" ref="C40:C41" si="6">C39+B40</f>
        <v>15.076591040000002</v>
      </c>
      <c r="D40" s="1"/>
    </row>
    <row r="41" spans="1:4" ht="15.75" customHeight="1" x14ac:dyDescent="0.2">
      <c r="A41" s="1" t="s">
        <v>150</v>
      </c>
      <c r="B41" s="17">
        <f>0</f>
        <v>0</v>
      </c>
      <c r="C41" s="19">
        <f t="shared" si="6"/>
        <v>15.076591040000002</v>
      </c>
      <c r="D41" s="43" t="s">
        <v>173</v>
      </c>
    </row>
    <row r="42" spans="1:4" ht="15.75" customHeight="1" x14ac:dyDescent="0.2">
      <c r="A42" s="1" t="s">
        <v>154</v>
      </c>
      <c r="B42" s="17">
        <f>B9</f>
        <v>3</v>
      </c>
      <c r="C42" s="19">
        <f>B42+C41</f>
        <v>18.076591040000004</v>
      </c>
      <c r="D42" s="1" t="s">
        <v>162</v>
      </c>
    </row>
    <row r="43" spans="1:4" ht="15.75" customHeight="1" x14ac:dyDescent="0.2">
      <c r="A43" s="21" t="s">
        <v>66</v>
      </c>
      <c r="B43" s="19"/>
      <c r="C43" s="23">
        <f>C42</f>
        <v>18.076591040000004</v>
      </c>
    </row>
    <row r="44" spans="1:4" ht="15.75" customHeight="1" x14ac:dyDescent="0.2">
      <c r="A44" s="1" t="s">
        <v>167</v>
      </c>
      <c r="B44" s="17">
        <f>G10</f>
        <v>8.1999999999999993</v>
      </c>
      <c r="C44" s="17">
        <f>B44</f>
        <v>8.1999999999999993</v>
      </c>
    </row>
    <row r="45" spans="1:4" ht="15.75" customHeight="1" x14ac:dyDescent="0.2">
      <c r="A45" s="21" t="s">
        <v>85</v>
      </c>
      <c r="B45" s="2"/>
      <c r="C45" s="23">
        <f>C44</f>
        <v>8.1999999999999993</v>
      </c>
    </row>
    <row r="46" spans="1:4" ht="15.75" customHeight="1" x14ac:dyDescent="0.2">
      <c r="A46" s="15" t="s">
        <v>21</v>
      </c>
      <c r="B46" s="25"/>
      <c r="C46" s="23">
        <f>C43-C45</f>
        <v>9.8765910400000045</v>
      </c>
      <c r="D46" s="26" t="s">
        <v>157</v>
      </c>
    </row>
    <row r="47" spans="1:4" ht="15.75" customHeight="1" x14ac:dyDescent="0.2">
      <c r="A47" s="2"/>
    </row>
    <row r="48" spans="1:4" ht="15.75" customHeight="1" x14ac:dyDescent="0.2">
      <c r="A48" s="2"/>
    </row>
    <row r="49" spans="1:1" ht="12.75" x14ac:dyDescent="0.2">
      <c r="A49" s="2"/>
    </row>
    <row r="50" spans="1:1" ht="12.75" x14ac:dyDescent="0.2">
      <c r="A50" s="2"/>
    </row>
    <row r="51" spans="1:1" ht="12.75" x14ac:dyDescent="0.2">
      <c r="A51" s="2"/>
    </row>
    <row r="52" spans="1:1" ht="12.75" x14ac:dyDescent="0.2">
      <c r="A52" s="2"/>
    </row>
    <row r="53" spans="1:1" ht="12.75" x14ac:dyDescent="0.2">
      <c r="A53" s="2"/>
    </row>
    <row r="54" spans="1:1" ht="12.75" x14ac:dyDescent="0.2">
      <c r="A54" s="2"/>
    </row>
    <row r="55" spans="1:1" ht="12.75" x14ac:dyDescent="0.2">
      <c r="A55" s="2"/>
    </row>
    <row r="56" spans="1:1" ht="12.75" x14ac:dyDescent="0.2">
      <c r="A56" s="2"/>
    </row>
    <row r="57" spans="1:1" ht="12.75" x14ac:dyDescent="0.2">
      <c r="A57" s="2"/>
    </row>
    <row r="58" spans="1:1" ht="12.75" x14ac:dyDescent="0.2">
      <c r="A58" s="2"/>
    </row>
    <row r="59" spans="1:1" ht="12.75" x14ac:dyDescent="0.2">
      <c r="A59" s="2"/>
    </row>
    <row r="60" spans="1:1" ht="12.75" x14ac:dyDescent="0.2">
      <c r="A60" s="2"/>
    </row>
    <row r="61" spans="1:1" ht="12.75" x14ac:dyDescent="0.2">
      <c r="A61" s="2"/>
    </row>
    <row r="62" spans="1:1" ht="12.75" x14ac:dyDescent="0.2">
      <c r="A62" s="2"/>
    </row>
    <row r="63" spans="1:1" ht="12.75" x14ac:dyDescent="0.2">
      <c r="A63" s="2"/>
    </row>
    <row r="64" spans="1:1" ht="12.75" x14ac:dyDescent="0.2">
      <c r="A64" s="2"/>
    </row>
    <row r="65" spans="1:1" ht="12.75" x14ac:dyDescent="0.2">
      <c r="A65" s="2"/>
    </row>
    <row r="66" spans="1:1" ht="12.75" x14ac:dyDescent="0.2">
      <c r="A66" s="2"/>
    </row>
    <row r="67" spans="1:1" ht="12.75" x14ac:dyDescent="0.2">
      <c r="A67" s="2"/>
    </row>
    <row r="68" spans="1:1" ht="12.75" x14ac:dyDescent="0.2">
      <c r="A68" s="2"/>
    </row>
    <row r="69" spans="1:1" ht="12.75" x14ac:dyDescent="0.2">
      <c r="A69" s="2"/>
    </row>
    <row r="70" spans="1:1" ht="12.75" x14ac:dyDescent="0.2">
      <c r="A70" s="2"/>
    </row>
    <row r="71" spans="1:1" ht="12.75" x14ac:dyDescent="0.2">
      <c r="A71" s="2"/>
    </row>
    <row r="72" spans="1:1" ht="12.75" x14ac:dyDescent="0.2">
      <c r="A72" s="2"/>
    </row>
    <row r="73" spans="1:1" ht="12.75" x14ac:dyDescent="0.2">
      <c r="A73" s="2"/>
    </row>
    <row r="74" spans="1:1" ht="12.75" x14ac:dyDescent="0.2">
      <c r="A74" s="2"/>
    </row>
    <row r="75" spans="1:1" ht="12.75" x14ac:dyDescent="0.2">
      <c r="A75" s="2"/>
    </row>
    <row r="76" spans="1:1" ht="12.75" x14ac:dyDescent="0.2">
      <c r="A76" s="2"/>
    </row>
    <row r="77" spans="1:1" ht="12.75" x14ac:dyDescent="0.2">
      <c r="A77" s="2"/>
    </row>
    <row r="78" spans="1:1" ht="12.75" x14ac:dyDescent="0.2">
      <c r="A78" s="2"/>
    </row>
    <row r="79" spans="1:1" ht="12.75" x14ac:dyDescent="0.2">
      <c r="A79" s="2"/>
    </row>
    <row r="80" spans="1:1" ht="12.75" x14ac:dyDescent="0.2">
      <c r="A80" s="2"/>
    </row>
    <row r="81" spans="1:1" ht="12.75" x14ac:dyDescent="0.2">
      <c r="A81" s="2"/>
    </row>
    <row r="82" spans="1:1" ht="12.75" x14ac:dyDescent="0.2">
      <c r="A82" s="2"/>
    </row>
    <row r="83" spans="1:1" ht="12.75" x14ac:dyDescent="0.2">
      <c r="A83" s="2"/>
    </row>
    <row r="84" spans="1:1" ht="12.75" x14ac:dyDescent="0.2">
      <c r="A84" s="2"/>
    </row>
    <row r="85" spans="1:1" ht="12.75" x14ac:dyDescent="0.2">
      <c r="A85" s="2"/>
    </row>
    <row r="86" spans="1:1" ht="12.75" x14ac:dyDescent="0.2">
      <c r="A86" s="2"/>
    </row>
    <row r="87" spans="1:1" ht="12.75" x14ac:dyDescent="0.2">
      <c r="A87" s="2"/>
    </row>
    <row r="88" spans="1:1" ht="12.75" x14ac:dyDescent="0.2">
      <c r="A88" s="2"/>
    </row>
    <row r="89" spans="1:1" ht="12.75" x14ac:dyDescent="0.2">
      <c r="A89" s="2"/>
    </row>
    <row r="90" spans="1:1" ht="12.75" x14ac:dyDescent="0.2">
      <c r="A90" s="2"/>
    </row>
    <row r="91" spans="1:1" ht="12.75" x14ac:dyDescent="0.2">
      <c r="A91" s="2"/>
    </row>
    <row r="92" spans="1:1" ht="12.75" x14ac:dyDescent="0.2">
      <c r="A92" s="2"/>
    </row>
    <row r="93" spans="1:1" ht="12.75" x14ac:dyDescent="0.2">
      <c r="A93" s="2"/>
    </row>
    <row r="94" spans="1:1" ht="12.75" x14ac:dyDescent="0.2">
      <c r="A94" s="2"/>
    </row>
    <row r="95" spans="1:1" ht="12.75" x14ac:dyDescent="0.2">
      <c r="A95" s="2"/>
    </row>
    <row r="96" spans="1:1" ht="12.75" x14ac:dyDescent="0.2">
      <c r="A96" s="2"/>
    </row>
    <row r="97" spans="1:1" ht="12.75" x14ac:dyDescent="0.2">
      <c r="A97" s="2"/>
    </row>
    <row r="98" spans="1:1" ht="12.75" x14ac:dyDescent="0.2">
      <c r="A98" s="2"/>
    </row>
    <row r="99" spans="1:1" ht="12.75" x14ac:dyDescent="0.2">
      <c r="A99" s="2"/>
    </row>
    <row r="100" spans="1:1" ht="12.75" x14ac:dyDescent="0.2">
      <c r="A100" s="2"/>
    </row>
    <row r="101" spans="1:1" ht="12.75" x14ac:dyDescent="0.2">
      <c r="A101" s="2"/>
    </row>
    <row r="102" spans="1:1" ht="12.75" x14ac:dyDescent="0.2">
      <c r="A102" s="2"/>
    </row>
    <row r="103" spans="1:1" ht="12.75" x14ac:dyDescent="0.2">
      <c r="A103" s="2"/>
    </row>
    <row r="104" spans="1:1" ht="12.75" x14ac:dyDescent="0.2">
      <c r="A104" s="2"/>
    </row>
    <row r="105" spans="1:1" ht="12.75" x14ac:dyDescent="0.2">
      <c r="A105" s="2"/>
    </row>
    <row r="106" spans="1:1" ht="12.75" x14ac:dyDescent="0.2">
      <c r="A106" s="2"/>
    </row>
    <row r="107" spans="1:1" ht="12.75" x14ac:dyDescent="0.2">
      <c r="A107" s="2"/>
    </row>
    <row r="108" spans="1:1" ht="12.75" x14ac:dyDescent="0.2">
      <c r="A108" s="2"/>
    </row>
    <row r="109" spans="1:1" ht="12.75" x14ac:dyDescent="0.2">
      <c r="A109" s="2"/>
    </row>
    <row r="110" spans="1:1" ht="12.75" x14ac:dyDescent="0.2">
      <c r="A110" s="2"/>
    </row>
    <row r="111" spans="1:1" ht="12.75" x14ac:dyDescent="0.2">
      <c r="A111" s="2"/>
    </row>
    <row r="112" spans="1:1" ht="12.75" x14ac:dyDescent="0.2">
      <c r="A112" s="2"/>
    </row>
    <row r="113" spans="1:1" ht="12.75" x14ac:dyDescent="0.2">
      <c r="A113" s="2"/>
    </row>
    <row r="114" spans="1:1" ht="12.75" x14ac:dyDescent="0.2">
      <c r="A114" s="2"/>
    </row>
    <row r="115" spans="1:1" ht="12.75" x14ac:dyDescent="0.2">
      <c r="A115" s="2"/>
    </row>
    <row r="116" spans="1:1" ht="12.75" x14ac:dyDescent="0.2">
      <c r="A116" s="2"/>
    </row>
    <row r="117" spans="1:1" ht="12.75" x14ac:dyDescent="0.2">
      <c r="A117" s="2"/>
    </row>
    <row r="118" spans="1:1" ht="12.75" x14ac:dyDescent="0.2">
      <c r="A118" s="2"/>
    </row>
    <row r="119" spans="1:1" ht="12.75" x14ac:dyDescent="0.2">
      <c r="A119" s="2"/>
    </row>
    <row r="120" spans="1:1" ht="12.75" x14ac:dyDescent="0.2">
      <c r="A120" s="2"/>
    </row>
    <row r="121" spans="1:1" ht="12.75" x14ac:dyDescent="0.2">
      <c r="A121" s="2"/>
    </row>
    <row r="122" spans="1:1" ht="12.75" x14ac:dyDescent="0.2">
      <c r="A122" s="2"/>
    </row>
    <row r="123" spans="1:1" ht="12.75" x14ac:dyDescent="0.2">
      <c r="A123" s="2"/>
    </row>
    <row r="124" spans="1:1" ht="12.75" x14ac:dyDescent="0.2">
      <c r="A124" s="2"/>
    </row>
    <row r="125" spans="1:1" ht="12.75" x14ac:dyDescent="0.2">
      <c r="A125" s="2"/>
    </row>
    <row r="126" spans="1:1" ht="12.75" x14ac:dyDescent="0.2">
      <c r="A126" s="2"/>
    </row>
    <row r="127" spans="1:1" ht="12.75" x14ac:dyDescent="0.2">
      <c r="A127" s="2"/>
    </row>
    <row r="128" spans="1:1" ht="12.75" x14ac:dyDescent="0.2">
      <c r="A128" s="2"/>
    </row>
    <row r="129" spans="1:1" ht="12.75" x14ac:dyDescent="0.2">
      <c r="A129" s="2"/>
    </row>
    <row r="130" spans="1:1" ht="12.75" x14ac:dyDescent="0.2">
      <c r="A130" s="2"/>
    </row>
    <row r="131" spans="1:1" ht="12.75" x14ac:dyDescent="0.2">
      <c r="A131" s="2"/>
    </row>
    <row r="132" spans="1:1" ht="12.75" x14ac:dyDescent="0.2">
      <c r="A132" s="2"/>
    </row>
    <row r="133" spans="1:1" ht="12.75" x14ac:dyDescent="0.2">
      <c r="A133" s="2"/>
    </row>
    <row r="134" spans="1:1" ht="12.75" x14ac:dyDescent="0.2">
      <c r="A134" s="2"/>
    </row>
    <row r="135" spans="1:1" ht="12.75" x14ac:dyDescent="0.2">
      <c r="A135" s="2"/>
    </row>
    <row r="136" spans="1:1" ht="12.75" x14ac:dyDescent="0.2">
      <c r="A136" s="2"/>
    </row>
    <row r="137" spans="1:1" ht="12.75" x14ac:dyDescent="0.2">
      <c r="A137" s="2"/>
    </row>
    <row r="138" spans="1:1" ht="12.75" x14ac:dyDescent="0.2">
      <c r="A138" s="2"/>
    </row>
    <row r="139" spans="1:1" ht="12.75" x14ac:dyDescent="0.2">
      <c r="A139" s="2"/>
    </row>
    <row r="140" spans="1:1" ht="12.75" x14ac:dyDescent="0.2">
      <c r="A140" s="2"/>
    </row>
    <row r="141" spans="1:1" ht="12.75" x14ac:dyDescent="0.2">
      <c r="A141" s="2"/>
    </row>
    <row r="142" spans="1:1" ht="12.75" x14ac:dyDescent="0.2">
      <c r="A142" s="2"/>
    </row>
    <row r="143" spans="1:1" ht="12.75" x14ac:dyDescent="0.2">
      <c r="A143" s="2"/>
    </row>
    <row r="144" spans="1:1" ht="12.75" x14ac:dyDescent="0.2">
      <c r="A144" s="2"/>
    </row>
    <row r="145" spans="1:1" ht="12.75" x14ac:dyDescent="0.2">
      <c r="A145" s="2"/>
    </row>
    <row r="146" spans="1:1" ht="12.75" x14ac:dyDescent="0.2">
      <c r="A146" s="2"/>
    </row>
    <row r="147" spans="1:1" ht="12.75" x14ac:dyDescent="0.2">
      <c r="A147" s="2"/>
    </row>
    <row r="148" spans="1:1" ht="12.75" x14ac:dyDescent="0.2">
      <c r="A148" s="2"/>
    </row>
    <row r="149" spans="1:1" ht="12.75" x14ac:dyDescent="0.2">
      <c r="A149" s="2"/>
    </row>
    <row r="150" spans="1:1" ht="12.75" x14ac:dyDescent="0.2">
      <c r="A150" s="2"/>
    </row>
    <row r="151" spans="1:1" ht="12.75" x14ac:dyDescent="0.2">
      <c r="A151" s="2"/>
    </row>
    <row r="152" spans="1:1" ht="12.75" x14ac:dyDescent="0.2">
      <c r="A152" s="2"/>
    </row>
    <row r="153" spans="1:1" ht="12.75" x14ac:dyDescent="0.2">
      <c r="A153" s="2"/>
    </row>
    <row r="154" spans="1:1" ht="12.75" x14ac:dyDescent="0.2">
      <c r="A154" s="2"/>
    </row>
    <row r="155" spans="1:1" ht="12.75" x14ac:dyDescent="0.2">
      <c r="A155" s="2"/>
    </row>
    <row r="156" spans="1:1" ht="12.75" x14ac:dyDescent="0.2">
      <c r="A156" s="2"/>
    </row>
    <row r="157" spans="1:1" ht="12.75" x14ac:dyDescent="0.2">
      <c r="A157" s="2"/>
    </row>
    <row r="158" spans="1:1" ht="12.75" x14ac:dyDescent="0.2">
      <c r="A158" s="2"/>
    </row>
    <row r="159" spans="1:1" ht="12.75" x14ac:dyDescent="0.2">
      <c r="A159" s="2"/>
    </row>
    <row r="160" spans="1:1" ht="12.75" x14ac:dyDescent="0.2">
      <c r="A160" s="2"/>
    </row>
    <row r="161" spans="1:1" ht="12.75" x14ac:dyDescent="0.2">
      <c r="A161" s="2"/>
    </row>
    <row r="162" spans="1:1" ht="12.75" x14ac:dyDescent="0.2">
      <c r="A162" s="2"/>
    </row>
    <row r="163" spans="1:1" ht="12.75" x14ac:dyDescent="0.2">
      <c r="A163" s="2"/>
    </row>
    <row r="164" spans="1:1" ht="12.75" x14ac:dyDescent="0.2">
      <c r="A164" s="2"/>
    </row>
    <row r="165" spans="1:1" ht="12.75" x14ac:dyDescent="0.2">
      <c r="A165" s="2"/>
    </row>
    <row r="166" spans="1:1" ht="12.75" x14ac:dyDescent="0.2">
      <c r="A166" s="2"/>
    </row>
    <row r="167" spans="1:1" ht="12.75" x14ac:dyDescent="0.2">
      <c r="A167" s="2"/>
    </row>
    <row r="168" spans="1:1" ht="12.75" x14ac:dyDescent="0.2">
      <c r="A168" s="2"/>
    </row>
    <row r="169" spans="1:1" ht="12.75" x14ac:dyDescent="0.2">
      <c r="A169" s="2"/>
    </row>
    <row r="170" spans="1:1" ht="12.75" x14ac:dyDescent="0.2">
      <c r="A170" s="2"/>
    </row>
    <row r="171" spans="1:1" ht="12.75" x14ac:dyDescent="0.2">
      <c r="A171" s="2"/>
    </row>
    <row r="172" spans="1:1" ht="12.75" x14ac:dyDescent="0.2">
      <c r="A172" s="2"/>
    </row>
    <row r="173" spans="1:1" ht="12.75" x14ac:dyDescent="0.2">
      <c r="A173" s="2"/>
    </row>
    <row r="174" spans="1:1" ht="12.75" x14ac:dyDescent="0.2">
      <c r="A174" s="2"/>
    </row>
    <row r="175" spans="1:1" ht="12.75" x14ac:dyDescent="0.2">
      <c r="A175" s="2"/>
    </row>
    <row r="176" spans="1:1" ht="12.75" x14ac:dyDescent="0.2">
      <c r="A176" s="2"/>
    </row>
    <row r="177" spans="1:1" ht="12.75" x14ac:dyDescent="0.2">
      <c r="A177" s="2"/>
    </row>
    <row r="178" spans="1:1" ht="12.75" x14ac:dyDescent="0.2">
      <c r="A178" s="2"/>
    </row>
    <row r="179" spans="1:1" ht="12.75" x14ac:dyDescent="0.2">
      <c r="A179" s="2"/>
    </row>
    <row r="180" spans="1:1" ht="12.75" x14ac:dyDescent="0.2">
      <c r="A180" s="2"/>
    </row>
    <row r="181" spans="1:1" ht="12.75" x14ac:dyDescent="0.2">
      <c r="A181" s="2"/>
    </row>
    <row r="182" spans="1:1" ht="12.75" x14ac:dyDescent="0.2">
      <c r="A182" s="2"/>
    </row>
    <row r="183" spans="1:1" ht="12.75" x14ac:dyDescent="0.2">
      <c r="A183" s="2"/>
    </row>
    <row r="184" spans="1:1" ht="12.75" x14ac:dyDescent="0.2">
      <c r="A184" s="2"/>
    </row>
    <row r="185" spans="1:1" ht="12.75" x14ac:dyDescent="0.2">
      <c r="A185" s="2"/>
    </row>
    <row r="186" spans="1:1" ht="12.75" x14ac:dyDescent="0.2">
      <c r="A186" s="2"/>
    </row>
    <row r="187" spans="1:1" ht="12.75" x14ac:dyDescent="0.2">
      <c r="A187" s="2"/>
    </row>
    <row r="188" spans="1:1" ht="12.75" x14ac:dyDescent="0.2">
      <c r="A188" s="2"/>
    </row>
    <row r="189" spans="1:1" ht="12.75" x14ac:dyDescent="0.2">
      <c r="A189" s="2"/>
    </row>
    <row r="190" spans="1:1" ht="12.75" x14ac:dyDescent="0.2">
      <c r="A190" s="2"/>
    </row>
    <row r="191" spans="1:1" ht="12.75" x14ac:dyDescent="0.2">
      <c r="A191" s="2"/>
    </row>
    <row r="192" spans="1:1" ht="12.75" x14ac:dyDescent="0.2">
      <c r="A192" s="2"/>
    </row>
    <row r="193" spans="1:1" ht="12.75" x14ac:dyDescent="0.2">
      <c r="A193" s="2"/>
    </row>
    <row r="194" spans="1:1" ht="12.75" x14ac:dyDescent="0.2">
      <c r="A194" s="2"/>
    </row>
    <row r="195" spans="1:1" ht="12.75" x14ac:dyDescent="0.2">
      <c r="A195" s="2"/>
    </row>
    <row r="196" spans="1:1" ht="12.75" x14ac:dyDescent="0.2">
      <c r="A196" s="2"/>
    </row>
    <row r="197" spans="1:1" ht="12.75" x14ac:dyDescent="0.2">
      <c r="A197" s="2"/>
    </row>
    <row r="198" spans="1:1" ht="12.75" x14ac:dyDescent="0.2">
      <c r="A198" s="2"/>
    </row>
    <row r="199" spans="1:1" ht="12.75" x14ac:dyDescent="0.2">
      <c r="A199" s="2"/>
    </row>
    <row r="200" spans="1:1" ht="12.75" x14ac:dyDescent="0.2">
      <c r="A200" s="2"/>
    </row>
    <row r="201" spans="1:1" ht="12.75" x14ac:dyDescent="0.2">
      <c r="A201" s="2"/>
    </row>
    <row r="202" spans="1:1" ht="12.75" x14ac:dyDescent="0.2">
      <c r="A202" s="2"/>
    </row>
    <row r="203" spans="1:1" ht="12.75" x14ac:dyDescent="0.2">
      <c r="A203" s="2"/>
    </row>
    <row r="204" spans="1:1" ht="12.75" x14ac:dyDescent="0.2">
      <c r="A204" s="2"/>
    </row>
    <row r="205" spans="1:1" ht="12.75" x14ac:dyDescent="0.2">
      <c r="A205" s="2"/>
    </row>
    <row r="206" spans="1:1" ht="12.75" x14ac:dyDescent="0.2">
      <c r="A206" s="2"/>
    </row>
    <row r="207" spans="1:1" ht="12.75" x14ac:dyDescent="0.2">
      <c r="A207" s="2"/>
    </row>
    <row r="208" spans="1:1" ht="12.75" x14ac:dyDescent="0.2">
      <c r="A208" s="2"/>
    </row>
    <row r="209" spans="1:1" ht="12.75" x14ac:dyDescent="0.2">
      <c r="A209" s="2"/>
    </row>
    <row r="210" spans="1:1" ht="12.75" x14ac:dyDescent="0.2">
      <c r="A210" s="2"/>
    </row>
    <row r="211" spans="1:1" ht="12.75" x14ac:dyDescent="0.2">
      <c r="A211" s="2"/>
    </row>
    <row r="212" spans="1:1" ht="12.75" x14ac:dyDescent="0.2">
      <c r="A212" s="2"/>
    </row>
    <row r="213" spans="1:1" ht="12.75" x14ac:dyDescent="0.2">
      <c r="A213" s="2"/>
    </row>
    <row r="214" spans="1:1" ht="12.75" x14ac:dyDescent="0.2">
      <c r="A214" s="2"/>
    </row>
    <row r="215" spans="1:1" ht="12.75" x14ac:dyDescent="0.2">
      <c r="A215" s="2"/>
    </row>
    <row r="216" spans="1:1" ht="12.75" x14ac:dyDescent="0.2">
      <c r="A216" s="2"/>
    </row>
    <row r="217" spans="1:1" ht="12.75" x14ac:dyDescent="0.2">
      <c r="A217" s="2"/>
    </row>
    <row r="218" spans="1:1" ht="12.75" x14ac:dyDescent="0.2">
      <c r="A218" s="2"/>
    </row>
    <row r="219" spans="1:1" ht="12.75" x14ac:dyDescent="0.2">
      <c r="A219" s="2"/>
    </row>
    <row r="220" spans="1:1" ht="12.75" x14ac:dyDescent="0.2">
      <c r="A220" s="2"/>
    </row>
    <row r="221" spans="1:1" ht="12.75" x14ac:dyDescent="0.2">
      <c r="A221" s="2"/>
    </row>
    <row r="222" spans="1:1" ht="12.75" x14ac:dyDescent="0.2">
      <c r="A222" s="2"/>
    </row>
    <row r="223" spans="1:1" ht="12.75" x14ac:dyDescent="0.2">
      <c r="A223" s="2"/>
    </row>
    <row r="224" spans="1:1" ht="12.75" x14ac:dyDescent="0.2">
      <c r="A224" s="2"/>
    </row>
    <row r="225" spans="1:1" ht="12.75" x14ac:dyDescent="0.2">
      <c r="A225" s="2"/>
    </row>
    <row r="226" spans="1:1" ht="12.75" x14ac:dyDescent="0.2">
      <c r="A226" s="2"/>
    </row>
    <row r="227" spans="1:1" ht="12.75" x14ac:dyDescent="0.2">
      <c r="A227" s="2"/>
    </row>
    <row r="228" spans="1:1" ht="12.75" x14ac:dyDescent="0.2">
      <c r="A228" s="2"/>
    </row>
    <row r="229" spans="1:1" ht="12.75" x14ac:dyDescent="0.2">
      <c r="A229" s="2"/>
    </row>
    <row r="230" spans="1:1" ht="12.75" x14ac:dyDescent="0.2">
      <c r="A230" s="2"/>
    </row>
    <row r="231" spans="1:1" ht="12.75" x14ac:dyDescent="0.2">
      <c r="A231" s="2"/>
    </row>
    <row r="232" spans="1:1" ht="12.75" x14ac:dyDescent="0.2">
      <c r="A232" s="2"/>
    </row>
    <row r="233" spans="1:1" ht="12.75" x14ac:dyDescent="0.2">
      <c r="A233" s="2"/>
    </row>
    <row r="234" spans="1:1" ht="12.75" x14ac:dyDescent="0.2">
      <c r="A234" s="2"/>
    </row>
    <row r="235" spans="1:1" ht="12.75" x14ac:dyDescent="0.2">
      <c r="A235" s="2"/>
    </row>
    <row r="236" spans="1:1" ht="12.75" x14ac:dyDescent="0.2">
      <c r="A236" s="2"/>
    </row>
    <row r="237" spans="1:1" ht="12.75" x14ac:dyDescent="0.2">
      <c r="A237" s="2"/>
    </row>
    <row r="238" spans="1:1" ht="12.75" x14ac:dyDescent="0.2">
      <c r="A238" s="2"/>
    </row>
    <row r="239" spans="1:1" ht="12.75" x14ac:dyDescent="0.2">
      <c r="A239" s="2"/>
    </row>
    <row r="240" spans="1:1" ht="12.75" x14ac:dyDescent="0.2">
      <c r="A240" s="2"/>
    </row>
    <row r="241" spans="1:1" ht="12.75" x14ac:dyDescent="0.2">
      <c r="A241" s="2"/>
    </row>
    <row r="242" spans="1:1" ht="12.75" x14ac:dyDescent="0.2">
      <c r="A242" s="2"/>
    </row>
    <row r="243" spans="1:1" ht="12.75" x14ac:dyDescent="0.2">
      <c r="A243" s="2"/>
    </row>
    <row r="244" spans="1:1" ht="12.75" x14ac:dyDescent="0.2">
      <c r="A244" s="2"/>
    </row>
    <row r="245" spans="1:1" ht="12.75" x14ac:dyDescent="0.2">
      <c r="A245" s="2"/>
    </row>
    <row r="246" spans="1:1" ht="12.75" x14ac:dyDescent="0.2">
      <c r="A246" s="2"/>
    </row>
    <row r="247" spans="1:1" ht="12.75" x14ac:dyDescent="0.2">
      <c r="A247" s="2"/>
    </row>
    <row r="248" spans="1:1" ht="12.75" x14ac:dyDescent="0.2">
      <c r="A248" s="2"/>
    </row>
    <row r="249" spans="1:1" ht="12.75" x14ac:dyDescent="0.2">
      <c r="A249" s="2"/>
    </row>
    <row r="250" spans="1:1" ht="12.75" x14ac:dyDescent="0.2">
      <c r="A250" s="2"/>
    </row>
    <row r="251" spans="1:1" ht="12.75" x14ac:dyDescent="0.2">
      <c r="A251" s="2"/>
    </row>
    <row r="252" spans="1:1" ht="12.75" x14ac:dyDescent="0.2">
      <c r="A252" s="2"/>
    </row>
    <row r="253" spans="1:1" ht="12.75" x14ac:dyDescent="0.2">
      <c r="A253" s="2"/>
    </row>
    <row r="254" spans="1:1" ht="12.75" x14ac:dyDescent="0.2">
      <c r="A254" s="2"/>
    </row>
    <row r="255" spans="1:1" ht="12.75" x14ac:dyDescent="0.2">
      <c r="A255" s="2"/>
    </row>
    <row r="256" spans="1:1" ht="12.75" x14ac:dyDescent="0.2">
      <c r="A256" s="2"/>
    </row>
    <row r="257" spans="1:1" ht="12.75" x14ac:dyDescent="0.2">
      <c r="A257" s="2"/>
    </row>
    <row r="258" spans="1:1" ht="12.75" x14ac:dyDescent="0.2">
      <c r="A258" s="2"/>
    </row>
    <row r="259" spans="1:1" ht="12.75" x14ac:dyDescent="0.2">
      <c r="A259" s="2"/>
    </row>
    <row r="260" spans="1:1" ht="12.75" x14ac:dyDescent="0.2">
      <c r="A260" s="2"/>
    </row>
    <row r="261" spans="1:1" ht="12.75" x14ac:dyDescent="0.2">
      <c r="A261" s="2"/>
    </row>
    <row r="262" spans="1:1" ht="12.75" x14ac:dyDescent="0.2">
      <c r="A262" s="2"/>
    </row>
    <row r="263" spans="1:1" ht="12.75" x14ac:dyDescent="0.2">
      <c r="A263" s="2"/>
    </row>
    <row r="264" spans="1:1" ht="12.75" x14ac:dyDescent="0.2">
      <c r="A264" s="2"/>
    </row>
    <row r="265" spans="1:1" ht="12.75" x14ac:dyDescent="0.2">
      <c r="A265" s="2"/>
    </row>
    <row r="266" spans="1:1" ht="12.75" x14ac:dyDescent="0.2">
      <c r="A266" s="2"/>
    </row>
    <row r="267" spans="1:1" ht="12.75" x14ac:dyDescent="0.2">
      <c r="A267" s="2"/>
    </row>
    <row r="268" spans="1:1" ht="12.75" x14ac:dyDescent="0.2">
      <c r="A268" s="2"/>
    </row>
    <row r="269" spans="1:1" ht="12.75" x14ac:dyDescent="0.2">
      <c r="A269" s="2"/>
    </row>
    <row r="270" spans="1:1" ht="12.75" x14ac:dyDescent="0.2">
      <c r="A270" s="2"/>
    </row>
    <row r="271" spans="1:1" ht="12.75" x14ac:dyDescent="0.2">
      <c r="A271" s="2"/>
    </row>
    <row r="272" spans="1:1" ht="12.75" x14ac:dyDescent="0.2">
      <c r="A272" s="2"/>
    </row>
    <row r="273" spans="1:1" ht="12.75" x14ac:dyDescent="0.2">
      <c r="A273" s="2"/>
    </row>
    <row r="274" spans="1:1" ht="12.75" x14ac:dyDescent="0.2">
      <c r="A274" s="2"/>
    </row>
    <row r="275" spans="1:1" ht="12.75" x14ac:dyDescent="0.2">
      <c r="A275" s="2"/>
    </row>
    <row r="276" spans="1:1" ht="12.75" x14ac:dyDescent="0.2">
      <c r="A276" s="2"/>
    </row>
    <row r="277" spans="1:1" ht="12.75" x14ac:dyDescent="0.2">
      <c r="A277" s="2"/>
    </row>
    <row r="278" spans="1:1" ht="12.75" x14ac:dyDescent="0.2">
      <c r="A278" s="2"/>
    </row>
    <row r="279" spans="1:1" ht="12.75" x14ac:dyDescent="0.2">
      <c r="A279" s="2"/>
    </row>
    <row r="280" spans="1:1" ht="12.75" x14ac:dyDescent="0.2">
      <c r="A280" s="2"/>
    </row>
    <row r="281" spans="1:1" ht="12.75" x14ac:dyDescent="0.2">
      <c r="A281" s="2"/>
    </row>
    <row r="282" spans="1:1" ht="12.75" x14ac:dyDescent="0.2">
      <c r="A282" s="2"/>
    </row>
    <row r="283" spans="1:1" ht="12.75" x14ac:dyDescent="0.2">
      <c r="A283" s="2"/>
    </row>
    <row r="284" spans="1:1" ht="12.75" x14ac:dyDescent="0.2">
      <c r="A284" s="2"/>
    </row>
    <row r="285" spans="1:1" ht="12.75" x14ac:dyDescent="0.2">
      <c r="A285" s="2"/>
    </row>
    <row r="286" spans="1:1" ht="12.75" x14ac:dyDescent="0.2">
      <c r="A286" s="2"/>
    </row>
    <row r="287" spans="1:1" ht="12.75" x14ac:dyDescent="0.2">
      <c r="A287" s="2"/>
    </row>
    <row r="288" spans="1:1" ht="12.75" x14ac:dyDescent="0.2">
      <c r="A288" s="2"/>
    </row>
    <row r="289" spans="1:1" ht="12.75" x14ac:dyDescent="0.2">
      <c r="A289" s="2"/>
    </row>
    <row r="290" spans="1:1" ht="12.75" x14ac:dyDescent="0.2">
      <c r="A290" s="2"/>
    </row>
    <row r="291" spans="1:1" ht="12.75" x14ac:dyDescent="0.2">
      <c r="A291" s="2"/>
    </row>
    <row r="292" spans="1:1" ht="12.75" x14ac:dyDescent="0.2">
      <c r="A292" s="2"/>
    </row>
    <row r="293" spans="1:1" ht="12.75" x14ac:dyDescent="0.2">
      <c r="A293" s="2"/>
    </row>
    <row r="294" spans="1:1" ht="12.75" x14ac:dyDescent="0.2">
      <c r="A294" s="2"/>
    </row>
    <row r="295" spans="1:1" ht="12.75" x14ac:dyDescent="0.2">
      <c r="A295" s="2"/>
    </row>
    <row r="296" spans="1:1" ht="12.75" x14ac:dyDescent="0.2">
      <c r="A296" s="2"/>
    </row>
    <row r="297" spans="1:1" ht="12.75" x14ac:dyDescent="0.2">
      <c r="A297" s="2"/>
    </row>
    <row r="298" spans="1:1" ht="12.75" x14ac:dyDescent="0.2">
      <c r="A298" s="2"/>
    </row>
    <row r="299" spans="1:1" ht="12.75" x14ac:dyDescent="0.2">
      <c r="A299" s="2"/>
    </row>
    <row r="300" spans="1:1" ht="12.75" x14ac:dyDescent="0.2">
      <c r="A300" s="2"/>
    </row>
    <row r="301" spans="1:1" ht="12.75" x14ac:dyDescent="0.2">
      <c r="A301" s="2"/>
    </row>
    <row r="302" spans="1:1" ht="12.75" x14ac:dyDescent="0.2">
      <c r="A302" s="2"/>
    </row>
    <row r="303" spans="1:1" ht="12.75" x14ac:dyDescent="0.2">
      <c r="A303" s="2"/>
    </row>
    <row r="304" spans="1:1" ht="12.75" x14ac:dyDescent="0.2">
      <c r="A304" s="2"/>
    </row>
    <row r="305" spans="1:1" ht="12.75" x14ac:dyDescent="0.2">
      <c r="A305" s="2"/>
    </row>
    <row r="306" spans="1:1" ht="12.75" x14ac:dyDescent="0.2">
      <c r="A306" s="2"/>
    </row>
    <row r="307" spans="1:1" ht="12.75" x14ac:dyDescent="0.2">
      <c r="A307" s="2"/>
    </row>
    <row r="308" spans="1:1" ht="12.75" x14ac:dyDescent="0.2">
      <c r="A308" s="2"/>
    </row>
    <row r="309" spans="1:1" ht="12.75" x14ac:dyDescent="0.2">
      <c r="A309" s="2"/>
    </row>
    <row r="310" spans="1:1" ht="12.75" x14ac:dyDescent="0.2">
      <c r="A310" s="2"/>
    </row>
    <row r="311" spans="1:1" ht="12.75" x14ac:dyDescent="0.2">
      <c r="A311" s="2"/>
    </row>
    <row r="312" spans="1:1" ht="12.75" x14ac:dyDescent="0.2">
      <c r="A312" s="2"/>
    </row>
    <row r="313" spans="1:1" ht="12.75" x14ac:dyDescent="0.2">
      <c r="A313" s="2"/>
    </row>
    <row r="314" spans="1:1" ht="12.75" x14ac:dyDescent="0.2">
      <c r="A314" s="2"/>
    </row>
    <row r="315" spans="1:1" ht="12.75" x14ac:dyDescent="0.2">
      <c r="A315" s="2"/>
    </row>
    <row r="316" spans="1:1" ht="12.75" x14ac:dyDescent="0.2">
      <c r="A316" s="2"/>
    </row>
    <row r="317" spans="1:1" ht="12.75" x14ac:dyDescent="0.2">
      <c r="A317" s="2"/>
    </row>
    <row r="318" spans="1:1" ht="12.75" x14ac:dyDescent="0.2">
      <c r="A318" s="2"/>
    </row>
    <row r="319" spans="1:1" ht="12.75" x14ac:dyDescent="0.2">
      <c r="A319" s="2"/>
    </row>
    <row r="320" spans="1:1" ht="12.75" x14ac:dyDescent="0.2">
      <c r="A320" s="2"/>
    </row>
    <row r="321" spans="1:1" ht="12.75" x14ac:dyDescent="0.2">
      <c r="A321" s="2"/>
    </row>
    <row r="322" spans="1:1" ht="12.75" x14ac:dyDescent="0.2">
      <c r="A322" s="2"/>
    </row>
    <row r="323" spans="1:1" ht="12.75" x14ac:dyDescent="0.2">
      <c r="A323" s="2"/>
    </row>
    <row r="324" spans="1:1" ht="12.75" x14ac:dyDescent="0.2">
      <c r="A324" s="2"/>
    </row>
    <row r="325" spans="1:1" ht="12.75" x14ac:dyDescent="0.2">
      <c r="A325" s="2"/>
    </row>
    <row r="326" spans="1:1" ht="12.75" x14ac:dyDescent="0.2">
      <c r="A326" s="2"/>
    </row>
    <row r="327" spans="1:1" ht="12.75" x14ac:dyDescent="0.2">
      <c r="A327" s="2"/>
    </row>
    <row r="328" spans="1:1" ht="12.75" x14ac:dyDescent="0.2">
      <c r="A328" s="2"/>
    </row>
    <row r="329" spans="1:1" ht="12.75" x14ac:dyDescent="0.2">
      <c r="A329" s="2"/>
    </row>
    <row r="330" spans="1:1" ht="12.75" x14ac:dyDescent="0.2">
      <c r="A330" s="2"/>
    </row>
    <row r="331" spans="1:1" ht="12.75" x14ac:dyDescent="0.2">
      <c r="A331" s="2"/>
    </row>
    <row r="332" spans="1:1" ht="12.75" x14ac:dyDescent="0.2">
      <c r="A332" s="2"/>
    </row>
    <row r="333" spans="1:1" ht="12.75" x14ac:dyDescent="0.2">
      <c r="A333" s="2"/>
    </row>
    <row r="334" spans="1:1" ht="12.75" x14ac:dyDescent="0.2">
      <c r="A334" s="2"/>
    </row>
    <row r="335" spans="1:1" ht="12.75" x14ac:dyDescent="0.2">
      <c r="A335" s="2"/>
    </row>
    <row r="336" spans="1:1" ht="12.75" x14ac:dyDescent="0.2">
      <c r="A336" s="2"/>
    </row>
    <row r="337" spans="1:1" ht="12.75" x14ac:dyDescent="0.2">
      <c r="A337" s="2"/>
    </row>
    <row r="338" spans="1:1" ht="12.75" x14ac:dyDescent="0.2">
      <c r="A338" s="2"/>
    </row>
    <row r="339" spans="1:1" ht="12.75" x14ac:dyDescent="0.2">
      <c r="A339" s="2"/>
    </row>
    <row r="340" spans="1:1" ht="12.75" x14ac:dyDescent="0.2">
      <c r="A340" s="2"/>
    </row>
    <row r="341" spans="1:1" ht="12.75" x14ac:dyDescent="0.2">
      <c r="A341" s="2"/>
    </row>
    <row r="342" spans="1:1" ht="12.75" x14ac:dyDescent="0.2">
      <c r="A342" s="2"/>
    </row>
    <row r="343" spans="1:1" ht="12.75" x14ac:dyDescent="0.2">
      <c r="A343" s="2"/>
    </row>
    <row r="344" spans="1:1" ht="12.75" x14ac:dyDescent="0.2">
      <c r="A344" s="2"/>
    </row>
    <row r="345" spans="1:1" ht="12.75" x14ac:dyDescent="0.2">
      <c r="A345" s="2"/>
    </row>
    <row r="346" spans="1:1" ht="12.75" x14ac:dyDescent="0.2">
      <c r="A346" s="2"/>
    </row>
    <row r="347" spans="1:1" ht="12.75" x14ac:dyDescent="0.2">
      <c r="A347" s="2"/>
    </row>
    <row r="348" spans="1:1" ht="12.75" x14ac:dyDescent="0.2">
      <c r="A348" s="2"/>
    </row>
    <row r="349" spans="1:1" ht="12.75" x14ac:dyDescent="0.2">
      <c r="A349" s="2"/>
    </row>
    <row r="350" spans="1:1" ht="12.75" x14ac:dyDescent="0.2">
      <c r="A350" s="2"/>
    </row>
    <row r="351" spans="1:1" ht="12.75" x14ac:dyDescent="0.2">
      <c r="A351" s="2"/>
    </row>
    <row r="352" spans="1:1" ht="12.75" x14ac:dyDescent="0.2">
      <c r="A352" s="2"/>
    </row>
    <row r="353" spans="1:1" ht="12.75" x14ac:dyDescent="0.2">
      <c r="A353" s="2"/>
    </row>
    <row r="354" spans="1:1" ht="12.75" x14ac:dyDescent="0.2">
      <c r="A354" s="2"/>
    </row>
    <row r="355" spans="1:1" ht="12.75" x14ac:dyDescent="0.2">
      <c r="A355" s="2"/>
    </row>
    <row r="356" spans="1:1" ht="12.75" x14ac:dyDescent="0.2">
      <c r="A356" s="2"/>
    </row>
    <row r="357" spans="1:1" ht="12.75" x14ac:dyDescent="0.2">
      <c r="A357" s="2"/>
    </row>
    <row r="358" spans="1:1" ht="12.75" x14ac:dyDescent="0.2">
      <c r="A358" s="2"/>
    </row>
    <row r="359" spans="1:1" ht="12.75" x14ac:dyDescent="0.2">
      <c r="A359" s="2"/>
    </row>
    <row r="360" spans="1:1" ht="12.75" x14ac:dyDescent="0.2">
      <c r="A360" s="2"/>
    </row>
    <row r="361" spans="1:1" ht="12.75" x14ac:dyDescent="0.2">
      <c r="A361" s="2"/>
    </row>
    <row r="362" spans="1:1" ht="12.75" x14ac:dyDescent="0.2">
      <c r="A362" s="2"/>
    </row>
    <row r="363" spans="1:1" ht="12.75" x14ac:dyDescent="0.2">
      <c r="A363" s="2"/>
    </row>
    <row r="364" spans="1:1" ht="12.75" x14ac:dyDescent="0.2">
      <c r="A364" s="2"/>
    </row>
    <row r="365" spans="1:1" ht="12.75" x14ac:dyDescent="0.2">
      <c r="A365" s="2"/>
    </row>
    <row r="366" spans="1:1" ht="12.75" x14ac:dyDescent="0.2">
      <c r="A366" s="2"/>
    </row>
    <row r="367" spans="1:1" ht="12.75" x14ac:dyDescent="0.2">
      <c r="A367" s="2"/>
    </row>
    <row r="368" spans="1:1" ht="12.75" x14ac:dyDescent="0.2">
      <c r="A368" s="2"/>
    </row>
    <row r="369" spans="1:1" ht="12.75" x14ac:dyDescent="0.2">
      <c r="A369" s="2"/>
    </row>
    <row r="370" spans="1:1" ht="12.75" x14ac:dyDescent="0.2">
      <c r="A370" s="2"/>
    </row>
    <row r="371" spans="1:1" ht="12.75" x14ac:dyDescent="0.2">
      <c r="A371" s="2"/>
    </row>
    <row r="372" spans="1:1" ht="12.75" x14ac:dyDescent="0.2">
      <c r="A372" s="2"/>
    </row>
    <row r="373" spans="1:1" ht="12.75" x14ac:dyDescent="0.2">
      <c r="A373" s="2"/>
    </row>
    <row r="374" spans="1:1" ht="12.75" x14ac:dyDescent="0.2">
      <c r="A374" s="2"/>
    </row>
    <row r="375" spans="1:1" ht="12.75" x14ac:dyDescent="0.2">
      <c r="A375" s="2"/>
    </row>
    <row r="376" spans="1:1" ht="12.75" x14ac:dyDescent="0.2">
      <c r="A376" s="2"/>
    </row>
    <row r="377" spans="1:1" ht="12.75" x14ac:dyDescent="0.2">
      <c r="A377" s="2"/>
    </row>
    <row r="378" spans="1:1" ht="12.75" x14ac:dyDescent="0.2">
      <c r="A378" s="2"/>
    </row>
    <row r="379" spans="1:1" ht="12.75" x14ac:dyDescent="0.2">
      <c r="A379" s="2"/>
    </row>
    <row r="380" spans="1:1" ht="12.75" x14ac:dyDescent="0.2">
      <c r="A380" s="2"/>
    </row>
    <row r="381" spans="1:1" ht="12.75" x14ac:dyDescent="0.2">
      <c r="A381" s="2"/>
    </row>
    <row r="382" spans="1:1" ht="12.75" x14ac:dyDescent="0.2">
      <c r="A382" s="2"/>
    </row>
    <row r="383" spans="1:1" ht="12.75" x14ac:dyDescent="0.2">
      <c r="A383" s="2"/>
    </row>
    <row r="384" spans="1:1" ht="12.75" x14ac:dyDescent="0.2">
      <c r="A384" s="2"/>
    </row>
    <row r="385" spans="1:1" ht="12.75" x14ac:dyDescent="0.2">
      <c r="A385" s="2"/>
    </row>
    <row r="386" spans="1:1" ht="12.75" x14ac:dyDescent="0.2">
      <c r="A386" s="2"/>
    </row>
    <row r="387" spans="1:1" ht="12.75" x14ac:dyDescent="0.2">
      <c r="A387" s="2"/>
    </row>
    <row r="388" spans="1:1" ht="12.75" x14ac:dyDescent="0.2">
      <c r="A388" s="2"/>
    </row>
    <row r="389" spans="1:1" ht="12.75" x14ac:dyDescent="0.2">
      <c r="A389" s="2"/>
    </row>
    <row r="390" spans="1:1" ht="12.75" x14ac:dyDescent="0.2">
      <c r="A390" s="2"/>
    </row>
    <row r="391" spans="1:1" ht="12.75" x14ac:dyDescent="0.2">
      <c r="A391" s="2"/>
    </row>
    <row r="392" spans="1:1" ht="12.75" x14ac:dyDescent="0.2">
      <c r="A392" s="2"/>
    </row>
    <row r="393" spans="1:1" ht="12.75" x14ac:dyDescent="0.2">
      <c r="A393" s="2"/>
    </row>
    <row r="394" spans="1:1" ht="12.75" x14ac:dyDescent="0.2">
      <c r="A394" s="2"/>
    </row>
    <row r="395" spans="1:1" ht="12.75" x14ac:dyDescent="0.2">
      <c r="A395" s="2"/>
    </row>
    <row r="396" spans="1:1" ht="12.75" x14ac:dyDescent="0.2">
      <c r="A396" s="2"/>
    </row>
    <row r="397" spans="1:1" ht="12.75" x14ac:dyDescent="0.2">
      <c r="A397" s="2"/>
    </row>
    <row r="398" spans="1:1" ht="12.75" x14ac:dyDescent="0.2">
      <c r="A398" s="2"/>
    </row>
    <row r="399" spans="1:1" ht="12.75" x14ac:dyDescent="0.2">
      <c r="A399" s="2"/>
    </row>
    <row r="400" spans="1:1" ht="12.75" x14ac:dyDescent="0.2">
      <c r="A400" s="2"/>
    </row>
    <row r="401" spans="1:1" ht="12.75" x14ac:dyDescent="0.2">
      <c r="A401" s="2"/>
    </row>
    <row r="402" spans="1:1" ht="12.75" x14ac:dyDescent="0.2">
      <c r="A402" s="2"/>
    </row>
    <row r="403" spans="1:1" ht="12.75" x14ac:dyDescent="0.2">
      <c r="A403" s="2"/>
    </row>
    <row r="404" spans="1:1" ht="12.75" x14ac:dyDescent="0.2">
      <c r="A404" s="2"/>
    </row>
    <row r="405" spans="1:1" ht="12.75" x14ac:dyDescent="0.2">
      <c r="A405" s="2"/>
    </row>
    <row r="406" spans="1:1" ht="12.75" x14ac:dyDescent="0.2">
      <c r="A406" s="2"/>
    </row>
    <row r="407" spans="1:1" ht="12.75" x14ac:dyDescent="0.2">
      <c r="A407" s="2"/>
    </row>
    <row r="408" spans="1:1" ht="12.75" x14ac:dyDescent="0.2">
      <c r="A408" s="2"/>
    </row>
    <row r="409" spans="1:1" ht="12.75" x14ac:dyDescent="0.2">
      <c r="A409" s="2"/>
    </row>
    <row r="410" spans="1:1" ht="12.75" x14ac:dyDescent="0.2">
      <c r="A410" s="2"/>
    </row>
    <row r="411" spans="1:1" ht="12.75" x14ac:dyDescent="0.2">
      <c r="A411" s="2"/>
    </row>
    <row r="412" spans="1:1" ht="12.75" x14ac:dyDescent="0.2">
      <c r="A412" s="2"/>
    </row>
    <row r="413" spans="1:1" ht="12.75" x14ac:dyDescent="0.2">
      <c r="A413" s="2"/>
    </row>
    <row r="414" spans="1:1" ht="12.75" x14ac:dyDescent="0.2">
      <c r="A414" s="2"/>
    </row>
    <row r="415" spans="1:1" ht="12.75" x14ac:dyDescent="0.2">
      <c r="A415" s="2"/>
    </row>
    <row r="416" spans="1:1" ht="12.75" x14ac:dyDescent="0.2">
      <c r="A416" s="2"/>
    </row>
    <row r="417" spans="1:1" ht="12.75" x14ac:dyDescent="0.2">
      <c r="A417" s="2"/>
    </row>
    <row r="418" spans="1:1" ht="12.75" x14ac:dyDescent="0.2">
      <c r="A418" s="2"/>
    </row>
    <row r="419" spans="1:1" ht="12.75" x14ac:dyDescent="0.2">
      <c r="A419" s="2"/>
    </row>
    <row r="420" spans="1:1" ht="12.75" x14ac:dyDescent="0.2">
      <c r="A420" s="2"/>
    </row>
    <row r="421" spans="1:1" ht="12.75" x14ac:dyDescent="0.2">
      <c r="A421" s="2"/>
    </row>
    <row r="422" spans="1:1" ht="12.75" x14ac:dyDescent="0.2">
      <c r="A422" s="2"/>
    </row>
    <row r="423" spans="1:1" ht="12.75" x14ac:dyDescent="0.2">
      <c r="A423" s="2"/>
    </row>
    <row r="424" spans="1:1" ht="12.75" x14ac:dyDescent="0.2">
      <c r="A424" s="2"/>
    </row>
    <row r="425" spans="1:1" ht="12.75" x14ac:dyDescent="0.2">
      <c r="A425" s="2"/>
    </row>
    <row r="426" spans="1:1" ht="12.75" x14ac:dyDescent="0.2">
      <c r="A426" s="2"/>
    </row>
    <row r="427" spans="1:1" ht="12.75" x14ac:dyDescent="0.2">
      <c r="A427" s="2"/>
    </row>
    <row r="428" spans="1:1" ht="12.75" x14ac:dyDescent="0.2">
      <c r="A428" s="2"/>
    </row>
    <row r="429" spans="1:1" ht="12.75" x14ac:dyDescent="0.2">
      <c r="A429" s="2"/>
    </row>
    <row r="430" spans="1:1" ht="12.75" x14ac:dyDescent="0.2">
      <c r="A430" s="2"/>
    </row>
    <row r="431" spans="1:1" ht="12.75" x14ac:dyDescent="0.2">
      <c r="A431" s="2"/>
    </row>
    <row r="432" spans="1:1" ht="12.75" x14ac:dyDescent="0.2">
      <c r="A432" s="2"/>
    </row>
    <row r="433" spans="1:1" ht="12.75" x14ac:dyDescent="0.2">
      <c r="A433" s="2"/>
    </row>
    <row r="434" spans="1:1" ht="12.75" x14ac:dyDescent="0.2">
      <c r="A434" s="2"/>
    </row>
    <row r="435" spans="1:1" ht="12.75" x14ac:dyDescent="0.2">
      <c r="A435" s="2"/>
    </row>
    <row r="436" spans="1:1" ht="12.75" x14ac:dyDescent="0.2">
      <c r="A436" s="2"/>
    </row>
    <row r="437" spans="1:1" ht="12.75" x14ac:dyDescent="0.2">
      <c r="A437" s="2"/>
    </row>
    <row r="438" spans="1:1" ht="12.75" x14ac:dyDescent="0.2">
      <c r="A438" s="2"/>
    </row>
    <row r="439" spans="1:1" ht="12.75" x14ac:dyDescent="0.2">
      <c r="A439" s="2"/>
    </row>
    <row r="440" spans="1:1" ht="12.75" x14ac:dyDescent="0.2">
      <c r="A440" s="2"/>
    </row>
    <row r="441" spans="1:1" ht="12.75" x14ac:dyDescent="0.2">
      <c r="A441" s="2"/>
    </row>
    <row r="442" spans="1:1" ht="12.75" x14ac:dyDescent="0.2">
      <c r="A442" s="2"/>
    </row>
    <row r="443" spans="1:1" ht="12.75" x14ac:dyDescent="0.2">
      <c r="A443" s="2"/>
    </row>
    <row r="444" spans="1:1" ht="12.75" x14ac:dyDescent="0.2">
      <c r="A444" s="2"/>
    </row>
    <row r="445" spans="1:1" ht="12.75" x14ac:dyDescent="0.2">
      <c r="A445" s="2"/>
    </row>
    <row r="446" spans="1:1" ht="12.75" x14ac:dyDescent="0.2">
      <c r="A446" s="2"/>
    </row>
    <row r="447" spans="1:1" ht="12.75" x14ac:dyDescent="0.2">
      <c r="A447" s="2"/>
    </row>
    <row r="448" spans="1:1" ht="12.75" x14ac:dyDescent="0.2">
      <c r="A448" s="2"/>
    </row>
    <row r="449" spans="1:1" ht="12.75" x14ac:dyDescent="0.2">
      <c r="A449" s="2"/>
    </row>
    <row r="450" spans="1:1" ht="12.75" x14ac:dyDescent="0.2">
      <c r="A450" s="2"/>
    </row>
    <row r="451" spans="1:1" ht="12.75" x14ac:dyDescent="0.2">
      <c r="A451" s="2"/>
    </row>
    <row r="452" spans="1:1" ht="12.75" x14ac:dyDescent="0.2">
      <c r="A452" s="2"/>
    </row>
    <row r="453" spans="1:1" ht="12.75" x14ac:dyDescent="0.2">
      <c r="A453" s="2"/>
    </row>
    <row r="454" spans="1:1" ht="12.75" x14ac:dyDescent="0.2">
      <c r="A454" s="2"/>
    </row>
    <row r="455" spans="1:1" ht="12.75" x14ac:dyDescent="0.2">
      <c r="A455" s="2"/>
    </row>
    <row r="456" spans="1:1" ht="12.75" x14ac:dyDescent="0.2">
      <c r="A456" s="2"/>
    </row>
    <row r="457" spans="1:1" ht="12.75" x14ac:dyDescent="0.2">
      <c r="A457" s="2"/>
    </row>
    <row r="458" spans="1:1" ht="12.75" x14ac:dyDescent="0.2">
      <c r="A458" s="2"/>
    </row>
    <row r="459" spans="1:1" ht="12.75" x14ac:dyDescent="0.2">
      <c r="A459" s="2"/>
    </row>
    <row r="460" spans="1:1" ht="12.75" x14ac:dyDescent="0.2">
      <c r="A460" s="2"/>
    </row>
    <row r="461" spans="1:1" ht="12.75" x14ac:dyDescent="0.2">
      <c r="A461" s="2"/>
    </row>
    <row r="462" spans="1:1" ht="12.75" x14ac:dyDescent="0.2">
      <c r="A462" s="2"/>
    </row>
    <row r="463" spans="1:1" ht="12.75" x14ac:dyDescent="0.2">
      <c r="A463" s="2"/>
    </row>
    <row r="464" spans="1:1" ht="12.75" x14ac:dyDescent="0.2">
      <c r="A464" s="2"/>
    </row>
    <row r="465" spans="1:1" ht="12.75" x14ac:dyDescent="0.2">
      <c r="A465" s="2"/>
    </row>
    <row r="466" spans="1:1" ht="12.75" x14ac:dyDescent="0.2">
      <c r="A466" s="2"/>
    </row>
    <row r="467" spans="1:1" ht="12.75" x14ac:dyDescent="0.2">
      <c r="A467" s="2"/>
    </row>
    <row r="468" spans="1:1" ht="12.75" x14ac:dyDescent="0.2">
      <c r="A468" s="2"/>
    </row>
    <row r="469" spans="1:1" ht="12.75" x14ac:dyDescent="0.2">
      <c r="A469" s="2"/>
    </row>
    <row r="470" spans="1:1" ht="12.75" x14ac:dyDescent="0.2">
      <c r="A470" s="2"/>
    </row>
    <row r="471" spans="1:1" ht="12.75" x14ac:dyDescent="0.2">
      <c r="A471" s="2"/>
    </row>
    <row r="472" spans="1:1" ht="12.75" x14ac:dyDescent="0.2">
      <c r="A472" s="2"/>
    </row>
    <row r="473" spans="1:1" ht="12.75" x14ac:dyDescent="0.2">
      <c r="A473" s="2"/>
    </row>
    <row r="474" spans="1:1" ht="12.75" x14ac:dyDescent="0.2">
      <c r="A474" s="2"/>
    </row>
    <row r="475" spans="1:1" ht="12.75" x14ac:dyDescent="0.2">
      <c r="A475" s="2"/>
    </row>
    <row r="476" spans="1:1" ht="12.75" x14ac:dyDescent="0.2">
      <c r="A476" s="2"/>
    </row>
    <row r="477" spans="1:1" ht="12.75" x14ac:dyDescent="0.2">
      <c r="A477" s="2"/>
    </row>
    <row r="478" spans="1:1" ht="12.75" x14ac:dyDescent="0.2">
      <c r="A478" s="2"/>
    </row>
    <row r="479" spans="1:1" ht="12.75" x14ac:dyDescent="0.2">
      <c r="A479" s="2"/>
    </row>
    <row r="480" spans="1:1" ht="12.75" x14ac:dyDescent="0.2">
      <c r="A480" s="2"/>
    </row>
    <row r="481" spans="1:1" ht="12.75" x14ac:dyDescent="0.2">
      <c r="A481" s="2"/>
    </row>
    <row r="482" spans="1:1" ht="12.75" x14ac:dyDescent="0.2">
      <c r="A482" s="2"/>
    </row>
    <row r="483" spans="1:1" ht="12.75" x14ac:dyDescent="0.2">
      <c r="A483" s="2"/>
    </row>
    <row r="484" spans="1:1" ht="12.75" x14ac:dyDescent="0.2">
      <c r="A484" s="2"/>
    </row>
    <row r="485" spans="1:1" ht="12.75" x14ac:dyDescent="0.2">
      <c r="A485" s="2"/>
    </row>
    <row r="486" spans="1:1" ht="12.75" x14ac:dyDescent="0.2">
      <c r="A486" s="2"/>
    </row>
    <row r="487" spans="1:1" ht="12.75" x14ac:dyDescent="0.2">
      <c r="A487" s="2"/>
    </row>
    <row r="488" spans="1:1" ht="12.75" x14ac:dyDescent="0.2">
      <c r="A488" s="2"/>
    </row>
    <row r="489" spans="1:1" ht="12.75" x14ac:dyDescent="0.2">
      <c r="A489" s="2"/>
    </row>
    <row r="490" spans="1:1" ht="12.75" x14ac:dyDescent="0.2">
      <c r="A490" s="2"/>
    </row>
    <row r="491" spans="1:1" ht="12.75" x14ac:dyDescent="0.2">
      <c r="A491" s="2"/>
    </row>
    <row r="492" spans="1:1" ht="12.75" x14ac:dyDescent="0.2">
      <c r="A492" s="2"/>
    </row>
    <row r="493" spans="1:1" ht="12.75" x14ac:dyDescent="0.2">
      <c r="A493" s="2"/>
    </row>
    <row r="494" spans="1:1" ht="12.75" x14ac:dyDescent="0.2">
      <c r="A494" s="2"/>
    </row>
    <row r="495" spans="1:1" ht="12.75" x14ac:dyDescent="0.2">
      <c r="A495" s="2"/>
    </row>
    <row r="496" spans="1:1" ht="12.75" x14ac:dyDescent="0.2">
      <c r="A496" s="2"/>
    </row>
    <row r="497" spans="1:1" ht="12.75" x14ac:dyDescent="0.2">
      <c r="A497" s="2"/>
    </row>
    <row r="498" spans="1:1" ht="12.75" x14ac:dyDescent="0.2">
      <c r="A498" s="2"/>
    </row>
    <row r="499" spans="1:1" ht="12.75" x14ac:dyDescent="0.2">
      <c r="A499" s="2"/>
    </row>
    <row r="500" spans="1:1" ht="12.75" x14ac:dyDescent="0.2">
      <c r="A500" s="2"/>
    </row>
    <row r="501" spans="1:1" ht="12.75" x14ac:dyDescent="0.2">
      <c r="A501" s="2"/>
    </row>
    <row r="502" spans="1:1" ht="12.75" x14ac:dyDescent="0.2">
      <c r="A502" s="2"/>
    </row>
    <row r="503" spans="1:1" ht="12.75" x14ac:dyDescent="0.2">
      <c r="A503" s="2"/>
    </row>
    <row r="504" spans="1:1" ht="12.75" x14ac:dyDescent="0.2">
      <c r="A504" s="2"/>
    </row>
    <row r="505" spans="1:1" ht="12.75" x14ac:dyDescent="0.2">
      <c r="A505" s="2"/>
    </row>
    <row r="506" spans="1:1" ht="12.75" x14ac:dyDescent="0.2">
      <c r="A506" s="2"/>
    </row>
    <row r="507" spans="1:1" ht="12.75" x14ac:dyDescent="0.2">
      <c r="A507" s="2"/>
    </row>
    <row r="508" spans="1:1" ht="12.75" x14ac:dyDescent="0.2">
      <c r="A508" s="2"/>
    </row>
    <row r="509" spans="1:1" ht="12.75" x14ac:dyDescent="0.2">
      <c r="A509" s="2"/>
    </row>
    <row r="510" spans="1:1" ht="12.75" x14ac:dyDescent="0.2">
      <c r="A510" s="2"/>
    </row>
    <row r="511" spans="1:1" ht="12.75" x14ac:dyDescent="0.2">
      <c r="A511" s="2"/>
    </row>
    <row r="512" spans="1:1" ht="12.75" x14ac:dyDescent="0.2">
      <c r="A512" s="2"/>
    </row>
    <row r="513" spans="1:1" ht="12.75" x14ac:dyDescent="0.2">
      <c r="A513" s="2"/>
    </row>
    <row r="514" spans="1:1" ht="12.75" x14ac:dyDescent="0.2">
      <c r="A514" s="2"/>
    </row>
    <row r="515" spans="1:1" ht="12.75" x14ac:dyDescent="0.2">
      <c r="A515" s="2"/>
    </row>
    <row r="516" spans="1:1" ht="12.75" x14ac:dyDescent="0.2">
      <c r="A516" s="2"/>
    </row>
    <row r="517" spans="1:1" ht="12.75" x14ac:dyDescent="0.2">
      <c r="A517" s="2"/>
    </row>
    <row r="518" spans="1:1" ht="12.75" x14ac:dyDescent="0.2">
      <c r="A518" s="2"/>
    </row>
    <row r="519" spans="1:1" ht="12.75" x14ac:dyDescent="0.2">
      <c r="A519" s="2"/>
    </row>
    <row r="520" spans="1:1" ht="12.75" x14ac:dyDescent="0.2">
      <c r="A520" s="2"/>
    </row>
    <row r="521" spans="1:1" ht="12.75" x14ac:dyDescent="0.2">
      <c r="A521" s="2"/>
    </row>
    <row r="522" spans="1:1" ht="12.75" x14ac:dyDescent="0.2">
      <c r="A522" s="2"/>
    </row>
    <row r="523" spans="1:1" ht="12.75" x14ac:dyDescent="0.2">
      <c r="A523" s="2"/>
    </row>
    <row r="524" spans="1:1" ht="12.75" x14ac:dyDescent="0.2">
      <c r="A524" s="2"/>
    </row>
    <row r="525" spans="1:1" ht="12.75" x14ac:dyDescent="0.2">
      <c r="A525" s="2"/>
    </row>
    <row r="526" spans="1:1" ht="12.75" x14ac:dyDescent="0.2">
      <c r="A526" s="2"/>
    </row>
    <row r="527" spans="1:1" ht="12.75" x14ac:dyDescent="0.2">
      <c r="A527" s="2"/>
    </row>
    <row r="528" spans="1:1" ht="12.75" x14ac:dyDescent="0.2">
      <c r="A528" s="2"/>
    </row>
    <row r="529" spans="1:1" ht="12.75" x14ac:dyDescent="0.2">
      <c r="A529" s="2"/>
    </row>
    <row r="530" spans="1:1" ht="12.75" x14ac:dyDescent="0.2">
      <c r="A530" s="2"/>
    </row>
    <row r="531" spans="1:1" ht="12.75" x14ac:dyDescent="0.2">
      <c r="A531" s="2"/>
    </row>
    <row r="532" spans="1:1" ht="12.75" x14ac:dyDescent="0.2">
      <c r="A532" s="2"/>
    </row>
    <row r="533" spans="1:1" ht="12.75" x14ac:dyDescent="0.2">
      <c r="A533" s="2"/>
    </row>
    <row r="534" spans="1:1" ht="12.75" x14ac:dyDescent="0.2">
      <c r="A534" s="2"/>
    </row>
    <row r="535" spans="1:1" ht="12.75" x14ac:dyDescent="0.2">
      <c r="A535" s="2"/>
    </row>
    <row r="536" spans="1:1" ht="12.75" x14ac:dyDescent="0.2">
      <c r="A536" s="2"/>
    </row>
    <row r="537" spans="1:1" ht="12.75" x14ac:dyDescent="0.2">
      <c r="A537" s="2"/>
    </row>
    <row r="538" spans="1:1" ht="12.75" x14ac:dyDescent="0.2">
      <c r="A538" s="2"/>
    </row>
    <row r="539" spans="1:1" ht="12.75" x14ac:dyDescent="0.2">
      <c r="A539" s="2"/>
    </row>
    <row r="540" spans="1:1" ht="12.75" x14ac:dyDescent="0.2">
      <c r="A540" s="2"/>
    </row>
    <row r="541" spans="1:1" ht="12.75" x14ac:dyDescent="0.2">
      <c r="A541" s="2"/>
    </row>
    <row r="542" spans="1:1" ht="12.75" x14ac:dyDescent="0.2">
      <c r="A542" s="2"/>
    </row>
    <row r="543" spans="1:1" ht="12.75" x14ac:dyDescent="0.2">
      <c r="A543" s="2"/>
    </row>
    <row r="544" spans="1:1" ht="12.75" x14ac:dyDescent="0.2">
      <c r="A544" s="2"/>
    </row>
    <row r="545" spans="1:1" ht="12.75" x14ac:dyDescent="0.2">
      <c r="A545" s="2"/>
    </row>
    <row r="546" spans="1:1" ht="12.75" x14ac:dyDescent="0.2">
      <c r="A546" s="2"/>
    </row>
    <row r="547" spans="1:1" ht="12.75" x14ac:dyDescent="0.2">
      <c r="A547" s="2"/>
    </row>
    <row r="548" spans="1:1" ht="12.75" x14ac:dyDescent="0.2">
      <c r="A548" s="2"/>
    </row>
    <row r="549" spans="1:1" ht="12.75" x14ac:dyDescent="0.2">
      <c r="A549" s="2"/>
    </row>
    <row r="550" spans="1:1" ht="12.75" x14ac:dyDescent="0.2">
      <c r="A550" s="2"/>
    </row>
    <row r="551" spans="1:1" ht="12.75" x14ac:dyDescent="0.2">
      <c r="A551" s="2"/>
    </row>
    <row r="552" spans="1:1" ht="12.75" x14ac:dyDescent="0.2">
      <c r="A552" s="2"/>
    </row>
    <row r="553" spans="1:1" ht="12.75" x14ac:dyDescent="0.2">
      <c r="A553" s="2"/>
    </row>
    <row r="554" spans="1:1" ht="12.75" x14ac:dyDescent="0.2">
      <c r="A554" s="2"/>
    </row>
    <row r="555" spans="1:1" ht="12.75" x14ac:dyDescent="0.2">
      <c r="A555" s="2"/>
    </row>
    <row r="556" spans="1:1" ht="12.75" x14ac:dyDescent="0.2">
      <c r="A556" s="2"/>
    </row>
    <row r="557" spans="1:1" ht="12.75" x14ac:dyDescent="0.2">
      <c r="A557" s="2"/>
    </row>
    <row r="558" spans="1:1" ht="12.75" x14ac:dyDescent="0.2">
      <c r="A558" s="2"/>
    </row>
    <row r="559" spans="1:1" ht="12.75" x14ac:dyDescent="0.2">
      <c r="A559" s="2"/>
    </row>
    <row r="560" spans="1:1" ht="12.75" x14ac:dyDescent="0.2">
      <c r="A560" s="2"/>
    </row>
    <row r="561" spans="1:1" ht="12.75" x14ac:dyDescent="0.2">
      <c r="A561" s="2"/>
    </row>
    <row r="562" spans="1:1" ht="12.75" x14ac:dyDescent="0.2">
      <c r="A562" s="2"/>
    </row>
    <row r="563" spans="1:1" ht="12.75" x14ac:dyDescent="0.2">
      <c r="A563" s="2"/>
    </row>
    <row r="564" spans="1:1" ht="12.75" x14ac:dyDescent="0.2">
      <c r="A564" s="2"/>
    </row>
    <row r="565" spans="1:1" ht="12.75" x14ac:dyDescent="0.2">
      <c r="A565" s="2"/>
    </row>
    <row r="566" spans="1:1" ht="12.75" x14ac:dyDescent="0.2">
      <c r="A566" s="2"/>
    </row>
    <row r="567" spans="1:1" ht="12.75" x14ac:dyDescent="0.2">
      <c r="A567" s="2"/>
    </row>
    <row r="568" spans="1:1" ht="12.75" x14ac:dyDescent="0.2">
      <c r="A568" s="2"/>
    </row>
    <row r="569" spans="1:1" ht="12.75" x14ac:dyDescent="0.2">
      <c r="A569" s="2"/>
    </row>
    <row r="570" spans="1:1" ht="12.75" x14ac:dyDescent="0.2">
      <c r="A570" s="2"/>
    </row>
    <row r="571" spans="1:1" ht="12.75" x14ac:dyDescent="0.2">
      <c r="A571" s="2"/>
    </row>
    <row r="572" spans="1:1" ht="12.75" x14ac:dyDescent="0.2">
      <c r="A572" s="2"/>
    </row>
    <row r="573" spans="1:1" ht="12.75" x14ac:dyDescent="0.2">
      <c r="A573" s="2"/>
    </row>
    <row r="574" spans="1:1" ht="12.75" x14ac:dyDescent="0.2">
      <c r="A574" s="2"/>
    </row>
    <row r="575" spans="1:1" ht="12.75" x14ac:dyDescent="0.2">
      <c r="A575" s="2"/>
    </row>
    <row r="576" spans="1:1" ht="12.75" x14ac:dyDescent="0.2">
      <c r="A576" s="2"/>
    </row>
    <row r="577" spans="1:1" ht="12.75" x14ac:dyDescent="0.2">
      <c r="A577" s="2"/>
    </row>
    <row r="578" spans="1:1" ht="12.75" x14ac:dyDescent="0.2">
      <c r="A578" s="2"/>
    </row>
    <row r="579" spans="1:1" ht="12.75" x14ac:dyDescent="0.2">
      <c r="A579" s="2"/>
    </row>
    <row r="580" spans="1:1" ht="12.75" x14ac:dyDescent="0.2">
      <c r="A580" s="2"/>
    </row>
    <row r="581" spans="1:1" ht="12.75" x14ac:dyDescent="0.2">
      <c r="A581" s="2"/>
    </row>
    <row r="582" spans="1:1" ht="12.75" x14ac:dyDescent="0.2">
      <c r="A582" s="2"/>
    </row>
    <row r="583" spans="1:1" ht="12.75" x14ac:dyDescent="0.2">
      <c r="A583" s="2"/>
    </row>
    <row r="584" spans="1:1" ht="12.75" x14ac:dyDescent="0.2">
      <c r="A584" s="2"/>
    </row>
    <row r="585" spans="1:1" ht="12.75" x14ac:dyDescent="0.2">
      <c r="A585" s="2"/>
    </row>
    <row r="586" spans="1:1" ht="12.75" x14ac:dyDescent="0.2">
      <c r="A586" s="2"/>
    </row>
    <row r="587" spans="1:1" ht="12.75" x14ac:dyDescent="0.2">
      <c r="A587" s="2"/>
    </row>
    <row r="588" spans="1:1" ht="12.75" x14ac:dyDescent="0.2">
      <c r="A588" s="2"/>
    </row>
    <row r="589" spans="1:1" ht="12.75" x14ac:dyDescent="0.2">
      <c r="A589" s="2"/>
    </row>
    <row r="590" spans="1:1" ht="12.75" x14ac:dyDescent="0.2">
      <c r="A590" s="2"/>
    </row>
    <row r="591" spans="1:1" ht="12.75" x14ac:dyDescent="0.2">
      <c r="A591" s="2"/>
    </row>
    <row r="592" spans="1:1" ht="12.75" x14ac:dyDescent="0.2">
      <c r="A592" s="2"/>
    </row>
    <row r="593" spans="1:1" ht="12.75" x14ac:dyDescent="0.2">
      <c r="A593" s="2"/>
    </row>
    <row r="594" spans="1:1" ht="12.75" x14ac:dyDescent="0.2">
      <c r="A594" s="2"/>
    </row>
    <row r="595" spans="1:1" ht="12.75" x14ac:dyDescent="0.2">
      <c r="A595" s="2"/>
    </row>
    <row r="596" spans="1:1" ht="12.75" x14ac:dyDescent="0.2">
      <c r="A596" s="2"/>
    </row>
    <row r="597" spans="1:1" ht="12.75" x14ac:dyDescent="0.2">
      <c r="A597" s="2"/>
    </row>
    <row r="598" spans="1:1" ht="12.75" x14ac:dyDescent="0.2">
      <c r="A598" s="2"/>
    </row>
    <row r="599" spans="1:1" ht="12.75" x14ac:dyDescent="0.2">
      <c r="A599" s="2"/>
    </row>
    <row r="600" spans="1:1" ht="12.75" x14ac:dyDescent="0.2">
      <c r="A600" s="2"/>
    </row>
    <row r="601" spans="1:1" ht="12.75" x14ac:dyDescent="0.2">
      <c r="A601" s="2"/>
    </row>
    <row r="602" spans="1:1" ht="12.75" x14ac:dyDescent="0.2">
      <c r="A602" s="2"/>
    </row>
    <row r="603" spans="1:1" ht="12.75" x14ac:dyDescent="0.2">
      <c r="A603" s="2"/>
    </row>
    <row r="604" spans="1:1" ht="12.75" x14ac:dyDescent="0.2">
      <c r="A604" s="2"/>
    </row>
    <row r="605" spans="1:1" ht="12.75" x14ac:dyDescent="0.2">
      <c r="A605" s="2"/>
    </row>
    <row r="606" spans="1:1" ht="12.75" x14ac:dyDescent="0.2">
      <c r="A606" s="2"/>
    </row>
    <row r="607" spans="1:1" ht="12.75" x14ac:dyDescent="0.2">
      <c r="A607" s="2"/>
    </row>
    <row r="608" spans="1:1" ht="12.75" x14ac:dyDescent="0.2">
      <c r="A608" s="2"/>
    </row>
    <row r="609" spans="1:1" ht="12.75" x14ac:dyDescent="0.2">
      <c r="A609" s="2"/>
    </row>
    <row r="610" spans="1:1" ht="12.75" x14ac:dyDescent="0.2">
      <c r="A610" s="2"/>
    </row>
    <row r="611" spans="1:1" ht="12.75" x14ac:dyDescent="0.2">
      <c r="A611" s="2"/>
    </row>
    <row r="612" spans="1:1" ht="12.75" x14ac:dyDescent="0.2">
      <c r="A612" s="2"/>
    </row>
    <row r="613" spans="1:1" ht="12.75" x14ac:dyDescent="0.2">
      <c r="A613" s="2"/>
    </row>
    <row r="614" spans="1:1" ht="12.75" x14ac:dyDescent="0.2">
      <c r="A614" s="2"/>
    </row>
    <row r="615" spans="1:1" ht="12.75" x14ac:dyDescent="0.2">
      <c r="A615" s="2"/>
    </row>
    <row r="616" spans="1:1" ht="12.75" x14ac:dyDescent="0.2">
      <c r="A616" s="2"/>
    </row>
    <row r="617" spans="1:1" ht="12.75" x14ac:dyDescent="0.2">
      <c r="A617" s="2"/>
    </row>
    <row r="618" spans="1:1" ht="12.75" x14ac:dyDescent="0.2">
      <c r="A618" s="2"/>
    </row>
    <row r="619" spans="1:1" ht="12.75" x14ac:dyDescent="0.2">
      <c r="A619" s="2"/>
    </row>
    <row r="620" spans="1:1" ht="12.75" x14ac:dyDescent="0.2">
      <c r="A620" s="2"/>
    </row>
    <row r="621" spans="1:1" ht="12.75" x14ac:dyDescent="0.2">
      <c r="A621" s="2"/>
    </row>
    <row r="622" spans="1:1" ht="12.75" x14ac:dyDescent="0.2">
      <c r="A622" s="2"/>
    </row>
    <row r="623" spans="1:1" ht="12.75" x14ac:dyDescent="0.2">
      <c r="A623" s="2"/>
    </row>
    <row r="624" spans="1:1" ht="12.75" x14ac:dyDescent="0.2">
      <c r="A624" s="2"/>
    </row>
    <row r="625" spans="1:1" ht="12.75" x14ac:dyDescent="0.2">
      <c r="A625" s="2"/>
    </row>
    <row r="626" spans="1:1" ht="12.75" x14ac:dyDescent="0.2">
      <c r="A626" s="2"/>
    </row>
    <row r="627" spans="1:1" ht="12.75" x14ac:dyDescent="0.2">
      <c r="A627" s="2"/>
    </row>
    <row r="628" spans="1:1" ht="12.75" x14ac:dyDescent="0.2">
      <c r="A628" s="2"/>
    </row>
    <row r="629" spans="1:1" ht="12.75" x14ac:dyDescent="0.2">
      <c r="A629" s="2"/>
    </row>
    <row r="630" spans="1:1" ht="12.75" x14ac:dyDescent="0.2">
      <c r="A630" s="2"/>
    </row>
    <row r="631" spans="1:1" ht="12.75" x14ac:dyDescent="0.2">
      <c r="A631" s="2"/>
    </row>
    <row r="632" spans="1:1" ht="12.75" x14ac:dyDescent="0.2">
      <c r="A632" s="2"/>
    </row>
    <row r="633" spans="1:1" ht="12.75" x14ac:dyDescent="0.2">
      <c r="A633" s="2"/>
    </row>
    <row r="634" spans="1:1" ht="12.75" x14ac:dyDescent="0.2">
      <c r="A634" s="2"/>
    </row>
    <row r="635" spans="1:1" ht="12.75" x14ac:dyDescent="0.2">
      <c r="A635" s="2"/>
    </row>
    <row r="636" spans="1:1" ht="12.75" x14ac:dyDescent="0.2">
      <c r="A636" s="2"/>
    </row>
    <row r="637" spans="1:1" ht="12.75" x14ac:dyDescent="0.2">
      <c r="A637" s="2"/>
    </row>
    <row r="638" spans="1:1" ht="12.75" x14ac:dyDescent="0.2">
      <c r="A638" s="2"/>
    </row>
    <row r="639" spans="1:1" ht="12.75" x14ac:dyDescent="0.2">
      <c r="A639" s="2"/>
    </row>
    <row r="640" spans="1:1" ht="12.75" x14ac:dyDescent="0.2">
      <c r="A640" s="2"/>
    </row>
    <row r="641" spans="1:1" ht="12.75" x14ac:dyDescent="0.2">
      <c r="A641" s="2"/>
    </row>
    <row r="642" spans="1:1" ht="12.75" x14ac:dyDescent="0.2">
      <c r="A642" s="2"/>
    </row>
    <row r="643" spans="1:1" ht="12.75" x14ac:dyDescent="0.2">
      <c r="A643" s="2"/>
    </row>
    <row r="644" spans="1:1" ht="12.75" x14ac:dyDescent="0.2">
      <c r="A644" s="2"/>
    </row>
    <row r="645" spans="1:1" ht="12.75" x14ac:dyDescent="0.2">
      <c r="A645" s="2"/>
    </row>
    <row r="646" spans="1:1" ht="12.75" x14ac:dyDescent="0.2">
      <c r="A646" s="2"/>
    </row>
    <row r="647" spans="1:1" ht="12.75" x14ac:dyDescent="0.2">
      <c r="A647" s="2"/>
    </row>
    <row r="648" spans="1:1" ht="12.75" x14ac:dyDescent="0.2">
      <c r="A648" s="2"/>
    </row>
    <row r="649" spans="1:1" ht="12.75" x14ac:dyDescent="0.2">
      <c r="A649" s="2"/>
    </row>
    <row r="650" spans="1:1" ht="12.75" x14ac:dyDescent="0.2">
      <c r="A650" s="2"/>
    </row>
    <row r="651" spans="1:1" ht="12.75" x14ac:dyDescent="0.2">
      <c r="A651" s="2"/>
    </row>
    <row r="652" spans="1:1" ht="12.75" x14ac:dyDescent="0.2">
      <c r="A652" s="2"/>
    </row>
    <row r="653" spans="1:1" ht="12.75" x14ac:dyDescent="0.2">
      <c r="A653" s="2"/>
    </row>
    <row r="654" spans="1:1" ht="12.75" x14ac:dyDescent="0.2">
      <c r="A654" s="2"/>
    </row>
    <row r="655" spans="1:1" ht="12.75" x14ac:dyDescent="0.2">
      <c r="A655" s="2"/>
    </row>
    <row r="656" spans="1:1" ht="12.75" x14ac:dyDescent="0.2">
      <c r="A656" s="2"/>
    </row>
    <row r="657" spans="1:1" ht="12.75" x14ac:dyDescent="0.2">
      <c r="A657" s="2"/>
    </row>
    <row r="658" spans="1:1" ht="12.75" x14ac:dyDescent="0.2">
      <c r="A658" s="2"/>
    </row>
    <row r="659" spans="1:1" ht="12.75" x14ac:dyDescent="0.2">
      <c r="A659" s="2"/>
    </row>
    <row r="660" spans="1:1" ht="12.75" x14ac:dyDescent="0.2">
      <c r="A660" s="2"/>
    </row>
    <row r="661" spans="1:1" ht="12.75" x14ac:dyDescent="0.2">
      <c r="A661" s="2"/>
    </row>
    <row r="662" spans="1:1" ht="12.75" x14ac:dyDescent="0.2">
      <c r="A662" s="2"/>
    </row>
    <row r="663" spans="1:1" ht="12.75" x14ac:dyDescent="0.2">
      <c r="A663" s="2"/>
    </row>
    <row r="664" spans="1:1" ht="12.75" x14ac:dyDescent="0.2">
      <c r="A664" s="2"/>
    </row>
    <row r="665" spans="1:1" ht="12.75" x14ac:dyDescent="0.2">
      <c r="A665" s="2"/>
    </row>
    <row r="666" spans="1:1" ht="12.75" x14ac:dyDescent="0.2">
      <c r="A666" s="2"/>
    </row>
    <row r="667" spans="1:1" ht="12.75" x14ac:dyDescent="0.2">
      <c r="A667" s="2"/>
    </row>
    <row r="668" spans="1:1" ht="12.75" x14ac:dyDescent="0.2">
      <c r="A668" s="2"/>
    </row>
    <row r="669" spans="1:1" ht="12.75" x14ac:dyDescent="0.2">
      <c r="A669" s="2"/>
    </row>
    <row r="670" spans="1:1" ht="12.75" x14ac:dyDescent="0.2">
      <c r="A670" s="2"/>
    </row>
    <row r="671" spans="1:1" ht="12.75" x14ac:dyDescent="0.2">
      <c r="A671" s="2"/>
    </row>
    <row r="672" spans="1:1" ht="12.75" x14ac:dyDescent="0.2">
      <c r="A672" s="2"/>
    </row>
    <row r="673" spans="1:1" ht="12.75" x14ac:dyDescent="0.2">
      <c r="A673" s="2"/>
    </row>
    <row r="674" spans="1:1" ht="12.75" x14ac:dyDescent="0.2">
      <c r="A674" s="2"/>
    </row>
    <row r="675" spans="1:1" ht="12.75" x14ac:dyDescent="0.2">
      <c r="A675" s="2"/>
    </row>
    <row r="676" spans="1:1" ht="12.75" x14ac:dyDescent="0.2">
      <c r="A676" s="2"/>
    </row>
    <row r="677" spans="1:1" ht="12.75" x14ac:dyDescent="0.2">
      <c r="A677" s="2"/>
    </row>
    <row r="678" spans="1:1" ht="12.75" x14ac:dyDescent="0.2">
      <c r="A678" s="2"/>
    </row>
    <row r="679" spans="1:1" ht="12.75" x14ac:dyDescent="0.2">
      <c r="A679" s="2"/>
    </row>
    <row r="680" spans="1:1" ht="12.75" x14ac:dyDescent="0.2">
      <c r="A680" s="2"/>
    </row>
    <row r="681" spans="1:1" ht="12.75" x14ac:dyDescent="0.2">
      <c r="A681" s="2"/>
    </row>
    <row r="682" spans="1:1" ht="12.75" x14ac:dyDescent="0.2">
      <c r="A682" s="2"/>
    </row>
    <row r="683" spans="1:1" ht="12.75" x14ac:dyDescent="0.2">
      <c r="A683" s="2"/>
    </row>
    <row r="684" spans="1:1" ht="12.75" x14ac:dyDescent="0.2">
      <c r="A684" s="2"/>
    </row>
    <row r="685" spans="1:1" ht="12.75" x14ac:dyDescent="0.2">
      <c r="A685" s="2"/>
    </row>
    <row r="686" spans="1:1" ht="12.75" x14ac:dyDescent="0.2">
      <c r="A686" s="2"/>
    </row>
    <row r="687" spans="1:1" ht="12.75" x14ac:dyDescent="0.2">
      <c r="A687" s="2"/>
    </row>
    <row r="688" spans="1:1" ht="12.75" x14ac:dyDescent="0.2">
      <c r="A688" s="2"/>
    </row>
    <row r="689" spans="1:1" ht="12.75" x14ac:dyDescent="0.2">
      <c r="A689" s="2"/>
    </row>
    <row r="690" spans="1:1" ht="12.75" x14ac:dyDescent="0.2">
      <c r="A690" s="2"/>
    </row>
    <row r="691" spans="1:1" ht="12.75" x14ac:dyDescent="0.2">
      <c r="A691" s="2"/>
    </row>
    <row r="692" spans="1:1" ht="12.75" x14ac:dyDescent="0.2">
      <c r="A692" s="2"/>
    </row>
    <row r="693" spans="1:1" ht="12.75" x14ac:dyDescent="0.2">
      <c r="A693" s="2"/>
    </row>
    <row r="694" spans="1:1" ht="12.75" x14ac:dyDescent="0.2">
      <c r="A694" s="2"/>
    </row>
    <row r="695" spans="1:1" ht="12.75" x14ac:dyDescent="0.2">
      <c r="A695" s="2"/>
    </row>
    <row r="696" spans="1:1" ht="12.75" x14ac:dyDescent="0.2">
      <c r="A696" s="2"/>
    </row>
    <row r="697" spans="1:1" ht="12.75" x14ac:dyDescent="0.2">
      <c r="A697" s="2"/>
    </row>
    <row r="698" spans="1:1" ht="12.75" x14ac:dyDescent="0.2">
      <c r="A698" s="2"/>
    </row>
    <row r="699" spans="1:1" ht="12.75" x14ac:dyDescent="0.2">
      <c r="A699" s="2"/>
    </row>
    <row r="700" spans="1:1" ht="12.75" x14ac:dyDescent="0.2">
      <c r="A700" s="2"/>
    </row>
    <row r="701" spans="1:1" ht="12.75" x14ac:dyDescent="0.2">
      <c r="A701" s="2"/>
    </row>
    <row r="702" spans="1:1" ht="12.75" x14ac:dyDescent="0.2">
      <c r="A702" s="2"/>
    </row>
    <row r="703" spans="1:1" ht="12.75" x14ac:dyDescent="0.2">
      <c r="A703" s="2"/>
    </row>
    <row r="704" spans="1:1" ht="12.75" x14ac:dyDescent="0.2">
      <c r="A704" s="2"/>
    </row>
    <row r="705" spans="1:1" ht="12.75" x14ac:dyDescent="0.2">
      <c r="A705" s="2"/>
    </row>
    <row r="706" spans="1:1" ht="12.75" x14ac:dyDescent="0.2">
      <c r="A706" s="2"/>
    </row>
    <row r="707" spans="1:1" ht="12.75" x14ac:dyDescent="0.2">
      <c r="A707" s="2"/>
    </row>
    <row r="708" spans="1:1" ht="12.75" x14ac:dyDescent="0.2">
      <c r="A708" s="2"/>
    </row>
    <row r="709" spans="1:1" ht="12.75" x14ac:dyDescent="0.2">
      <c r="A709" s="2"/>
    </row>
    <row r="710" spans="1:1" ht="12.75" x14ac:dyDescent="0.2">
      <c r="A710" s="2"/>
    </row>
    <row r="711" spans="1:1" ht="12.75" x14ac:dyDescent="0.2">
      <c r="A711" s="2"/>
    </row>
    <row r="712" spans="1:1" ht="12.75" x14ac:dyDescent="0.2">
      <c r="A712" s="2"/>
    </row>
    <row r="713" spans="1:1" ht="12.75" x14ac:dyDescent="0.2">
      <c r="A713" s="2"/>
    </row>
    <row r="714" spans="1:1" ht="12.75" x14ac:dyDescent="0.2">
      <c r="A714" s="2"/>
    </row>
    <row r="715" spans="1:1" ht="12.75" x14ac:dyDescent="0.2">
      <c r="A715" s="2"/>
    </row>
    <row r="716" spans="1:1" ht="12.75" x14ac:dyDescent="0.2">
      <c r="A716" s="2"/>
    </row>
    <row r="717" spans="1:1" ht="12.75" x14ac:dyDescent="0.2">
      <c r="A717" s="2"/>
    </row>
    <row r="718" spans="1:1" ht="12.75" x14ac:dyDescent="0.2">
      <c r="A718" s="2"/>
    </row>
    <row r="719" spans="1:1" ht="12.75" x14ac:dyDescent="0.2">
      <c r="A719" s="2"/>
    </row>
    <row r="720" spans="1:1" ht="12.75" x14ac:dyDescent="0.2">
      <c r="A720" s="2"/>
    </row>
    <row r="721" spans="1:1" ht="12.75" x14ac:dyDescent="0.2">
      <c r="A721" s="2"/>
    </row>
    <row r="722" spans="1:1" ht="12.75" x14ac:dyDescent="0.2">
      <c r="A722" s="2"/>
    </row>
    <row r="723" spans="1:1" ht="12.75" x14ac:dyDescent="0.2">
      <c r="A723" s="2"/>
    </row>
    <row r="724" spans="1:1" ht="12.75" x14ac:dyDescent="0.2">
      <c r="A724" s="2"/>
    </row>
    <row r="725" spans="1:1" ht="12.75" x14ac:dyDescent="0.2">
      <c r="A725" s="2"/>
    </row>
    <row r="726" spans="1:1" ht="12.75" x14ac:dyDescent="0.2">
      <c r="A726" s="2"/>
    </row>
    <row r="727" spans="1:1" ht="12.75" x14ac:dyDescent="0.2">
      <c r="A727" s="2"/>
    </row>
    <row r="728" spans="1:1" ht="12.75" x14ac:dyDescent="0.2">
      <c r="A728" s="2"/>
    </row>
    <row r="729" spans="1:1" ht="12.75" x14ac:dyDescent="0.2">
      <c r="A729" s="2"/>
    </row>
    <row r="730" spans="1:1" ht="12.75" x14ac:dyDescent="0.2">
      <c r="A730" s="2"/>
    </row>
    <row r="731" spans="1:1" ht="12.75" x14ac:dyDescent="0.2">
      <c r="A731" s="2"/>
    </row>
    <row r="732" spans="1:1" ht="12.75" x14ac:dyDescent="0.2">
      <c r="A732" s="2"/>
    </row>
    <row r="733" spans="1:1" ht="12.75" x14ac:dyDescent="0.2">
      <c r="A733" s="2"/>
    </row>
    <row r="734" spans="1:1" ht="12.75" x14ac:dyDescent="0.2">
      <c r="A734" s="2"/>
    </row>
    <row r="735" spans="1:1" ht="12.75" x14ac:dyDescent="0.2">
      <c r="A735" s="2"/>
    </row>
    <row r="736" spans="1:1" ht="12.75" x14ac:dyDescent="0.2">
      <c r="A736" s="2"/>
    </row>
    <row r="737" spans="1:1" ht="12.75" x14ac:dyDescent="0.2">
      <c r="A737" s="2"/>
    </row>
    <row r="738" spans="1:1" ht="12.75" x14ac:dyDescent="0.2">
      <c r="A738" s="2"/>
    </row>
    <row r="739" spans="1:1" ht="12.75" x14ac:dyDescent="0.2">
      <c r="A739" s="2"/>
    </row>
    <row r="740" spans="1:1" ht="12.75" x14ac:dyDescent="0.2">
      <c r="A740" s="2"/>
    </row>
    <row r="741" spans="1:1" ht="12.75" x14ac:dyDescent="0.2">
      <c r="A741" s="2"/>
    </row>
    <row r="742" spans="1:1" ht="12.75" x14ac:dyDescent="0.2">
      <c r="A742" s="2"/>
    </row>
    <row r="743" spans="1:1" ht="12.75" x14ac:dyDescent="0.2">
      <c r="A743" s="2"/>
    </row>
    <row r="744" spans="1:1" ht="12.75" x14ac:dyDescent="0.2">
      <c r="A744" s="2"/>
    </row>
    <row r="745" spans="1:1" ht="12.75" x14ac:dyDescent="0.2">
      <c r="A745" s="2"/>
    </row>
    <row r="746" spans="1:1" ht="12.75" x14ac:dyDescent="0.2">
      <c r="A746" s="2"/>
    </row>
    <row r="747" spans="1:1" ht="12.75" x14ac:dyDescent="0.2">
      <c r="A747" s="2"/>
    </row>
    <row r="748" spans="1:1" ht="12.75" x14ac:dyDescent="0.2">
      <c r="A748" s="2"/>
    </row>
    <row r="749" spans="1:1" ht="12.75" x14ac:dyDescent="0.2">
      <c r="A749" s="2"/>
    </row>
    <row r="750" spans="1:1" ht="12.75" x14ac:dyDescent="0.2">
      <c r="A750" s="2"/>
    </row>
    <row r="751" spans="1:1" ht="12.75" x14ac:dyDescent="0.2">
      <c r="A751" s="2"/>
    </row>
    <row r="752" spans="1:1" ht="12.75" x14ac:dyDescent="0.2">
      <c r="A752" s="2"/>
    </row>
    <row r="753" spans="1:1" ht="12.75" x14ac:dyDescent="0.2">
      <c r="A753" s="2"/>
    </row>
    <row r="754" spans="1:1" ht="12.75" x14ac:dyDescent="0.2">
      <c r="A754" s="2"/>
    </row>
    <row r="755" spans="1:1" ht="12.75" x14ac:dyDescent="0.2">
      <c r="A755" s="2"/>
    </row>
    <row r="756" spans="1:1" ht="12.75" x14ac:dyDescent="0.2">
      <c r="A756" s="2"/>
    </row>
    <row r="757" spans="1:1" ht="12.75" x14ac:dyDescent="0.2">
      <c r="A757" s="2"/>
    </row>
    <row r="758" spans="1:1" ht="12.75" x14ac:dyDescent="0.2">
      <c r="A758" s="2"/>
    </row>
    <row r="759" spans="1:1" ht="12.75" x14ac:dyDescent="0.2">
      <c r="A759" s="2"/>
    </row>
    <row r="760" spans="1:1" ht="12.75" x14ac:dyDescent="0.2">
      <c r="A760" s="2"/>
    </row>
    <row r="761" spans="1:1" ht="12.75" x14ac:dyDescent="0.2">
      <c r="A761" s="2"/>
    </row>
    <row r="762" spans="1:1" ht="12.75" x14ac:dyDescent="0.2">
      <c r="A762" s="2"/>
    </row>
    <row r="763" spans="1:1" ht="12.75" x14ac:dyDescent="0.2">
      <c r="A763" s="2"/>
    </row>
    <row r="764" spans="1:1" ht="12.75" x14ac:dyDescent="0.2">
      <c r="A764" s="2"/>
    </row>
    <row r="765" spans="1:1" ht="12.75" x14ac:dyDescent="0.2">
      <c r="A765" s="2"/>
    </row>
    <row r="766" spans="1:1" ht="12.75" x14ac:dyDescent="0.2">
      <c r="A766" s="2"/>
    </row>
    <row r="767" spans="1:1" ht="12.75" x14ac:dyDescent="0.2">
      <c r="A767" s="2"/>
    </row>
    <row r="768" spans="1:1" ht="12.75" x14ac:dyDescent="0.2">
      <c r="A768" s="2"/>
    </row>
    <row r="769" spans="1:1" ht="12.75" x14ac:dyDescent="0.2">
      <c r="A769" s="2"/>
    </row>
    <row r="770" spans="1:1" ht="12.75" x14ac:dyDescent="0.2">
      <c r="A770" s="2"/>
    </row>
    <row r="771" spans="1:1" ht="12.75" x14ac:dyDescent="0.2">
      <c r="A771" s="2"/>
    </row>
    <row r="772" spans="1:1" ht="12.75" x14ac:dyDescent="0.2">
      <c r="A772" s="2"/>
    </row>
    <row r="773" spans="1:1" ht="12.75" x14ac:dyDescent="0.2">
      <c r="A773" s="2"/>
    </row>
    <row r="774" spans="1:1" ht="12.75" x14ac:dyDescent="0.2">
      <c r="A774" s="2"/>
    </row>
    <row r="775" spans="1:1" ht="12.75" x14ac:dyDescent="0.2">
      <c r="A775" s="2"/>
    </row>
    <row r="776" spans="1:1" ht="12.75" x14ac:dyDescent="0.2">
      <c r="A776" s="2"/>
    </row>
    <row r="777" spans="1:1" ht="12.75" x14ac:dyDescent="0.2">
      <c r="A777" s="2"/>
    </row>
    <row r="778" spans="1:1" ht="12.75" x14ac:dyDescent="0.2">
      <c r="A778" s="2"/>
    </row>
    <row r="779" spans="1:1" ht="12.75" x14ac:dyDescent="0.2">
      <c r="A779" s="2"/>
    </row>
    <row r="780" spans="1:1" ht="12.75" x14ac:dyDescent="0.2">
      <c r="A780" s="2"/>
    </row>
    <row r="781" spans="1:1" ht="12.75" x14ac:dyDescent="0.2">
      <c r="A781" s="2"/>
    </row>
    <row r="782" spans="1:1" ht="12.75" x14ac:dyDescent="0.2">
      <c r="A782" s="2"/>
    </row>
    <row r="783" spans="1:1" ht="12.75" x14ac:dyDescent="0.2">
      <c r="A783" s="2"/>
    </row>
    <row r="784" spans="1:1" ht="12.75" x14ac:dyDescent="0.2">
      <c r="A784" s="2"/>
    </row>
    <row r="785" spans="1:1" ht="12.75" x14ac:dyDescent="0.2">
      <c r="A785" s="2"/>
    </row>
    <row r="786" spans="1:1" ht="12.75" x14ac:dyDescent="0.2">
      <c r="A786" s="2"/>
    </row>
    <row r="787" spans="1:1" ht="12.75" x14ac:dyDescent="0.2">
      <c r="A787" s="2"/>
    </row>
    <row r="788" spans="1:1" ht="12.75" x14ac:dyDescent="0.2">
      <c r="A788" s="2"/>
    </row>
    <row r="789" spans="1:1" ht="12.75" x14ac:dyDescent="0.2">
      <c r="A789" s="2"/>
    </row>
    <row r="790" spans="1:1" ht="12.75" x14ac:dyDescent="0.2">
      <c r="A790" s="2"/>
    </row>
    <row r="791" spans="1:1" ht="12.75" x14ac:dyDescent="0.2">
      <c r="A791" s="2"/>
    </row>
    <row r="792" spans="1:1" ht="12.75" x14ac:dyDescent="0.2">
      <c r="A792" s="2"/>
    </row>
    <row r="793" spans="1:1" ht="12.75" x14ac:dyDescent="0.2">
      <c r="A793" s="2"/>
    </row>
    <row r="794" spans="1:1" ht="12.75" x14ac:dyDescent="0.2">
      <c r="A794" s="2"/>
    </row>
    <row r="795" spans="1:1" ht="12.75" x14ac:dyDescent="0.2">
      <c r="A795" s="2"/>
    </row>
    <row r="796" spans="1:1" ht="12.75" x14ac:dyDescent="0.2">
      <c r="A796" s="2"/>
    </row>
    <row r="797" spans="1:1" ht="12.75" x14ac:dyDescent="0.2">
      <c r="A797" s="2"/>
    </row>
    <row r="798" spans="1:1" ht="12.75" x14ac:dyDescent="0.2">
      <c r="A798" s="2"/>
    </row>
    <row r="799" spans="1:1" ht="12.75" x14ac:dyDescent="0.2">
      <c r="A799" s="2"/>
    </row>
    <row r="800" spans="1:1" ht="12.75" x14ac:dyDescent="0.2">
      <c r="A800" s="2"/>
    </row>
    <row r="801" spans="1:1" ht="12.75" x14ac:dyDescent="0.2">
      <c r="A801" s="2"/>
    </row>
    <row r="802" spans="1:1" ht="12.75" x14ac:dyDescent="0.2">
      <c r="A802" s="2"/>
    </row>
    <row r="803" spans="1:1" ht="12.75" x14ac:dyDescent="0.2">
      <c r="A803" s="2"/>
    </row>
    <row r="804" spans="1:1" ht="12.75" x14ac:dyDescent="0.2">
      <c r="A804" s="2"/>
    </row>
    <row r="805" spans="1:1" ht="12.75" x14ac:dyDescent="0.2">
      <c r="A805" s="2"/>
    </row>
    <row r="806" spans="1:1" ht="12.75" x14ac:dyDescent="0.2">
      <c r="A806" s="2"/>
    </row>
    <row r="807" spans="1:1" ht="12.75" x14ac:dyDescent="0.2">
      <c r="A807" s="2"/>
    </row>
    <row r="808" spans="1:1" ht="12.75" x14ac:dyDescent="0.2">
      <c r="A808" s="2"/>
    </row>
    <row r="809" spans="1:1" ht="12.75" x14ac:dyDescent="0.2">
      <c r="A809" s="2"/>
    </row>
    <row r="810" spans="1:1" ht="12.75" x14ac:dyDescent="0.2">
      <c r="A810" s="2"/>
    </row>
    <row r="811" spans="1:1" ht="12.75" x14ac:dyDescent="0.2">
      <c r="A811" s="2"/>
    </row>
    <row r="812" spans="1:1" ht="12.75" x14ac:dyDescent="0.2">
      <c r="A812" s="2"/>
    </row>
    <row r="813" spans="1:1" ht="12.75" x14ac:dyDescent="0.2">
      <c r="A813" s="2"/>
    </row>
    <row r="814" spans="1:1" ht="12.75" x14ac:dyDescent="0.2">
      <c r="A814" s="2"/>
    </row>
    <row r="815" spans="1:1" ht="12.75" x14ac:dyDescent="0.2">
      <c r="A815" s="2"/>
    </row>
    <row r="816" spans="1:1" ht="12.75" x14ac:dyDescent="0.2">
      <c r="A816" s="2"/>
    </row>
    <row r="817" spans="1:1" ht="12.75" x14ac:dyDescent="0.2">
      <c r="A817" s="2"/>
    </row>
    <row r="818" spans="1:1" ht="12.75" x14ac:dyDescent="0.2">
      <c r="A818" s="2"/>
    </row>
    <row r="819" spans="1:1" ht="12.75" x14ac:dyDescent="0.2">
      <c r="A819" s="2"/>
    </row>
    <row r="820" spans="1:1" ht="12.75" x14ac:dyDescent="0.2">
      <c r="A820" s="2"/>
    </row>
    <row r="821" spans="1:1" ht="12.75" x14ac:dyDescent="0.2">
      <c r="A821" s="2"/>
    </row>
    <row r="822" spans="1:1" ht="12.75" x14ac:dyDescent="0.2">
      <c r="A822" s="2"/>
    </row>
    <row r="823" spans="1:1" ht="12.75" x14ac:dyDescent="0.2">
      <c r="A823" s="2"/>
    </row>
    <row r="824" spans="1:1" ht="12.75" x14ac:dyDescent="0.2">
      <c r="A824" s="2"/>
    </row>
    <row r="825" spans="1:1" ht="12.75" x14ac:dyDescent="0.2">
      <c r="A825" s="2"/>
    </row>
    <row r="826" spans="1:1" ht="12.75" x14ac:dyDescent="0.2">
      <c r="A826" s="2"/>
    </row>
    <row r="827" spans="1:1" ht="12.75" x14ac:dyDescent="0.2">
      <c r="A827" s="2"/>
    </row>
    <row r="828" spans="1:1" ht="12.75" x14ac:dyDescent="0.2">
      <c r="A828" s="2"/>
    </row>
    <row r="829" spans="1:1" ht="12.75" x14ac:dyDescent="0.2">
      <c r="A829" s="2"/>
    </row>
    <row r="830" spans="1:1" ht="12.75" x14ac:dyDescent="0.2">
      <c r="A830" s="2"/>
    </row>
    <row r="831" spans="1:1" ht="12.75" x14ac:dyDescent="0.2">
      <c r="A831" s="2"/>
    </row>
    <row r="832" spans="1:1" ht="12.75" x14ac:dyDescent="0.2">
      <c r="A832" s="2"/>
    </row>
    <row r="833" spans="1:1" ht="12.75" x14ac:dyDescent="0.2">
      <c r="A833" s="2"/>
    </row>
    <row r="834" spans="1:1" ht="12.75" x14ac:dyDescent="0.2">
      <c r="A834" s="2"/>
    </row>
    <row r="835" spans="1:1" ht="12.75" x14ac:dyDescent="0.2">
      <c r="A835" s="2"/>
    </row>
    <row r="836" spans="1:1" ht="12.75" x14ac:dyDescent="0.2">
      <c r="A836" s="2"/>
    </row>
    <row r="837" spans="1:1" ht="12.75" x14ac:dyDescent="0.2">
      <c r="A837" s="2"/>
    </row>
    <row r="838" spans="1:1" ht="12.75" x14ac:dyDescent="0.2">
      <c r="A838" s="2"/>
    </row>
    <row r="839" spans="1:1" ht="12.75" x14ac:dyDescent="0.2">
      <c r="A839" s="2"/>
    </row>
    <row r="840" spans="1:1" ht="12.75" x14ac:dyDescent="0.2">
      <c r="A840" s="2"/>
    </row>
    <row r="841" spans="1:1" ht="12.75" x14ac:dyDescent="0.2">
      <c r="A841" s="2"/>
    </row>
    <row r="842" spans="1:1" ht="12.75" x14ac:dyDescent="0.2">
      <c r="A842" s="2"/>
    </row>
    <row r="843" spans="1:1" ht="12.75" x14ac:dyDescent="0.2">
      <c r="A843" s="2"/>
    </row>
    <row r="844" spans="1:1" ht="12.75" x14ac:dyDescent="0.2">
      <c r="A844" s="2"/>
    </row>
    <row r="845" spans="1:1" ht="12.75" x14ac:dyDescent="0.2">
      <c r="A845" s="2"/>
    </row>
    <row r="846" spans="1:1" ht="12.75" x14ac:dyDescent="0.2">
      <c r="A846" s="2"/>
    </row>
    <row r="847" spans="1:1" ht="12.75" x14ac:dyDescent="0.2">
      <c r="A847" s="2"/>
    </row>
    <row r="848" spans="1:1" ht="12.75" x14ac:dyDescent="0.2">
      <c r="A848" s="2"/>
    </row>
    <row r="849" spans="1:1" ht="12.75" x14ac:dyDescent="0.2">
      <c r="A849" s="2"/>
    </row>
    <row r="850" spans="1:1" ht="12.75" x14ac:dyDescent="0.2">
      <c r="A850" s="2"/>
    </row>
    <row r="851" spans="1:1" ht="12.75" x14ac:dyDescent="0.2">
      <c r="A851" s="2"/>
    </row>
    <row r="852" spans="1:1" ht="12.75" x14ac:dyDescent="0.2">
      <c r="A852" s="2"/>
    </row>
    <row r="853" spans="1:1" ht="12.75" x14ac:dyDescent="0.2">
      <c r="A853" s="2"/>
    </row>
    <row r="854" spans="1:1" ht="12.75" x14ac:dyDescent="0.2">
      <c r="A854" s="2"/>
    </row>
    <row r="855" spans="1:1" ht="12.75" x14ac:dyDescent="0.2">
      <c r="A855" s="2"/>
    </row>
    <row r="856" spans="1:1" ht="12.75" x14ac:dyDescent="0.2">
      <c r="A856" s="2"/>
    </row>
    <row r="857" spans="1:1" ht="12.75" x14ac:dyDescent="0.2">
      <c r="A857" s="2"/>
    </row>
    <row r="858" spans="1:1" ht="12.75" x14ac:dyDescent="0.2">
      <c r="A858" s="2"/>
    </row>
    <row r="859" spans="1:1" ht="12.75" x14ac:dyDescent="0.2">
      <c r="A859" s="2"/>
    </row>
    <row r="860" spans="1:1" ht="12.75" x14ac:dyDescent="0.2">
      <c r="A860" s="2"/>
    </row>
    <row r="861" spans="1:1" ht="12.75" x14ac:dyDescent="0.2">
      <c r="A861" s="2"/>
    </row>
    <row r="862" spans="1:1" ht="12.75" x14ac:dyDescent="0.2">
      <c r="A862" s="2"/>
    </row>
    <row r="863" spans="1:1" ht="12.75" x14ac:dyDescent="0.2">
      <c r="A863" s="2"/>
    </row>
    <row r="864" spans="1:1" ht="12.75" x14ac:dyDescent="0.2">
      <c r="A864" s="2"/>
    </row>
    <row r="865" spans="1:1" ht="12.75" x14ac:dyDescent="0.2">
      <c r="A865" s="2"/>
    </row>
    <row r="866" spans="1:1" ht="12.75" x14ac:dyDescent="0.2">
      <c r="A866" s="2"/>
    </row>
    <row r="867" spans="1:1" ht="12.75" x14ac:dyDescent="0.2">
      <c r="A867" s="2"/>
    </row>
    <row r="868" spans="1:1" ht="12.75" x14ac:dyDescent="0.2">
      <c r="A868" s="2"/>
    </row>
    <row r="869" spans="1:1" ht="12.75" x14ac:dyDescent="0.2">
      <c r="A869" s="2"/>
    </row>
    <row r="870" spans="1:1" ht="12.75" x14ac:dyDescent="0.2">
      <c r="A870" s="2"/>
    </row>
    <row r="871" spans="1:1" ht="12.75" x14ac:dyDescent="0.2">
      <c r="A871" s="2"/>
    </row>
    <row r="872" spans="1:1" ht="12.75" x14ac:dyDescent="0.2">
      <c r="A872" s="2"/>
    </row>
    <row r="873" spans="1:1" ht="12.75" x14ac:dyDescent="0.2">
      <c r="A873" s="2"/>
    </row>
    <row r="874" spans="1:1" ht="12.75" x14ac:dyDescent="0.2">
      <c r="A874" s="2"/>
    </row>
    <row r="875" spans="1:1" ht="12.75" x14ac:dyDescent="0.2">
      <c r="A875" s="2"/>
    </row>
    <row r="876" spans="1:1" ht="12.75" x14ac:dyDescent="0.2">
      <c r="A876" s="2"/>
    </row>
    <row r="877" spans="1:1" ht="12.75" x14ac:dyDescent="0.2">
      <c r="A877" s="2"/>
    </row>
    <row r="878" spans="1:1" ht="12.75" x14ac:dyDescent="0.2">
      <c r="A878" s="2"/>
    </row>
    <row r="879" spans="1:1" ht="12.75" x14ac:dyDescent="0.2">
      <c r="A879" s="2"/>
    </row>
    <row r="880" spans="1:1" ht="12.75" x14ac:dyDescent="0.2">
      <c r="A880" s="2"/>
    </row>
    <row r="881" spans="1:1" ht="12.75" x14ac:dyDescent="0.2">
      <c r="A881" s="2"/>
    </row>
    <row r="882" spans="1:1" ht="12.75" x14ac:dyDescent="0.2">
      <c r="A882" s="2"/>
    </row>
    <row r="883" spans="1:1" ht="12.75" x14ac:dyDescent="0.2">
      <c r="A883" s="2"/>
    </row>
    <row r="884" spans="1:1" ht="12.75" x14ac:dyDescent="0.2">
      <c r="A884" s="2"/>
    </row>
    <row r="885" spans="1:1" ht="12.75" x14ac:dyDescent="0.2">
      <c r="A885" s="2"/>
    </row>
    <row r="886" spans="1:1" ht="12.75" x14ac:dyDescent="0.2">
      <c r="A886" s="2"/>
    </row>
    <row r="887" spans="1:1" ht="12.75" x14ac:dyDescent="0.2">
      <c r="A887" s="2"/>
    </row>
    <row r="888" spans="1:1" ht="12.75" x14ac:dyDescent="0.2">
      <c r="A888" s="2"/>
    </row>
    <row r="889" spans="1:1" ht="12.75" x14ac:dyDescent="0.2">
      <c r="A889" s="2"/>
    </row>
    <row r="890" spans="1:1" ht="12.75" x14ac:dyDescent="0.2">
      <c r="A890" s="2"/>
    </row>
    <row r="891" spans="1:1" ht="12.75" x14ac:dyDescent="0.2">
      <c r="A891" s="2"/>
    </row>
    <row r="892" spans="1:1" ht="12.75" x14ac:dyDescent="0.2">
      <c r="A892" s="2"/>
    </row>
    <row r="893" spans="1:1" ht="12.75" x14ac:dyDescent="0.2">
      <c r="A893" s="2"/>
    </row>
    <row r="894" spans="1:1" ht="12.75" x14ac:dyDescent="0.2">
      <c r="A894" s="2"/>
    </row>
    <row r="895" spans="1:1" ht="12.75" x14ac:dyDescent="0.2">
      <c r="A895" s="2"/>
    </row>
    <row r="896" spans="1:1" ht="12.75" x14ac:dyDescent="0.2">
      <c r="A896" s="2"/>
    </row>
    <row r="897" spans="1:1" ht="12.75" x14ac:dyDescent="0.2">
      <c r="A897" s="2"/>
    </row>
    <row r="898" spans="1:1" ht="12.75" x14ac:dyDescent="0.2">
      <c r="A898" s="2"/>
    </row>
    <row r="899" spans="1:1" ht="12.75" x14ac:dyDescent="0.2">
      <c r="A899" s="2"/>
    </row>
    <row r="900" spans="1:1" ht="12.75" x14ac:dyDescent="0.2">
      <c r="A900" s="2"/>
    </row>
    <row r="901" spans="1:1" ht="12.75" x14ac:dyDescent="0.2">
      <c r="A901" s="2"/>
    </row>
    <row r="902" spans="1:1" ht="12.75" x14ac:dyDescent="0.2">
      <c r="A902" s="2"/>
    </row>
    <row r="903" spans="1:1" ht="12.75" x14ac:dyDescent="0.2">
      <c r="A903" s="2"/>
    </row>
    <row r="904" spans="1:1" ht="12.75" x14ac:dyDescent="0.2">
      <c r="A904" s="2"/>
    </row>
    <row r="905" spans="1:1" ht="12.75" x14ac:dyDescent="0.2">
      <c r="A905" s="2"/>
    </row>
    <row r="906" spans="1:1" ht="12.75" x14ac:dyDescent="0.2">
      <c r="A906" s="2"/>
    </row>
    <row r="907" spans="1:1" ht="12.75" x14ac:dyDescent="0.2">
      <c r="A907" s="2"/>
    </row>
    <row r="908" spans="1:1" ht="12.75" x14ac:dyDescent="0.2">
      <c r="A908" s="2"/>
    </row>
    <row r="909" spans="1:1" ht="12.75" x14ac:dyDescent="0.2">
      <c r="A909" s="2"/>
    </row>
    <row r="910" spans="1:1" ht="12.75" x14ac:dyDescent="0.2">
      <c r="A910" s="2"/>
    </row>
    <row r="911" spans="1:1" ht="12.75" x14ac:dyDescent="0.2">
      <c r="A911" s="2"/>
    </row>
    <row r="912" spans="1:1" ht="12.75" x14ac:dyDescent="0.2">
      <c r="A912" s="2"/>
    </row>
    <row r="913" spans="1:1" ht="12.75" x14ac:dyDescent="0.2">
      <c r="A913" s="2"/>
    </row>
    <row r="914" spans="1:1" ht="12.75" x14ac:dyDescent="0.2">
      <c r="A914" s="2"/>
    </row>
    <row r="915" spans="1:1" ht="12.75" x14ac:dyDescent="0.2">
      <c r="A915" s="2"/>
    </row>
    <row r="916" spans="1:1" ht="12.75" x14ac:dyDescent="0.2">
      <c r="A916" s="2"/>
    </row>
    <row r="917" spans="1:1" ht="12.75" x14ac:dyDescent="0.2">
      <c r="A917" s="2"/>
    </row>
    <row r="918" spans="1:1" ht="12.75" x14ac:dyDescent="0.2">
      <c r="A918" s="2"/>
    </row>
    <row r="919" spans="1:1" ht="12.75" x14ac:dyDescent="0.2">
      <c r="A919" s="2"/>
    </row>
    <row r="920" spans="1:1" ht="12.75" x14ac:dyDescent="0.2">
      <c r="A920" s="2"/>
    </row>
    <row r="921" spans="1:1" ht="12.75" x14ac:dyDescent="0.2">
      <c r="A921" s="2"/>
    </row>
    <row r="922" spans="1:1" ht="12.75" x14ac:dyDescent="0.2">
      <c r="A922" s="2"/>
    </row>
    <row r="923" spans="1:1" ht="12.75" x14ac:dyDescent="0.2">
      <c r="A923" s="2"/>
    </row>
    <row r="924" spans="1:1" ht="12.75" x14ac:dyDescent="0.2">
      <c r="A924" s="2"/>
    </row>
    <row r="925" spans="1:1" ht="12.75" x14ac:dyDescent="0.2">
      <c r="A925" s="2"/>
    </row>
    <row r="926" spans="1:1" ht="12.75" x14ac:dyDescent="0.2">
      <c r="A926" s="2"/>
    </row>
    <row r="927" spans="1:1" ht="12.75" x14ac:dyDescent="0.2">
      <c r="A927" s="2"/>
    </row>
    <row r="928" spans="1:1" ht="12.75" x14ac:dyDescent="0.2">
      <c r="A928" s="2"/>
    </row>
    <row r="929" spans="1:1" ht="12.75" x14ac:dyDescent="0.2">
      <c r="A929" s="2"/>
    </row>
    <row r="930" spans="1:1" ht="12.75" x14ac:dyDescent="0.2">
      <c r="A930" s="2"/>
    </row>
    <row r="931" spans="1:1" ht="12.75" x14ac:dyDescent="0.2">
      <c r="A931" s="2"/>
    </row>
    <row r="932" spans="1:1" ht="12.75" x14ac:dyDescent="0.2">
      <c r="A932" s="2"/>
    </row>
    <row r="933" spans="1:1" ht="12.75" x14ac:dyDescent="0.2">
      <c r="A933" s="2"/>
    </row>
    <row r="934" spans="1:1" ht="12.75" x14ac:dyDescent="0.2">
      <c r="A934" s="2"/>
    </row>
    <row r="935" spans="1:1" ht="12.75" x14ac:dyDescent="0.2">
      <c r="A935" s="2"/>
    </row>
    <row r="936" spans="1:1" ht="12.75" x14ac:dyDescent="0.2">
      <c r="A936" s="2"/>
    </row>
    <row r="937" spans="1:1" ht="12.75" x14ac:dyDescent="0.2">
      <c r="A937" s="2"/>
    </row>
    <row r="938" spans="1:1" ht="12.75" x14ac:dyDescent="0.2">
      <c r="A938" s="2"/>
    </row>
    <row r="939" spans="1:1" ht="12.75" x14ac:dyDescent="0.2">
      <c r="A939" s="2"/>
    </row>
    <row r="940" spans="1:1" ht="12.75" x14ac:dyDescent="0.2">
      <c r="A940" s="2"/>
    </row>
    <row r="941" spans="1:1" ht="12.75" x14ac:dyDescent="0.2">
      <c r="A941" s="2"/>
    </row>
    <row r="942" spans="1:1" ht="12.75" x14ac:dyDescent="0.2">
      <c r="A942" s="2"/>
    </row>
    <row r="943" spans="1:1" ht="12.75" x14ac:dyDescent="0.2">
      <c r="A943" s="2"/>
    </row>
    <row r="944" spans="1:1" ht="12.75" x14ac:dyDescent="0.2">
      <c r="A944" s="2"/>
    </row>
    <row r="945" spans="1:1" ht="12.75" x14ac:dyDescent="0.2">
      <c r="A945" s="2"/>
    </row>
    <row r="946" spans="1:1" ht="12.75" x14ac:dyDescent="0.2">
      <c r="A946" s="2"/>
    </row>
    <row r="947" spans="1:1" ht="12.75" x14ac:dyDescent="0.2">
      <c r="A947" s="2"/>
    </row>
    <row r="948" spans="1:1" ht="12.75" x14ac:dyDescent="0.2">
      <c r="A948" s="2"/>
    </row>
    <row r="949" spans="1:1" ht="12.75" x14ac:dyDescent="0.2">
      <c r="A949" s="2"/>
    </row>
    <row r="950" spans="1:1" ht="12.75" x14ac:dyDescent="0.2">
      <c r="A950" s="2"/>
    </row>
    <row r="951" spans="1:1" ht="12.75" x14ac:dyDescent="0.2">
      <c r="A951" s="2"/>
    </row>
    <row r="952" spans="1:1" ht="12.75" x14ac:dyDescent="0.2">
      <c r="A952" s="2"/>
    </row>
    <row r="953" spans="1:1" ht="12.75" x14ac:dyDescent="0.2">
      <c r="A953" s="2"/>
    </row>
    <row r="954" spans="1:1" ht="12.75" x14ac:dyDescent="0.2">
      <c r="A954" s="2"/>
    </row>
    <row r="955" spans="1:1" ht="12.75" x14ac:dyDescent="0.2">
      <c r="A955" s="2"/>
    </row>
    <row r="956" spans="1:1" ht="12.75" x14ac:dyDescent="0.2">
      <c r="A956" s="2"/>
    </row>
    <row r="957" spans="1:1" ht="12.75" x14ac:dyDescent="0.2">
      <c r="A957" s="2"/>
    </row>
    <row r="958" spans="1:1" ht="12.75" x14ac:dyDescent="0.2">
      <c r="A958" s="2"/>
    </row>
    <row r="959" spans="1:1" ht="12.75" x14ac:dyDescent="0.2">
      <c r="A959" s="2"/>
    </row>
    <row r="960" spans="1:1" ht="12.75" x14ac:dyDescent="0.2">
      <c r="A960" s="2"/>
    </row>
    <row r="961" spans="1:1" ht="12.75" x14ac:dyDescent="0.2">
      <c r="A961" s="2"/>
    </row>
    <row r="962" spans="1:1" ht="12.75" x14ac:dyDescent="0.2">
      <c r="A962" s="2"/>
    </row>
    <row r="963" spans="1:1" ht="12.75" x14ac:dyDescent="0.2">
      <c r="A963" s="2"/>
    </row>
    <row r="964" spans="1:1" ht="12.75" x14ac:dyDescent="0.2">
      <c r="A964" s="2"/>
    </row>
    <row r="965" spans="1:1" ht="12.75" x14ac:dyDescent="0.2">
      <c r="A965" s="2"/>
    </row>
    <row r="966" spans="1:1" ht="12.75" x14ac:dyDescent="0.2">
      <c r="A966" s="2"/>
    </row>
    <row r="967" spans="1:1" ht="12.75" x14ac:dyDescent="0.2">
      <c r="A967" s="2"/>
    </row>
    <row r="968" spans="1:1" ht="12.75" x14ac:dyDescent="0.2">
      <c r="A968" s="2"/>
    </row>
    <row r="969" spans="1:1" ht="12.75" x14ac:dyDescent="0.2">
      <c r="A969" s="2"/>
    </row>
    <row r="970" spans="1:1" ht="12.75" x14ac:dyDescent="0.2">
      <c r="A970" s="2"/>
    </row>
    <row r="971" spans="1:1" ht="12.75" x14ac:dyDescent="0.2">
      <c r="A971" s="2"/>
    </row>
    <row r="972" spans="1:1" ht="12.75" x14ac:dyDescent="0.2">
      <c r="A972" s="2"/>
    </row>
    <row r="973" spans="1:1" ht="12.75" x14ac:dyDescent="0.2">
      <c r="A973" s="2"/>
    </row>
    <row r="974" spans="1:1" ht="12.75" x14ac:dyDescent="0.2">
      <c r="A974" s="2"/>
    </row>
    <row r="975" spans="1:1" ht="12.75" x14ac:dyDescent="0.2">
      <c r="A975" s="2"/>
    </row>
    <row r="976" spans="1:1" ht="12.75" x14ac:dyDescent="0.2">
      <c r="A976" s="2"/>
    </row>
    <row r="977" spans="1:1" ht="12.75" x14ac:dyDescent="0.2">
      <c r="A977" s="2"/>
    </row>
    <row r="978" spans="1:1" ht="12.75" x14ac:dyDescent="0.2">
      <c r="A978" s="2"/>
    </row>
    <row r="979" spans="1:1" ht="12.75" x14ac:dyDescent="0.2">
      <c r="A979" s="2"/>
    </row>
    <row r="980" spans="1:1" ht="12.75" x14ac:dyDescent="0.2">
      <c r="A980" s="2"/>
    </row>
    <row r="981" spans="1:1" ht="12.75" x14ac:dyDescent="0.2">
      <c r="A981" s="2"/>
    </row>
    <row r="982" spans="1:1" ht="12.75" x14ac:dyDescent="0.2">
      <c r="A982" s="2"/>
    </row>
    <row r="983" spans="1:1" ht="12.75" x14ac:dyDescent="0.2">
      <c r="A983" s="2"/>
    </row>
    <row r="984" spans="1:1" ht="12.75" x14ac:dyDescent="0.2">
      <c r="A984" s="2"/>
    </row>
    <row r="985" spans="1:1" ht="12.75" x14ac:dyDescent="0.2">
      <c r="A985" s="2"/>
    </row>
    <row r="986" spans="1:1" ht="12.75" x14ac:dyDescent="0.2">
      <c r="A986" s="2"/>
    </row>
    <row r="987" spans="1:1" ht="12.75" x14ac:dyDescent="0.2">
      <c r="A987" s="2"/>
    </row>
    <row r="988" spans="1:1" ht="12.75" x14ac:dyDescent="0.2">
      <c r="A988" s="2"/>
    </row>
    <row r="989" spans="1:1" ht="12.75" x14ac:dyDescent="0.2">
      <c r="A989" s="2"/>
    </row>
    <row r="990" spans="1:1" ht="12.75" x14ac:dyDescent="0.2">
      <c r="A990" s="2"/>
    </row>
    <row r="991" spans="1:1" ht="12.75" x14ac:dyDescent="0.2">
      <c r="A991" s="2"/>
    </row>
    <row r="992" spans="1:1" ht="12.75" x14ac:dyDescent="0.2">
      <c r="A992" s="2"/>
    </row>
  </sheetData>
  <mergeCells count="6">
    <mergeCell ref="A14:D14"/>
    <mergeCell ref="F1:L1"/>
    <mergeCell ref="A1:C1"/>
    <mergeCell ref="N4:O4"/>
    <mergeCell ref="A32:D32"/>
    <mergeCell ref="F8:H8"/>
  </mergeCells>
  <conditionalFormatting sqref="C30 C46">
    <cfRule type="cellIs" dxfId="5" priority="1" operator="greaterThan">
      <formula>0</formula>
    </cfRule>
  </conditionalFormatting>
  <conditionalFormatting sqref="C30 C46">
    <cfRule type="cellIs" dxfId="4" priority="2" operator="lessThanOrEqual">
      <formula>0</formula>
    </cfRule>
  </conditionalFormatting>
  <conditionalFormatting sqref="O7">
    <cfRule type="cellIs" dxfId="3" priority="3" operator="greaterThan">
      <formula>0</formula>
    </cfRule>
  </conditionalFormatting>
  <conditionalFormatting sqref="O7">
    <cfRule type="cellIs" dxfId="2" priority="4" operator="lessThanOrEqual">
      <formula>0</formula>
    </cfRule>
  </conditionalFormatting>
  <conditionalFormatting sqref="O8">
    <cfRule type="cellIs" dxfId="1" priority="5" operator="greaterThan">
      <formula>0</formula>
    </cfRule>
  </conditionalFormatting>
  <conditionalFormatting sqref="O8">
    <cfRule type="cellIs" dxfId="0" priority="6" operator="lessThanOr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SYSREF Transmit (not used)</vt:lpstr>
      <vt:lpstr>Coverage Gaps!</vt:lpstr>
      <vt:lpstr>SYREF to Mykonos</vt:lpstr>
      <vt:lpstr>SYREF to FPGA</vt:lpstr>
      <vt:lpstr>PL SPI at CPLD</vt:lpstr>
      <vt:lpstr>PL SPI at FPGA</vt:lpstr>
      <vt:lpstr>PS SPI at CPLD</vt:lpstr>
      <vt:lpstr>PS SPI at FPGA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Jimenez</dc:creator>
  <cp:lastModifiedBy>Humberto Jimenez</cp:lastModifiedBy>
  <dcterms:created xsi:type="dcterms:W3CDTF">2018-04-13T20:09:14Z</dcterms:created>
  <dcterms:modified xsi:type="dcterms:W3CDTF">2018-08-31T16:30:32Z</dcterms:modified>
</cp:coreProperties>
</file>