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580" windowHeight="8580" firstSheet="2" activeTab="6"/>
  </bookViews>
  <sheets>
    <sheet name="Binomiale" sheetId="1" r:id="rId1"/>
    <sheet name="Poisson" sheetId="2" r:id="rId2"/>
    <sheet name="Normale Réduite" sheetId="3" r:id="rId3"/>
    <sheet name="Normale réduite inverse" sheetId="4" r:id="rId4"/>
    <sheet name="Student" sheetId="5" r:id="rId5"/>
    <sheet name="Chi-carré" sheetId="6" r:id="rId6"/>
    <sheet name="Fischer" sheetId="7" r:id="rId7"/>
  </sheets>
  <calcPr calcId="124519"/>
</workbook>
</file>

<file path=xl/calcChain.xml><?xml version="1.0" encoding="utf-8"?>
<calcChain xmlns="http://schemas.openxmlformats.org/spreadsheetml/2006/main">
  <c r="B3" i="7"/>
  <c r="C31" i="6"/>
  <c r="D31"/>
  <c r="E31"/>
  <c r="F31"/>
  <c r="G31"/>
  <c r="H31"/>
  <c r="I31"/>
  <c r="J31"/>
  <c r="K31"/>
  <c r="L31"/>
  <c r="M31"/>
  <c r="N31"/>
  <c r="O31"/>
  <c r="P31"/>
  <c r="Q31"/>
  <c r="R31"/>
  <c r="S31"/>
  <c r="T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74" i="7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B73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B38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M3"/>
  <c r="N3"/>
  <c r="O3"/>
  <c r="P3"/>
  <c r="Q3"/>
  <c r="R3"/>
  <c r="S3"/>
  <c r="T3"/>
  <c r="U3"/>
  <c r="M4"/>
  <c r="N4"/>
  <c r="O4"/>
  <c r="P4"/>
  <c r="Q4"/>
  <c r="R4"/>
  <c r="S4"/>
  <c r="T4"/>
  <c r="U4"/>
  <c r="M5"/>
  <c r="N5"/>
  <c r="O5"/>
  <c r="P5"/>
  <c r="Q5"/>
  <c r="R5"/>
  <c r="S5"/>
  <c r="T5"/>
  <c r="U5"/>
  <c r="M6"/>
  <c r="N6"/>
  <c r="O6"/>
  <c r="P6"/>
  <c r="Q6"/>
  <c r="R6"/>
  <c r="S6"/>
  <c r="T6"/>
  <c r="U6"/>
  <c r="M7"/>
  <c r="N7"/>
  <c r="O7"/>
  <c r="P7"/>
  <c r="Q7"/>
  <c r="R7"/>
  <c r="S7"/>
  <c r="T7"/>
  <c r="U7"/>
  <c r="M8"/>
  <c r="N8"/>
  <c r="O8"/>
  <c r="P8"/>
  <c r="Q8"/>
  <c r="R8"/>
  <c r="S8"/>
  <c r="T8"/>
  <c r="U8"/>
  <c r="M9"/>
  <c r="N9"/>
  <c r="O9"/>
  <c r="P9"/>
  <c r="Q9"/>
  <c r="R9"/>
  <c r="S9"/>
  <c r="T9"/>
  <c r="U9"/>
  <c r="M10"/>
  <c r="N10"/>
  <c r="O10"/>
  <c r="P10"/>
  <c r="Q10"/>
  <c r="R10"/>
  <c r="S10"/>
  <c r="T10"/>
  <c r="U10"/>
  <c r="M11"/>
  <c r="N11"/>
  <c r="O11"/>
  <c r="P11"/>
  <c r="Q11"/>
  <c r="R11"/>
  <c r="S11"/>
  <c r="T11"/>
  <c r="U11"/>
  <c r="M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16"/>
  <c r="N16"/>
  <c r="O16"/>
  <c r="P16"/>
  <c r="Q16"/>
  <c r="R16"/>
  <c r="S16"/>
  <c r="T16"/>
  <c r="U16"/>
  <c r="M17"/>
  <c r="N17"/>
  <c r="O17"/>
  <c r="P17"/>
  <c r="Q17"/>
  <c r="R17"/>
  <c r="S17"/>
  <c r="T17"/>
  <c r="U17"/>
  <c r="C3"/>
  <c r="D3"/>
  <c r="E3"/>
  <c r="F3"/>
  <c r="G3"/>
  <c r="H3"/>
  <c r="I3"/>
  <c r="J3"/>
  <c r="K3"/>
  <c r="L3"/>
  <c r="C4"/>
  <c r="D4"/>
  <c r="E4"/>
  <c r="F4"/>
  <c r="G4"/>
  <c r="H4"/>
  <c r="I4"/>
  <c r="J4"/>
  <c r="K4"/>
  <c r="L4"/>
  <c r="C5"/>
  <c r="D5"/>
  <c r="E5"/>
  <c r="F5"/>
  <c r="G5"/>
  <c r="H5"/>
  <c r="I5"/>
  <c r="J5"/>
  <c r="K5"/>
  <c r="L5"/>
  <c r="C6"/>
  <c r="D6"/>
  <c r="E6"/>
  <c r="F6"/>
  <c r="G6"/>
  <c r="H6"/>
  <c r="I6"/>
  <c r="J6"/>
  <c r="K6"/>
  <c r="L6"/>
  <c r="C7"/>
  <c r="D7"/>
  <c r="E7"/>
  <c r="F7"/>
  <c r="G7"/>
  <c r="H7"/>
  <c r="I7"/>
  <c r="J7"/>
  <c r="K7"/>
  <c r="L7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C10"/>
  <c r="D10"/>
  <c r="E10"/>
  <c r="F10"/>
  <c r="G10"/>
  <c r="H10"/>
  <c r="I10"/>
  <c r="J10"/>
  <c r="K10"/>
  <c r="L10"/>
  <c r="C11"/>
  <c r="D11"/>
  <c r="E11"/>
  <c r="F11"/>
  <c r="G11"/>
  <c r="H11"/>
  <c r="I11"/>
  <c r="J11"/>
  <c r="K11"/>
  <c r="L11"/>
  <c r="C12"/>
  <c r="D12"/>
  <c r="E12"/>
  <c r="F12"/>
  <c r="G12"/>
  <c r="H12"/>
  <c r="I12"/>
  <c r="J12"/>
  <c r="K12"/>
  <c r="L12"/>
  <c r="C13"/>
  <c r="D13"/>
  <c r="E13"/>
  <c r="F13"/>
  <c r="G13"/>
  <c r="H13"/>
  <c r="I13"/>
  <c r="J13"/>
  <c r="K13"/>
  <c r="L13"/>
  <c r="C14"/>
  <c r="D14"/>
  <c r="E14"/>
  <c r="F14"/>
  <c r="G14"/>
  <c r="H14"/>
  <c r="I14"/>
  <c r="J14"/>
  <c r="K14"/>
  <c r="L14"/>
  <c r="C15"/>
  <c r="D15"/>
  <c r="E15"/>
  <c r="F15"/>
  <c r="G15"/>
  <c r="H15"/>
  <c r="I15"/>
  <c r="J15"/>
  <c r="K15"/>
  <c r="L15"/>
  <c r="C16"/>
  <c r="D16"/>
  <c r="E16"/>
  <c r="F16"/>
  <c r="G16"/>
  <c r="H16"/>
  <c r="I16"/>
  <c r="J16"/>
  <c r="K16"/>
  <c r="L16"/>
  <c r="C17"/>
  <c r="D17"/>
  <c r="E17"/>
  <c r="F17"/>
  <c r="G17"/>
  <c r="H17"/>
  <c r="I17"/>
  <c r="J17"/>
  <c r="K17"/>
  <c r="L17"/>
  <c r="B4"/>
  <c r="B5"/>
  <c r="B6"/>
  <c r="B7"/>
  <c r="B8"/>
  <c r="B9"/>
  <c r="B10"/>
  <c r="B11"/>
  <c r="B12"/>
  <c r="B13"/>
  <c r="B14"/>
  <c r="B15"/>
  <c r="B16"/>
  <c r="B17"/>
  <c r="B3" i="6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2"/>
  <c r="D2"/>
  <c r="E2"/>
  <c r="F2"/>
  <c r="G2"/>
  <c r="H2"/>
  <c r="I2"/>
  <c r="J2"/>
  <c r="K2"/>
  <c r="L2"/>
  <c r="M2"/>
  <c r="N2"/>
  <c r="O2"/>
  <c r="P2"/>
  <c r="Q2"/>
  <c r="R2"/>
  <c r="S2"/>
  <c r="T2"/>
  <c r="B2"/>
  <c r="B2" i="5"/>
  <c r="C2"/>
  <c r="D2"/>
  <c r="E2"/>
  <c r="F2"/>
  <c r="G2"/>
  <c r="H2"/>
  <c r="I2"/>
  <c r="J2"/>
  <c r="K2"/>
  <c r="L2"/>
  <c r="M2"/>
  <c r="N2"/>
  <c r="O2"/>
  <c r="P2"/>
  <c r="Q2"/>
  <c r="R2"/>
  <c r="S2"/>
  <c r="T2"/>
  <c r="B3"/>
  <c r="C3"/>
  <c r="D3"/>
  <c r="E3"/>
  <c r="F3"/>
  <c r="G3"/>
  <c r="H3"/>
  <c r="I3"/>
  <c r="J3"/>
  <c r="K3"/>
  <c r="L3"/>
  <c r="M3"/>
  <c r="N3"/>
  <c r="O3"/>
  <c r="P3"/>
  <c r="Q3"/>
  <c r="R3"/>
  <c r="S3"/>
  <c r="T3"/>
  <c r="B4"/>
  <c r="C4"/>
  <c r="D4"/>
  <c r="E4"/>
  <c r="F4"/>
  <c r="G4"/>
  <c r="H4"/>
  <c r="I4"/>
  <c r="J4"/>
  <c r="K4"/>
  <c r="L4"/>
  <c r="M4"/>
  <c r="N4"/>
  <c r="O4"/>
  <c r="P4"/>
  <c r="Q4"/>
  <c r="R4"/>
  <c r="S4"/>
  <c r="T4"/>
  <c r="B5"/>
  <c r="C5"/>
  <c r="D5"/>
  <c r="E5"/>
  <c r="F5"/>
  <c r="G5"/>
  <c r="H5"/>
  <c r="I5"/>
  <c r="J5"/>
  <c r="K5"/>
  <c r="L5"/>
  <c r="M5"/>
  <c r="N5"/>
  <c r="O5"/>
  <c r="P5"/>
  <c r="Q5"/>
  <c r="R5"/>
  <c r="S5"/>
  <c r="T5"/>
  <c r="B6"/>
  <c r="C6"/>
  <c r="D6"/>
  <c r="E6"/>
  <c r="F6"/>
  <c r="G6"/>
  <c r="H6"/>
  <c r="I6"/>
  <c r="J6"/>
  <c r="K6"/>
  <c r="L6"/>
  <c r="M6"/>
  <c r="N6"/>
  <c r="O6"/>
  <c r="P6"/>
  <c r="Q6"/>
  <c r="R6"/>
  <c r="S6"/>
  <c r="T6"/>
  <c r="B7"/>
  <c r="C7"/>
  <c r="D7"/>
  <c r="E7"/>
  <c r="F7"/>
  <c r="G7"/>
  <c r="H7"/>
  <c r="I7"/>
  <c r="J7"/>
  <c r="K7"/>
  <c r="L7"/>
  <c r="M7"/>
  <c r="N7"/>
  <c r="O7"/>
  <c r="P7"/>
  <c r="Q7"/>
  <c r="R7"/>
  <c r="S7"/>
  <c r="T7"/>
  <c r="B8"/>
  <c r="C8"/>
  <c r="D8"/>
  <c r="E8"/>
  <c r="F8"/>
  <c r="G8"/>
  <c r="H8"/>
  <c r="I8"/>
  <c r="J8"/>
  <c r="K8"/>
  <c r="L8"/>
  <c r="M8"/>
  <c r="N8"/>
  <c r="O8"/>
  <c r="P8"/>
  <c r="Q8"/>
  <c r="R8"/>
  <c r="S8"/>
  <c r="T8"/>
  <c r="B9"/>
  <c r="C9"/>
  <c r="D9"/>
  <c r="E9"/>
  <c r="F9"/>
  <c r="G9"/>
  <c r="H9"/>
  <c r="I9"/>
  <c r="J9"/>
  <c r="K9"/>
  <c r="L9"/>
  <c r="M9"/>
  <c r="N9"/>
  <c r="O9"/>
  <c r="P9"/>
  <c r="Q9"/>
  <c r="R9"/>
  <c r="S9"/>
  <c r="T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C11" i="4"/>
  <c r="D11"/>
  <c r="E11"/>
  <c r="F11"/>
  <c r="B11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C3"/>
  <c r="D3"/>
  <c r="E3"/>
  <c r="F3"/>
  <c r="G3"/>
  <c r="H3"/>
  <c r="I3"/>
  <c r="J3"/>
  <c r="K3"/>
  <c r="B3"/>
  <c r="C31" i="3"/>
  <c r="D31"/>
  <c r="E31"/>
  <c r="F31"/>
  <c r="G31"/>
  <c r="H31"/>
  <c r="I31"/>
  <c r="J31"/>
  <c r="K31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2"/>
  <c r="D2"/>
  <c r="E2"/>
  <c r="F2"/>
  <c r="G2"/>
  <c r="H2"/>
  <c r="I2"/>
  <c r="J2"/>
  <c r="K2"/>
  <c r="B2"/>
  <c r="U14" i="2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14"/>
  <c r="K15"/>
  <c r="K16"/>
  <c r="K17"/>
  <c r="K18"/>
  <c r="K19"/>
  <c r="K20"/>
  <c r="K21"/>
  <c r="K22"/>
  <c r="K23"/>
  <c r="K24"/>
  <c r="K25"/>
  <c r="K26"/>
  <c r="K27"/>
  <c r="K28"/>
  <c r="K29"/>
  <c r="J14"/>
  <c r="J15"/>
  <c r="J16"/>
  <c r="J17"/>
  <c r="J18"/>
  <c r="J19"/>
  <c r="J20"/>
  <c r="J21"/>
  <c r="J22"/>
  <c r="J23"/>
  <c r="J24"/>
  <c r="J25"/>
  <c r="J26"/>
  <c r="J27"/>
  <c r="J28"/>
  <c r="J29"/>
  <c r="I14"/>
  <c r="I15"/>
  <c r="I16"/>
  <c r="I17"/>
  <c r="I18"/>
  <c r="I19"/>
  <c r="I20"/>
  <c r="I21"/>
  <c r="I22"/>
  <c r="I23"/>
  <c r="I24"/>
  <c r="I25"/>
  <c r="I26"/>
  <c r="I27"/>
  <c r="H14"/>
  <c r="H15"/>
  <c r="H16"/>
  <c r="H17"/>
  <c r="H18"/>
  <c r="H19"/>
  <c r="H20"/>
  <c r="H21"/>
  <c r="H22"/>
  <c r="H23"/>
  <c r="H24"/>
  <c r="H25"/>
  <c r="H26"/>
  <c r="H27"/>
  <c r="G14"/>
  <c r="G15"/>
  <c r="G16"/>
  <c r="G17"/>
  <c r="G18"/>
  <c r="G19"/>
  <c r="G20"/>
  <c r="G21"/>
  <c r="G22"/>
  <c r="G23"/>
  <c r="G24"/>
  <c r="G25"/>
  <c r="F14"/>
  <c r="F15"/>
  <c r="F16"/>
  <c r="F17"/>
  <c r="F18"/>
  <c r="F19"/>
  <c r="F20"/>
  <c r="F21"/>
  <c r="F22"/>
  <c r="F23"/>
  <c r="F24"/>
  <c r="F25"/>
  <c r="E14"/>
  <c r="E15"/>
  <c r="E16"/>
  <c r="E17"/>
  <c r="E18"/>
  <c r="E19"/>
  <c r="E20"/>
  <c r="E21"/>
  <c r="E22"/>
  <c r="D14"/>
  <c r="D15"/>
  <c r="D16"/>
  <c r="D17"/>
  <c r="D18"/>
  <c r="D19"/>
  <c r="D20"/>
  <c r="D21"/>
  <c r="D22"/>
  <c r="F13"/>
  <c r="G13"/>
  <c r="H13"/>
  <c r="I13"/>
  <c r="J13"/>
  <c r="K13"/>
  <c r="L13"/>
  <c r="M13"/>
  <c r="N13"/>
  <c r="O13"/>
  <c r="P13"/>
  <c r="Q13"/>
  <c r="R13"/>
  <c r="S13"/>
  <c r="T13"/>
  <c r="U13"/>
  <c r="C14"/>
  <c r="C15"/>
  <c r="C16"/>
  <c r="C17"/>
  <c r="C18"/>
  <c r="C19"/>
  <c r="C20"/>
  <c r="B14"/>
  <c r="B15"/>
  <c r="B16"/>
  <c r="B17"/>
  <c r="B18"/>
  <c r="B19"/>
  <c r="B20"/>
  <c r="D13"/>
  <c r="E13"/>
  <c r="C13"/>
  <c r="B13"/>
  <c r="K4"/>
  <c r="K5"/>
  <c r="K6"/>
  <c r="K7"/>
  <c r="K8"/>
  <c r="J4"/>
  <c r="J5"/>
  <c r="J6"/>
  <c r="J7"/>
  <c r="J8"/>
  <c r="I4"/>
  <c r="I5"/>
  <c r="I6"/>
  <c r="I7"/>
  <c r="I8"/>
  <c r="H4"/>
  <c r="H5"/>
  <c r="H6"/>
  <c r="H7"/>
  <c r="H8"/>
  <c r="G4"/>
  <c r="G5"/>
  <c r="G6"/>
  <c r="G7"/>
  <c r="F4"/>
  <c r="F5"/>
  <c r="F6"/>
  <c r="F7"/>
  <c r="F3"/>
  <c r="G3"/>
  <c r="H3"/>
  <c r="I3"/>
  <c r="J3"/>
  <c r="K3"/>
  <c r="E4"/>
  <c r="E5"/>
  <c r="E6"/>
  <c r="E7"/>
  <c r="D4"/>
  <c r="D5"/>
  <c r="D6"/>
  <c r="D7"/>
  <c r="D3"/>
  <c r="E3"/>
  <c r="C4"/>
  <c r="C5"/>
  <c r="C6"/>
  <c r="B4"/>
  <c r="B5"/>
  <c r="B6"/>
  <c r="C3"/>
  <c r="B3"/>
  <c r="V58" i="1"/>
  <c r="V59"/>
  <c r="V60"/>
  <c r="V61"/>
  <c r="V62"/>
  <c r="V63"/>
  <c r="V64"/>
  <c r="V65"/>
  <c r="V66"/>
  <c r="V67"/>
  <c r="V57"/>
  <c r="U58"/>
  <c r="U59"/>
  <c r="U60"/>
  <c r="U61"/>
  <c r="U62"/>
  <c r="U63"/>
  <c r="U64"/>
  <c r="U65"/>
  <c r="U66"/>
  <c r="U67"/>
  <c r="U57"/>
  <c r="T58"/>
  <c r="T59"/>
  <c r="T60"/>
  <c r="T61"/>
  <c r="T62"/>
  <c r="T63"/>
  <c r="T64"/>
  <c r="T65"/>
  <c r="T66"/>
  <c r="T67"/>
  <c r="T57"/>
  <c r="S58"/>
  <c r="S59"/>
  <c r="S60"/>
  <c r="S61"/>
  <c r="S62"/>
  <c r="S63"/>
  <c r="S64"/>
  <c r="S65"/>
  <c r="S66"/>
  <c r="S67"/>
  <c r="S57"/>
  <c r="R58"/>
  <c r="R59"/>
  <c r="R60"/>
  <c r="R61"/>
  <c r="R62"/>
  <c r="R63"/>
  <c r="R64"/>
  <c r="R65"/>
  <c r="R66"/>
  <c r="R67"/>
  <c r="R57"/>
  <c r="Q58"/>
  <c r="Q59"/>
  <c r="Q60"/>
  <c r="Q61"/>
  <c r="Q62"/>
  <c r="Q63"/>
  <c r="Q64"/>
  <c r="Q65"/>
  <c r="Q66"/>
  <c r="Q67"/>
  <c r="Q57"/>
  <c r="P58"/>
  <c r="P59"/>
  <c r="P60"/>
  <c r="P61"/>
  <c r="P62"/>
  <c r="P63"/>
  <c r="P64"/>
  <c r="P65"/>
  <c r="P66"/>
  <c r="P67"/>
  <c r="P5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E57"/>
  <c r="F57"/>
  <c r="G57"/>
  <c r="H57"/>
  <c r="I57"/>
  <c r="J57"/>
  <c r="K57"/>
  <c r="L57"/>
  <c r="M57"/>
  <c r="N57"/>
  <c r="O57"/>
  <c r="E58"/>
  <c r="F58"/>
  <c r="G58"/>
  <c r="H58"/>
  <c r="I58"/>
  <c r="J58"/>
  <c r="K58"/>
  <c r="L58"/>
  <c r="M58"/>
  <c r="N58"/>
  <c r="O58"/>
  <c r="E59"/>
  <c r="F59"/>
  <c r="G59"/>
  <c r="H59"/>
  <c r="I59"/>
  <c r="J59"/>
  <c r="K59"/>
  <c r="L59"/>
  <c r="M59"/>
  <c r="N59"/>
  <c r="O59"/>
  <c r="E60"/>
  <c r="F60"/>
  <c r="G60"/>
  <c r="H60"/>
  <c r="I60"/>
  <c r="J60"/>
  <c r="K60"/>
  <c r="L60"/>
  <c r="M60"/>
  <c r="N60"/>
  <c r="O60"/>
  <c r="E61"/>
  <c r="F61"/>
  <c r="G61"/>
  <c r="H61"/>
  <c r="I61"/>
  <c r="J61"/>
  <c r="K61"/>
  <c r="L61"/>
  <c r="M61"/>
  <c r="N61"/>
  <c r="O61"/>
  <c r="E62"/>
  <c r="F62"/>
  <c r="G62"/>
  <c r="H62"/>
  <c r="I62"/>
  <c r="J62"/>
  <c r="K62"/>
  <c r="L62"/>
  <c r="M62"/>
  <c r="N62"/>
  <c r="O62"/>
  <c r="E63"/>
  <c r="F63"/>
  <c r="G63"/>
  <c r="H63"/>
  <c r="I63"/>
  <c r="J63"/>
  <c r="K63"/>
  <c r="L63"/>
  <c r="M63"/>
  <c r="N63"/>
  <c r="O63"/>
  <c r="E64"/>
  <c r="F64"/>
  <c r="G64"/>
  <c r="H64"/>
  <c r="I64"/>
  <c r="J64"/>
  <c r="K64"/>
  <c r="L64"/>
  <c r="M64"/>
  <c r="N64"/>
  <c r="O64"/>
  <c r="E65"/>
  <c r="F65"/>
  <c r="G65"/>
  <c r="H65"/>
  <c r="I65"/>
  <c r="J65"/>
  <c r="K65"/>
  <c r="L65"/>
  <c r="M65"/>
  <c r="N65"/>
  <c r="O65"/>
  <c r="E66"/>
  <c r="F66"/>
  <c r="G66"/>
  <c r="H66"/>
  <c r="I66"/>
  <c r="J66"/>
  <c r="K66"/>
  <c r="L66"/>
  <c r="M66"/>
  <c r="N66"/>
  <c r="O66"/>
  <c r="E67"/>
  <c r="F67"/>
  <c r="G67"/>
  <c r="H67"/>
  <c r="I67"/>
  <c r="J67"/>
  <c r="K67"/>
  <c r="L67"/>
  <c r="M67"/>
  <c r="N67"/>
  <c r="O67"/>
  <c r="D58"/>
  <c r="D59"/>
  <c r="D60"/>
  <c r="D61"/>
  <c r="D62"/>
  <c r="D63"/>
  <c r="D64"/>
  <c r="D65"/>
  <c r="D66"/>
  <c r="D67"/>
  <c r="D57"/>
  <c r="C58"/>
  <c r="C59"/>
  <c r="C60"/>
  <c r="C61"/>
  <c r="C62"/>
  <c r="C63"/>
  <c r="C64"/>
  <c r="C65"/>
  <c r="C66"/>
  <c r="C67"/>
  <c r="C57"/>
  <c r="D48"/>
  <c r="D49"/>
  <c r="D50"/>
  <c r="D51"/>
  <c r="D52"/>
  <c r="D53"/>
  <c r="D54"/>
  <c r="D55"/>
  <c r="D56"/>
  <c r="D47"/>
  <c r="C48"/>
  <c r="C49"/>
  <c r="C50"/>
  <c r="C51"/>
  <c r="C52"/>
  <c r="C53"/>
  <c r="C54"/>
  <c r="C55"/>
  <c r="C56"/>
  <c r="C47"/>
  <c r="D39"/>
  <c r="D40"/>
  <c r="D41"/>
  <c r="D42"/>
  <c r="D43"/>
  <c r="D44"/>
  <c r="D45"/>
  <c r="D46"/>
  <c r="D38"/>
  <c r="C39"/>
  <c r="C40"/>
  <c r="C41"/>
  <c r="C42"/>
  <c r="C43"/>
  <c r="C44"/>
  <c r="C45"/>
  <c r="C46"/>
  <c r="C38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D31"/>
  <c r="D32"/>
  <c r="D33"/>
  <c r="D34"/>
  <c r="D35"/>
  <c r="D36"/>
  <c r="D37"/>
  <c r="D30"/>
  <c r="C31"/>
  <c r="C32"/>
  <c r="C33"/>
  <c r="C34"/>
  <c r="C35"/>
  <c r="C36"/>
  <c r="C37"/>
  <c r="C30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D24"/>
  <c r="D25"/>
  <c r="D26"/>
  <c r="D27"/>
  <c r="D28"/>
  <c r="D29"/>
  <c r="D23"/>
  <c r="C24"/>
  <c r="C25"/>
  <c r="C26"/>
  <c r="C27"/>
  <c r="C28"/>
  <c r="C29"/>
  <c r="C23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D18"/>
  <c r="D19"/>
  <c r="D20"/>
  <c r="D21"/>
  <c r="D22"/>
  <c r="D17"/>
  <c r="C18"/>
  <c r="C19"/>
  <c r="C20"/>
  <c r="C21"/>
  <c r="C22"/>
  <c r="C17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D13"/>
  <c r="D14"/>
  <c r="D15"/>
  <c r="D16"/>
  <c r="D12"/>
  <c r="C13"/>
  <c r="C14"/>
  <c r="C15"/>
  <c r="C16"/>
  <c r="C12"/>
  <c r="E8"/>
  <c r="F8"/>
  <c r="G8"/>
  <c r="H8"/>
  <c r="I8"/>
  <c r="J8"/>
  <c r="K8"/>
  <c r="L8"/>
  <c r="M8"/>
  <c r="N8"/>
  <c r="O8"/>
  <c r="P8"/>
  <c r="Q8"/>
  <c r="R8"/>
  <c r="S8"/>
  <c r="T8"/>
  <c r="U8"/>
  <c r="V8"/>
  <c r="E9"/>
  <c r="F9"/>
  <c r="G9"/>
  <c r="H9"/>
  <c r="I9"/>
  <c r="J9"/>
  <c r="K9"/>
  <c r="L9"/>
  <c r="M9"/>
  <c r="N9"/>
  <c r="O9"/>
  <c r="P9"/>
  <c r="Q9"/>
  <c r="R9"/>
  <c r="S9"/>
  <c r="T9"/>
  <c r="U9"/>
  <c r="V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D9"/>
  <c r="D10"/>
  <c r="D11"/>
  <c r="D8"/>
  <c r="C9"/>
  <c r="C10"/>
  <c r="C11"/>
  <c r="C8"/>
  <c r="G3"/>
  <c r="H3"/>
  <c r="I3"/>
  <c r="J3"/>
  <c r="K3"/>
  <c r="L3"/>
  <c r="M3"/>
  <c r="N3"/>
  <c r="O3"/>
  <c r="P3"/>
  <c r="Q3"/>
  <c r="R3"/>
  <c r="S3"/>
  <c r="T3"/>
  <c r="U3"/>
  <c r="V3"/>
  <c r="G4"/>
  <c r="H4"/>
  <c r="I4"/>
  <c r="J4"/>
  <c r="K4"/>
  <c r="L4"/>
  <c r="M4"/>
  <c r="N4"/>
  <c r="O4"/>
  <c r="P4"/>
  <c r="Q4"/>
  <c r="R4"/>
  <c r="S4"/>
  <c r="T4"/>
  <c r="U4"/>
  <c r="V4"/>
  <c r="E5"/>
  <c r="F5"/>
  <c r="G5"/>
  <c r="H5"/>
  <c r="I5"/>
  <c r="J5"/>
  <c r="K5"/>
  <c r="L5"/>
  <c r="M5"/>
  <c r="N5"/>
  <c r="O5"/>
  <c r="P5"/>
  <c r="Q5"/>
  <c r="R5"/>
  <c r="S5"/>
  <c r="T5"/>
  <c r="U5"/>
  <c r="V5"/>
  <c r="E6"/>
  <c r="F6"/>
  <c r="G6"/>
  <c r="H6"/>
  <c r="I6"/>
  <c r="J6"/>
  <c r="K6"/>
  <c r="L6"/>
  <c r="M6"/>
  <c r="N6"/>
  <c r="O6"/>
  <c r="P6"/>
  <c r="Q6"/>
  <c r="R6"/>
  <c r="S6"/>
  <c r="T6"/>
  <c r="U6"/>
  <c r="V6"/>
  <c r="E7"/>
  <c r="F7"/>
  <c r="G7"/>
  <c r="H7"/>
  <c r="I7"/>
  <c r="J7"/>
  <c r="K7"/>
  <c r="L7"/>
  <c r="M7"/>
  <c r="N7"/>
  <c r="O7"/>
  <c r="P7"/>
  <c r="Q7"/>
  <c r="R7"/>
  <c r="S7"/>
  <c r="T7"/>
  <c r="U7"/>
  <c r="V7"/>
  <c r="D6"/>
  <c r="D7"/>
  <c r="C6"/>
  <c r="C7"/>
  <c r="D5"/>
  <c r="C5"/>
  <c r="E3"/>
  <c r="F3"/>
  <c r="E4"/>
  <c r="F4"/>
  <c r="D4"/>
  <c r="C4"/>
  <c r="D3"/>
  <c r="C3"/>
</calcChain>
</file>

<file path=xl/sharedStrings.xml><?xml version="1.0" encoding="utf-8"?>
<sst xmlns="http://schemas.openxmlformats.org/spreadsheetml/2006/main" count="63" uniqueCount="11">
  <si>
    <t>n</t>
  </si>
  <si>
    <t>Egal</t>
  </si>
  <si>
    <t>Inférieur</t>
  </si>
  <si>
    <r>
      <t>j/</t>
    </r>
    <r>
      <rPr>
        <sz val="8"/>
        <rFont val="Symbol"/>
        <family val="1"/>
        <charset val="2"/>
      </rPr>
      <t></t>
    </r>
  </si>
  <si>
    <t>Inf</t>
  </si>
  <si>
    <t xml:space="preserve">Egal </t>
  </si>
  <si>
    <t>j / p</t>
  </si>
  <si>
    <t>z</t>
  </si>
  <si>
    <t>p</t>
  </si>
  <si>
    <t>dl / p</t>
  </si>
  <si>
    <t>n1 / n2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</si>
</sst>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11">
    <font>
      <sz val="10"/>
      <name val="Arial"/>
    </font>
    <font>
      <sz val="10"/>
      <name val="Arial"/>
    </font>
    <font>
      <sz val="8"/>
      <name val="Arial"/>
    </font>
    <font>
      <sz val="8"/>
      <color indexed="10"/>
      <name val="Arial"/>
    </font>
    <font>
      <sz val="8"/>
      <name val="Symbol"/>
      <family val="1"/>
      <charset val="2"/>
    </font>
    <font>
      <sz val="10"/>
      <color indexed="10"/>
      <name val="Arial"/>
    </font>
    <font>
      <sz val="10"/>
      <color indexed="48"/>
      <name val="Arial"/>
    </font>
    <font>
      <sz val="9"/>
      <name val="Arial"/>
    </font>
    <font>
      <sz val="9"/>
      <color indexed="48"/>
      <name val="Arial"/>
    </font>
    <font>
      <sz val="9"/>
      <color indexed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2" fillId="0" borderId="2" xfId="0" applyFont="1" applyBorder="1"/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2" fillId="0" borderId="4" xfId="0" applyNumberFormat="1" applyFont="1" applyBorder="1"/>
    <xf numFmtId="2" fontId="2" fillId="0" borderId="2" xfId="0" applyNumberFormat="1" applyFont="1" applyBorder="1"/>
    <xf numFmtId="164" fontId="2" fillId="2" borderId="4" xfId="0" applyNumberFormat="1" applyFont="1" applyFill="1" applyBorder="1"/>
    <xf numFmtId="0" fontId="2" fillId="0" borderId="5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4" fontId="2" fillId="0" borderId="10" xfId="0" applyNumberFormat="1" applyFont="1" applyBorder="1"/>
    <xf numFmtId="164" fontId="2" fillId="2" borderId="11" xfId="0" applyNumberFormat="1" applyFont="1" applyFill="1" applyBorder="1"/>
    <xf numFmtId="0" fontId="2" fillId="0" borderId="12" xfId="0" applyFont="1" applyBorder="1"/>
    <xf numFmtId="164" fontId="2" fillId="0" borderId="13" xfId="0" applyNumberFormat="1" applyFont="1" applyBorder="1"/>
    <xf numFmtId="164" fontId="2" fillId="2" borderId="14" xfId="0" applyNumberFormat="1" applyFont="1" applyFill="1" applyBorder="1"/>
    <xf numFmtId="164" fontId="2" fillId="0" borderId="6" xfId="0" applyNumberFormat="1" applyFont="1" applyBorder="1"/>
    <xf numFmtId="164" fontId="2" fillId="2" borderId="7" xfId="0" applyNumberFormat="1" applyFont="1" applyFill="1" applyBorder="1"/>
    <xf numFmtId="0" fontId="2" fillId="3" borderId="0" xfId="0" applyFont="1" applyFill="1"/>
    <xf numFmtId="0" fontId="2" fillId="0" borderId="0" xfId="0" applyFont="1" applyAlignment="1">
      <alignment horizontal="center"/>
    </xf>
    <xf numFmtId="164" fontId="2" fillId="0" borderId="2" xfId="0" applyNumberFormat="1" applyFont="1" applyBorder="1"/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/>
    <xf numFmtId="164" fontId="3" fillId="0" borderId="4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1" fontId="2" fillId="0" borderId="0" xfId="0" applyNumberFormat="1" applyFon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6" fillId="0" borderId="21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166" fontId="7" fillId="0" borderId="16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7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4" borderId="27" xfId="0" applyNumberFormat="1" applyFont="1" applyFill="1" applyBorder="1" applyAlignment="1">
      <alignment horizontal="center"/>
    </xf>
    <xf numFmtId="1" fontId="2" fillId="4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36</xdr:row>
      <xdr:rowOff>142875</xdr:rowOff>
    </xdr:from>
    <xdr:to>
      <xdr:col>10</xdr:col>
      <xdr:colOff>66675</xdr:colOff>
      <xdr:row>61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5991225"/>
          <a:ext cx="7153275" cy="39052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9525</xdr:rowOff>
    </xdr:from>
    <xdr:to>
      <xdr:col>6</xdr:col>
      <xdr:colOff>552450</xdr:colOff>
      <xdr:row>28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2114550"/>
          <a:ext cx="4467225" cy="24384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35</xdr:row>
      <xdr:rowOff>0</xdr:rowOff>
    </xdr:from>
    <xdr:to>
      <xdr:col>18</xdr:col>
      <xdr:colOff>371475</xdr:colOff>
      <xdr:row>59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5676900"/>
          <a:ext cx="7153275" cy="39052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9525</xdr:rowOff>
    </xdr:from>
    <xdr:to>
      <xdr:col>17</xdr:col>
      <xdr:colOff>295275</xdr:colOff>
      <xdr:row>69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8439150"/>
          <a:ext cx="7153275" cy="28384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106</xdr:row>
      <xdr:rowOff>9525</xdr:rowOff>
    </xdr:from>
    <xdr:to>
      <xdr:col>19</xdr:col>
      <xdr:colOff>161925</xdr:colOff>
      <xdr:row>130</xdr:row>
      <xdr:rowOff>28575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17173575"/>
          <a:ext cx="7153275" cy="39052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8"/>
  <sheetViews>
    <sheetView workbookViewId="0">
      <selection activeCell="J19" sqref="J19"/>
    </sheetView>
  </sheetViews>
  <sheetFormatPr baseColWidth="10" defaultRowHeight="12.75"/>
  <cols>
    <col min="1" max="1" width="2.7109375" style="3" bestFit="1" customWidth="1"/>
    <col min="2" max="2" width="3.42578125" style="3" bestFit="1" customWidth="1"/>
    <col min="3" max="3" width="5.7109375" style="4" bestFit="1" customWidth="1"/>
    <col min="4" max="4" width="6.7109375" style="4" bestFit="1" customWidth="1"/>
    <col min="5" max="5" width="5.7109375" style="4" bestFit="1" customWidth="1"/>
    <col min="6" max="6" width="6.7109375" style="4" bestFit="1" customWidth="1"/>
    <col min="7" max="7" width="5.7109375" style="4" bestFit="1" customWidth="1"/>
    <col min="8" max="8" width="6.7109375" style="4" bestFit="1" customWidth="1"/>
    <col min="9" max="9" width="5.7109375" style="4" bestFit="1" customWidth="1"/>
    <col min="10" max="10" width="6.7109375" style="4" bestFit="1" customWidth="1"/>
    <col min="11" max="11" width="5.7109375" style="4" bestFit="1" customWidth="1"/>
    <col min="12" max="12" width="6.7109375" style="4" bestFit="1" customWidth="1"/>
    <col min="13" max="13" width="5.7109375" style="4" bestFit="1" customWidth="1"/>
    <col min="14" max="14" width="6.7109375" style="4" bestFit="1" customWidth="1"/>
    <col min="15" max="15" width="5.7109375" style="4" bestFit="1" customWidth="1"/>
    <col min="16" max="16" width="6.7109375" style="4" bestFit="1" customWidth="1"/>
    <col min="17" max="17" width="5.7109375" style="4" bestFit="1" customWidth="1"/>
    <col min="18" max="18" width="6.7109375" style="4" bestFit="1" customWidth="1"/>
    <col min="19" max="19" width="5.7109375" style="4" bestFit="1" customWidth="1"/>
    <col min="20" max="20" width="6.7109375" style="4" bestFit="1" customWidth="1"/>
    <col min="21" max="21" width="5.7109375" style="4" bestFit="1" customWidth="1"/>
    <col min="22" max="22" width="6.7109375" style="4" bestFit="1" customWidth="1"/>
  </cols>
  <sheetData>
    <row r="1" spans="1:22" s="6" customFormat="1">
      <c r="A1" s="5" t="s">
        <v>0</v>
      </c>
      <c r="B1" s="12" t="s">
        <v>6</v>
      </c>
      <c r="C1" s="76">
        <v>0.05</v>
      </c>
      <c r="D1" s="77"/>
      <c r="E1" s="76">
        <v>0.1</v>
      </c>
      <c r="F1" s="77"/>
      <c r="G1" s="76">
        <v>0.15</v>
      </c>
      <c r="H1" s="77"/>
      <c r="I1" s="76">
        <v>0.2</v>
      </c>
      <c r="J1" s="77"/>
      <c r="K1" s="76">
        <v>0.25</v>
      </c>
      <c r="L1" s="77"/>
      <c r="M1" s="76">
        <v>0.3</v>
      </c>
      <c r="N1" s="77"/>
      <c r="O1" s="76">
        <v>0.35</v>
      </c>
      <c r="P1" s="77"/>
      <c r="Q1" s="76">
        <v>0.4</v>
      </c>
      <c r="R1" s="77"/>
      <c r="S1" s="76">
        <v>0.45</v>
      </c>
      <c r="T1" s="77"/>
      <c r="U1" s="76">
        <v>0.5</v>
      </c>
      <c r="V1" s="77"/>
    </row>
    <row r="2" spans="1:22" ht="13.5" thickBot="1">
      <c r="B2" s="14"/>
      <c r="C2" s="15" t="s">
        <v>1</v>
      </c>
      <c r="D2" s="16" t="s">
        <v>2</v>
      </c>
      <c r="E2" s="15" t="s">
        <v>1</v>
      </c>
      <c r="F2" s="16" t="s">
        <v>2</v>
      </c>
      <c r="G2" s="15" t="s">
        <v>1</v>
      </c>
      <c r="H2" s="16" t="s">
        <v>2</v>
      </c>
      <c r="I2" s="15" t="s">
        <v>1</v>
      </c>
      <c r="J2" s="16" t="s">
        <v>2</v>
      </c>
      <c r="K2" s="15" t="s">
        <v>1</v>
      </c>
      <c r="L2" s="16" t="s">
        <v>2</v>
      </c>
      <c r="M2" s="15" t="s">
        <v>1</v>
      </c>
      <c r="N2" s="16" t="s">
        <v>2</v>
      </c>
      <c r="O2" s="15" t="s">
        <v>1</v>
      </c>
      <c r="P2" s="16" t="s">
        <v>2</v>
      </c>
      <c r="Q2" s="15" t="s">
        <v>1</v>
      </c>
      <c r="R2" s="16" t="s">
        <v>2</v>
      </c>
      <c r="S2" s="15" t="s">
        <v>1</v>
      </c>
      <c r="T2" s="16" t="s">
        <v>2</v>
      </c>
      <c r="U2" s="15" t="s">
        <v>1</v>
      </c>
      <c r="V2" s="16" t="s">
        <v>2</v>
      </c>
    </row>
    <row r="3" spans="1:22" ht="13.5" thickTop="1">
      <c r="A3" s="26">
        <v>1</v>
      </c>
      <c r="B3" s="18">
        <v>0</v>
      </c>
      <c r="C3" s="19">
        <f>BINOMDIST($B3,$A$3,C$1,0)</f>
        <v>0.95</v>
      </c>
      <c r="D3" s="20">
        <f>BINOMDIST($B3,$A$3,C$1,1)</f>
        <v>0.95</v>
      </c>
      <c r="E3" s="19">
        <f>BINOMDIST($B3,$A$3,E$1,0)</f>
        <v>0.9</v>
      </c>
      <c r="F3" s="20">
        <f>BINOMDIST($B3,$A$3,E$1,1)</f>
        <v>0.9</v>
      </c>
      <c r="G3" s="19">
        <f>BINOMDIST($B3,$A$3,G$1,0)</f>
        <v>0.85</v>
      </c>
      <c r="H3" s="20">
        <f>BINOMDIST($B3,$A$3,G$1,1)</f>
        <v>0.85</v>
      </c>
      <c r="I3" s="19">
        <f>BINOMDIST($B3,$A$3,I$1,0)</f>
        <v>0.8</v>
      </c>
      <c r="J3" s="20">
        <f>BINOMDIST($B3,$A$3,I$1,1)</f>
        <v>0.8</v>
      </c>
      <c r="K3" s="19">
        <f>BINOMDIST($B3,$A$3,K$1,0)</f>
        <v>0.75</v>
      </c>
      <c r="L3" s="20">
        <f>BINOMDIST($B3,$A$3,K$1,1)</f>
        <v>0.75</v>
      </c>
      <c r="M3" s="19">
        <f>BINOMDIST($B3,$A$3,M$1,0)</f>
        <v>0.7</v>
      </c>
      <c r="N3" s="20">
        <f>BINOMDIST($B3,$A$3,M$1,1)</f>
        <v>0.7</v>
      </c>
      <c r="O3" s="19">
        <f>BINOMDIST($B3,$A$3,O$1,0)</f>
        <v>0.65</v>
      </c>
      <c r="P3" s="20">
        <f>BINOMDIST($B3,$A$3,O$1,1)</f>
        <v>0.65</v>
      </c>
      <c r="Q3" s="19">
        <f>BINOMDIST($B3,$A$3,Q$1,0)</f>
        <v>0.6</v>
      </c>
      <c r="R3" s="20">
        <f>BINOMDIST($B3,$A$3,Q$1,1)</f>
        <v>0.6</v>
      </c>
      <c r="S3" s="19">
        <f>BINOMDIST($B3,$A$3,S$1,0)</f>
        <v>0.55000000000000004</v>
      </c>
      <c r="T3" s="20">
        <f>BINOMDIST($B3,$A$3,S$1,1)</f>
        <v>0.55000000000000004</v>
      </c>
      <c r="U3" s="19">
        <f>BINOMDIST($B3,$A$3,U$1,0)</f>
        <v>0.5</v>
      </c>
      <c r="V3" s="20">
        <f>BINOMDIST($B3,$A$3,U$1,1)</f>
        <v>0.5</v>
      </c>
    </row>
    <row r="4" spans="1:22" ht="13.5" thickBot="1">
      <c r="B4" s="21">
        <v>1</v>
      </c>
      <c r="C4" s="22">
        <f>BINOMDIST($B4,$A$3,C$1,0)</f>
        <v>5.000000000000001E-2</v>
      </c>
      <c r="D4" s="23">
        <f>BINOMDIST($B4,$A$3,C$1,1)</f>
        <v>1</v>
      </c>
      <c r="E4" s="22">
        <f>BINOMDIST($B4,$A$3,E$1,0)</f>
        <v>0.10000000000000002</v>
      </c>
      <c r="F4" s="23">
        <f>BINOMDIST($B4,$A$3,E$1,1)</f>
        <v>1</v>
      </c>
      <c r="G4" s="22">
        <f>BINOMDIST($B4,$A$3,G$1,0)</f>
        <v>0.15</v>
      </c>
      <c r="H4" s="23">
        <f>BINOMDIST($B4,$A$3,G$1,1)</f>
        <v>1</v>
      </c>
      <c r="I4" s="22">
        <f>BINOMDIST($B4,$A$3,I$1,0)</f>
        <v>0.2</v>
      </c>
      <c r="J4" s="23">
        <f>BINOMDIST($B4,$A$3,I$1,1)</f>
        <v>1</v>
      </c>
      <c r="K4" s="22">
        <f>BINOMDIST($B4,$A$3,K$1,0)</f>
        <v>0.25</v>
      </c>
      <c r="L4" s="23">
        <f>BINOMDIST($B4,$A$3,K$1,1)</f>
        <v>1</v>
      </c>
      <c r="M4" s="22">
        <f>BINOMDIST($B4,$A$3,M$1,0)</f>
        <v>0.3</v>
      </c>
      <c r="N4" s="23">
        <f>BINOMDIST($B4,$A$3,M$1,1)</f>
        <v>1</v>
      </c>
      <c r="O4" s="22">
        <f>BINOMDIST($B4,$A$3,O$1,0)</f>
        <v>0.34999999999999992</v>
      </c>
      <c r="P4" s="23">
        <f>BINOMDIST($B4,$A$3,O$1,1)</f>
        <v>1</v>
      </c>
      <c r="Q4" s="22">
        <f>BINOMDIST($B4,$A$3,Q$1,0)</f>
        <v>0.4</v>
      </c>
      <c r="R4" s="23">
        <f>BINOMDIST($B4,$A$3,Q$1,1)</f>
        <v>1</v>
      </c>
      <c r="S4" s="22">
        <f>BINOMDIST($B4,$A$3,S$1,0)</f>
        <v>0.45</v>
      </c>
      <c r="T4" s="23">
        <f>BINOMDIST($B4,$A$3,S$1,1)</f>
        <v>1</v>
      </c>
      <c r="U4" s="22">
        <f>BINOMDIST($B4,$A$3,U$1,0)</f>
        <v>0.5</v>
      </c>
      <c r="V4" s="23">
        <f>BINOMDIST($B4,$A$3,U$1,1)</f>
        <v>1</v>
      </c>
    </row>
    <row r="5" spans="1:22" ht="13.5" thickTop="1">
      <c r="A5" s="26">
        <v>2</v>
      </c>
      <c r="B5" s="17">
        <v>0</v>
      </c>
      <c r="C5" s="19">
        <f>BINOMDIST($B5,$A$5,C$1,0)</f>
        <v>0.90249999999999997</v>
      </c>
      <c r="D5" s="20">
        <f>BINOMDIST($B5,$A$5,C$1,1)</f>
        <v>0.90249999999999997</v>
      </c>
      <c r="E5" s="19">
        <f>BINOMDIST($B5,$A$5,E$1,0)</f>
        <v>0.81</v>
      </c>
      <c r="F5" s="20">
        <f>BINOMDIST($B5,$A$5,E$1,1)</f>
        <v>0.81</v>
      </c>
      <c r="G5" s="19">
        <f>BINOMDIST($B5,$A$5,G$1,0)</f>
        <v>0.72249999999999992</v>
      </c>
      <c r="H5" s="20">
        <f>BINOMDIST($B5,$A$5,G$1,1)</f>
        <v>0.72249999999999992</v>
      </c>
      <c r="I5" s="19">
        <f>BINOMDIST($B5,$A$5,I$1,0)</f>
        <v>0.64</v>
      </c>
      <c r="J5" s="20">
        <f>BINOMDIST($B5,$A$5,I$1,1)</f>
        <v>0.64</v>
      </c>
      <c r="K5" s="19">
        <f>BINOMDIST($B5,$A$5,K$1,0)</f>
        <v>0.5625</v>
      </c>
      <c r="L5" s="20">
        <f>BINOMDIST($B5,$A$5,K$1,1)</f>
        <v>0.5625</v>
      </c>
      <c r="M5" s="19">
        <f>BINOMDIST($B5,$A$5,M$1,0)</f>
        <v>0.48999999999999994</v>
      </c>
      <c r="N5" s="20">
        <f>BINOMDIST($B5,$A$5,M$1,1)</f>
        <v>0.48999999999999994</v>
      </c>
      <c r="O5" s="19">
        <f>BINOMDIST($B5,$A$5,O$1,0)</f>
        <v>0.42250000000000004</v>
      </c>
      <c r="P5" s="20">
        <f>BINOMDIST($B5,$A$5,O$1,1)</f>
        <v>0.42250000000000004</v>
      </c>
      <c r="Q5" s="19">
        <f>BINOMDIST($B5,$A$5,Q$1,0)</f>
        <v>0.36</v>
      </c>
      <c r="R5" s="20">
        <f>BINOMDIST($B5,$A$5,Q$1,1)</f>
        <v>0.36</v>
      </c>
      <c r="S5" s="19">
        <f>BINOMDIST($B5,$A$5,S$1,0)</f>
        <v>0.30250000000000005</v>
      </c>
      <c r="T5" s="20">
        <f t="shared" ref="T5:V6" si="0">BINOMDIST($B5,$A$5,S$1,1)</f>
        <v>0.30250000000000005</v>
      </c>
      <c r="U5" s="19">
        <f>BINOMDIST($B5,$A$5,U$1,0)</f>
        <v>0.25</v>
      </c>
      <c r="V5" s="20">
        <f>BINOMDIST($B5,$A$5,U$1,1)</f>
        <v>0.25</v>
      </c>
    </row>
    <row r="6" spans="1:22">
      <c r="B6" s="7">
        <v>1</v>
      </c>
      <c r="C6" s="10">
        <f>BINOMDIST($B6,$A$5,C$1,0)</f>
        <v>9.5000000000000015E-2</v>
      </c>
      <c r="D6" s="13">
        <f>BINOMDIST($B6,$A$5,C$1,1)</f>
        <v>0.99749999999999994</v>
      </c>
      <c r="E6" s="10">
        <f>BINOMDIST($B6,$A$5,E$1,0)</f>
        <v>0.18000000000000005</v>
      </c>
      <c r="F6" s="13">
        <f>BINOMDIST($B6,$A$5,E$1,1)</f>
        <v>0.9900000000000001</v>
      </c>
      <c r="G6" s="10">
        <f>BINOMDIST($B6,$A$5,G$1,0)</f>
        <v>0.255</v>
      </c>
      <c r="H6" s="13">
        <f>BINOMDIST($B6,$A$5,G$1,1)</f>
        <v>0.97749999999999992</v>
      </c>
      <c r="I6" s="10">
        <f>BINOMDIST($B6,$A$5,I$1,0)</f>
        <v>0.32000000000000006</v>
      </c>
      <c r="J6" s="13">
        <f>BINOMDIST($B6,$A$5,I$1,1)</f>
        <v>0.96000000000000008</v>
      </c>
      <c r="K6" s="10">
        <f>BINOMDIST($B6,$A$5,K$1,0)</f>
        <v>0.375</v>
      </c>
      <c r="L6" s="13">
        <f>BINOMDIST($B6,$A$5,K$1,1)</f>
        <v>0.9375</v>
      </c>
      <c r="M6" s="10">
        <f>BINOMDIST($B6,$A$5,M$1,0)</f>
        <v>0.42</v>
      </c>
      <c r="N6" s="13">
        <f>BINOMDIST($B6,$A$5,M$1,1)</f>
        <v>0.90999999999999992</v>
      </c>
      <c r="O6" s="10">
        <f>BINOMDIST($B6,$A$5,O$1,0)</f>
        <v>0.4549999999999999</v>
      </c>
      <c r="P6" s="13">
        <f>BINOMDIST($B6,$A$5,O$1,1)</f>
        <v>0.87749999999999995</v>
      </c>
      <c r="Q6" s="10">
        <f>BINOMDIST($B6,$A$5,Q$1,0)</f>
        <v>0.48</v>
      </c>
      <c r="R6" s="13">
        <f>BINOMDIST($B6,$A$5,Q$1,1)</f>
        <v>0.84</v>
      </c>
      <c r="S6" s="10">
        <f>BINOMDIST($B6,$A$5,S$1,0)</f>
        <v>0.49500000000000005</v>
      </c>
      <c r="T6" s="13">
        <f t="shared" si="0"/>
        <v>0.7975000000000001</v>
      </c>
      <c r="U6" s="10">
        <f>BINOMDIST($B6,$A$5,U$1,0)</f>
        <v>0.5</v>
      </c>
      <c r="V6" s="13">
        <f t="shared" si="0"/>
        <v>0.75</v>
      </c>
    </row>
    <row r="7" spans="1:22" ht="13.5" thickBot="1">
      <c r="B7" s="14">
        <v>2</v>
      </c>
      <c r="C7" s="24">
        <f>BINOMDIST($B7,$A$5,C$1,0)</f>
        <v>2.5000000000000005E-3</v>
      </c>
      <c r="D7" s="25">
        <f>BINOMDIST($B7,$A$5,C$1,1)</f>
        <v>0.99999999999999989</v>
      </c>
      <c r="E7" s="24">
        <f t="shared" ref="E7:U7" si="1">BINOMDIST($B7,$A$5,E$1,0)</f>
        <v>1.0000000000000004E-2</v>
      </c>
      <c r="F7" s="25">
        <f t="shared" ref="F7:V7" si="2">BINOMDIST($B7,$A$5,E$1,1)</f>
        <v>1</v>
      </c>
      <c r="G7" s="24">
        <f t="shared" si="1"/>
        <v>2.2499999999999999E-2</v>
      </c>
      <c r="H7" s="25">
        <f t="shared" si="2"/>
        <v>0.99999999999999989</v>
      </c>
      <c r="I7" s="24">
        <f t="shared" si="1"/>
        <v>4.0000000000000008E-2</v>
      </c>
      <c r="J7" s="25">
        <f t="shared" si="2"/>
        <v>1</v>
      </c>
      <c r="K7" s="24">
        <f t="shared" si="1"/>
        <v>6.25E-2</v>
      </c>
      <c r="L7" s="25">
        <f t="shared" si="2"/>
        <v>1</v>
      </c>
      <c r="M7" s="24">
        <f t="shared" si="1"/>
        <v>8.9999999999999983E-2</v>
      </c>
      <c r="N7" s="25">
        <f t="shared" si="2"/>
        <v>0.99999999999999989</v>
      </c>
      <c r="O7" s="24">
        <f t="shared" si="1"/>
        <v>0.12249999999999996</v>
      </c>
      <c r="P7" s="25">
        <f t="shared" si="2"/>
        <v>0.99999999999999989</v>
      </c>
      <c r="Q7" s="24">
        <f t="shared" si="1"/>
        <v>0.16000000000000003</v>
      </c>
      <c r="R7" s="25">
        <f t="shared" si="2"/>
        <v>1</v>
      </c>
      <c r="S7" s="24">
        <f t="shared" si="1"/>
        <v>0.20249999999999999</v>
      </c>
      <c r="T7" s="25">
        <f t="shared" si="2"/>
        <v>1</v>
      </c>
      <c r="U7" s="24">
        <f t="shared" si="1"/>
        <v>0.25</v>
      </c>
      <c r="V7" s="25">
        <f t="shared" si="2"/>
        <v>1</v>
      </c>
    </row>
    <row r="8" spans="1:22" ht="13.5" thickTop="1">
      <c r="A8" s="26">
        <v>3</v>
      </c>
      <c r="B8" s="18">
        <v>0</v>
      </c>
      <c r="C8" s="19">
        <f>BINOMDIST($B8,$A$8,C$1,0)</f>
        <v>0.85737499999999989</v>
      </c>
      <c r="D8" s="20">
        <f>BINOMDIST($B8,$A$8,C$1,1)</f>
        <v>0.85737499999999989</v>
      </c>
      <c r="E8" s="19">
        <f>BINOMDIST($B8,$A$8,E$1,0)</f>
        <v>0.72900000000000009</v>
      </c>
      <c r="F8" s="20">
        <f>BINOMDIST($B8,$A$8,E$1,1)</f>
        <v>0.72900000000000009</v>
      </c>
      <c r="G8" s="19">
        <f>BINOMDIST($B8,$A$8,G$1,0)</f>
        <v>0.61412499999999992</v>
      </c>
      <c r="H8" s="20">
        <f>BINOMDIST($B8,$A$8,G$1,1)</f>
        <v>0.61412499999999992</v>
      </c>
      <c r="I8" s="19">
        <f>BINOMDIST($B8,$A$8,I$1,0)</f>
        <v>0.51200000000000012</v>
      </c>
      <c r="J8" s="20">
        <f>BINOMDIST($B8,$A$8,I$1,1)</f>
        <v>0.51200000000000012</v>
      </c>
      <c r="K8" s="19">
        <f>BINOMDIST($B8,$A$8,K$1,0)</f>
        <v>0.42187500000000006</v>
      </c>
      <c r="L8" s="20">
        <f>BINOMDIST($B8,$A$8,K$1,1)</f>
        <v>0.42187500000000006</v>
      </c>
      <c r="M8" s="19">
        <f>BINOMDIST($B8,$A$8,M$1,0)</f>
        <v>0.34299999999999992</v>
      </c>
      <c r="N8" s="20">
        <f>BINOMDIST($B8,$A$8,M$1,1)</f>
        <v>0.34299999999999992</v>
      </c>
      <c r="O8" s="19">
        <f>BINOMDIST($B8,$A$8,O$1,0)</f>
        <v>0.27462500000000001</v>
      </c>
      <c r="P8" s="20">
        <f>BINOMDIST($B8,$A$8,O$1,1)</f>
        <v>0.27462500000000001</v>
      </c>
      <c r="Q8" s="19">
        <f>BINOMDIST($B8,$A$8,Q$1,0)</f>
        <v>0.21599999999999997</v>
      </c>
      <c r="R8" s="20">
        <f>BINOMDIST($B8,$A$8,Q$1,1)</f>
        <v>0.21599999999999997</v>
      </c>
      <c r="S8" s="19">
        <f>BINOMDIST($B8,$A$8,S$1,0)</f>
        <v>0.16637500000000002</v>
      </c>
      <c r="T8" s="20">
        <f t="shared" ref="T8:V9" si="3">BINOMDIST($B8,$A$8,S$1,1)</f>
        <v>0.16637500000000002</v>
      </c>
      <c r="U8" s="19">
        <f>BINOMDIST($B8,$A$8,U$1,0)</f>
        <v>0.12500000000000003</v>
      </c>
      <c r="V8" s="20">
        <f>BINOMDIST($B8,$A$8,U$1,1)</f>
        <v>0.12500000000000003</v>
      </c>
    </row>
    <row r="9" spans="1:22">
      <c r="B9" s="7">
        <v>1</v>
      </c>
      <c r="C9" s="10">
        <f>BINOMDIST($B9,$A$8,C$1,0)</f>
        <v>0.13537500000000002</v>
      </c>
      <c r="D9" s="13">
        <f>BINOMDIST($B9,$A$8,C$1,1)</f>
        <v>0.99274999999999991</v>
      </c>
      <c r="E9" s="10">
        <f>BINOMDIST($B9,$A$8,E$1,0)</f>
        <v>0.24300000000000005</v>
      </c>
      <c r="F9" s="13">
        <f>BINOMDIST($B9,$A$8,E$1,1)</f>
        <v>0.9720000000000002</v>
      </c>
      <c r="G9" s="10">
        <f>BINOMDIST($B9,$A$8,G$1,0)</f>
        <v>0.32512499999999994</v>
      </c>
      <c r="H9" s="13">
        <f>BINOMDIST($B9,$A$8,G$1,1)</f>
        <v>0.93924999999999992</v>
      </c>
      <c r="I9" s="10">
        <f>BINOMDIST($B9,$A$8,I$1,0)</f>
        <v>0.38400000000000006</v>
      </c>
      <c r="J9" s="13">
        <f>BINOMDIST($B9,$A$8,I$1,1)</f>
        <v>0.89600000000000013</v>
      </c>
      <c r="K9" s="10">
        <f>BINOMDIST($B9,$A$8,K$1,0)</f>
        <v>0.421875</v>
      </c>
      <c r="L9" s="13">
        <f>BINOMDIST($B9,$A$8,K$1,1)</f>
        <v>0.84375</v>
      </c>
      <c r="M9" s="10">
        <f>BINOMDIST($B9,$A$8,M$1,0)</f>
        <v>0.44099999999999989</v>
      </c>
      <c r="N9" s="13">
        <f>BINOMDIST($B9,$A$8,M$1,1)</f>
        <v>0.78399999999999981</v>
      </c>
      <c r="O9" s="10">
        <f>BINOMDIST($B9,$A$8,O$1,0)</f>
        <v>0.44362499999999999</v>
      </c>
      <c r="P9" s="13">
        <f>BINOMDIST($B9,$A$8,O$1,1)</f>
        <v>0.71825000000000006</v>
      </c>
      <c r="Q9" s="10">
        <f>BINOMDIST($B9,$A$8,Q$1,0)</f>
        <v>0.43200000000000005</v>
      </c>
      <c r="R9" s="13">
        <f>BINOMDIST($B9,$A$8,Q$1,1)</f>
        <v>0.64800000000000002</v>
      </c>
      <c r="S9" s="10">
        <f>BINOMDIST($B9,$A$8,S$1,0)</f>
        <v>0.4083750000000001</v>
      </c>
      <c r="T9" s="13">
        <f t="shared" si="3"/>
        <v>0.57475000000000009</v>
      </c>
      <c r="U9" s="10">
        <f>BINOMDIST($B9,$A$8,U$1,0)</f>
        <v>0.375</v>
      </c>
      <c r="V9" s="13">
        <f t="shared" si="3"/>
        <v>0.5</v>
      </c>
    </row>
    <row r="10" spans="1:22">
      <c r="B10" s="7">
        <v>2</v>
      </c>
      <c r="C10" s="10">
        <f>BINOMDIST($B10,$A$8,C$1,0)</f>
        <v>7.1250000000000011E-3</v>
      </c>
      <c r="D10" s="13">
        <f>BINOMDIST($B10,$A$8,C$1,1)</f>
        <v>0.99987499999999996</v>
      </c>
      <c r="E10" s="10">
        <f t="shared" ref="E10:U11" si="4">BINOMDIST($B10,$A$8,E$1,0)</f>
        <v>2.7000000000000014E-2</v>
      </c>
      <c r="F10" s="13">
        <f t="shared" ref="F10:V11" si="5">BINOMDIST($B10,$A$8,E$1,1)</f>
        <v>0.99900000000000022</v>
      </c>
      <c r="G10" s="10">
        <f t="shared" si="4"/>
        <v>5.7375000000000002E-2</v>
      </c>
      <c r="H10" s="13">
        <f t="shared" si="5"/>
        <v>0.99662499999999987</v>
      </c>
      <c r="I10" s="10">
        <f t="shared" si="4"/>
        <v>9.600000000000003E-2</v>
      </c>
      <c r="J10" s="13">
        <f t="shared" si="5"/>
        <v>0.99200000000000021</v>
      </c>
      <c r="K10" s="10">
        <f t="shared" si="4"/>
        <v>0.140625</v>
      </c>
      <c r="L10" s="13">
        <f t="shared" si="5"/>
        <v>0.984375</v>
      </c>
      <c r="M10" s="10">
        <f t="shared" si="4"/>
        <v>0.18899999999999997</v>
      </c>
      <c r="N10" s="13">
        <f t="shared" si="5"/>
        <v>0.97299999999999975</v>
      </c>
      <c r="O10" s="10">
        <f t="shared" si="4"/>
        <v>0.23887499999999992</v>
      </c>
      <c r="P10" s="13">
        <f t="shared" si="5"/>
        <v>0.957125</v>
      </c>
      <c r="Q10" s="10">
        <f t="shared" si="4"/>
        <v>0.28800000000000003</v>
      </c>
      <c r="R10" s="13">
        <f t="shared" si="5"/>
        <v>0.93600000000000005</v>
      </c>
      <c r="S10" s="10">
        <f t="shared" si="4"/>
        <v>0.33412500000000001</v>
      </c>
      <c r="T10" s="13">
        <f t="shared" si="5"/>
        <v>0.9088750000000001</v>
      </c>
      <c r="U10" s="10">
        <f t="shared" si="4"/>
        <v>0.375</v>
      </c>
      <c r="V10" s="13">
        <f t="shared" si="5"/>
        <v>0.875</v>
      </c>
    </row>
    <row r="11" spans="1:22" ht="13.5" thickBot="1">
      <c r="B11" s="21">
        <v>3</v>
      </c>
      <c r="C11" s="22">
        <f>BINOMDIST($B11,$A$8,C$1,0)</f>
        <v>1.25E-4</v>
      </c>
      <c r="D11" s="23">
        <f>BINOMDIST($B11,$A$8,C$1,1)</f>
        <v>1</v>
      </c>
      <c r="E11" s="22">
        <f t="shared" si="4"/>
        <v>1.0000000000000002E-3</v>
      </c>
      <c r="F11" s="23">
        <f t="shared" si="5"/>
        <v>1.0000000000000002</v>
      </c>
      <c r="G11" s="22">
        <f t="shared" si="4"/>
        <v>3.375E-3</v>
      </c>
      <c r="H11" s="23">
        <f t="shared" si="5"/>
        <v>0.99999999999999989</v>
      </c>
      <c r="I11" s="22">
        <f t="shared" si="4"/>
        <v>8.0000000000000036E-3</v>
      </c>
      <c r="J11" s="23">
        <f t="shared" si="5"/>
        <v>1.0000000000000002</v>
      </c>
      <c r="K11" s="22">
        <f t="shared" si="4"/>
        <v>1.5625000000000007E-2</v>
      </c>
      <c r="L11" s="23">
        <f t="shared" si="5"/>
        <v>1</v>
      </c>
      <c r="M11" s="22">
        <f t="shared" si="4"/>
        <v>2.6999999999999982E-2</v>
      </c>
      <c r="N11" s="23">
        <f t="shared" si="5"/>
        <v>0.99999999999999978</v>
      </c>
      <c r="O11" s="22">
        <f t="shared" si="4"/>
        <v>4.2874999999999983E-2</v>
      </c>
      <c r="P11" s="23">
        <f t="shared" si="5"/>
        <v>1</v>
      </c>
      <c r="Q11" s="22">
        <f t="shared" si="4"/>
        <v>6.4000000000000015E-2</v>
      </c>
      <c r="R11" s="23">
        <f t="shared" si="5"/>
        <v>1</v>
      </c>
      <c r="S11" s="22">
        <f t="shared" si="4"/>
        <v>9.1125000000000012E-2</v>
      </c>
      <c r="T11" s="23">
        <f t="shared" si="5"/>
        <v>1</v>
      </c>
      <c r="U11" s="22">
        <f t="shared" si="4"/>
        <v>0.12500000000000003</v>
      </c>
      <c r="V11" s="23">
        <f t="shared" si="5"/>
        <v>1</v>
      </c>
    </row>
    <row r="12" spans="1:22" ht="13.5" thickTop="1">
      <c r="A12" s="26">
        <v>4</v>
      </c>
      <c r="B12" s="18">
        <v>0</v>
      </c>
      <c r="C12" s="19">
        <f>BINOMDIST($B12,$A$12,C$1,0)</f>
        <v>0.81450624999999988</v>
      </c>
      <c r="D12" s="20">
        <f>BINOMDIST($B12,$A$12,C$1,1)</f>
        <v>0.81450624999999988</v>
      </c>
      <c r="E12" s="19">
        <f>BINOMDIST($B12,$A$12,E$1,0)</f>
        <v>0.65610000000000002</v>
      </c>
      <c r="F12" s="20">
        <f>BINOMDIST($B12,$A$12,E$1,1)</f>
        <v>0.65610000000000002</v>
      </c>
      <c r="G12" s="19">
        <f>BINOMDIST($B12,$A$12,G$1,0)</f>
        <v>0.52200624999999989</v>
      </c>
      <c r="H12" s="20">
        <f>BINOMDIST($B12,$A$12,G$1,1)</f>
        <v>0.52200624999999989</v>
      </c>
      <c r="I12" s="19">
        <f>BINOMDIST($B12,$A$12,I$1,0)</f>
        <v>0.40960000000000008</v>
      </c>
      <c r="J12" s="20">
        <f>BINOMDIST($B12,$A$12,I$1,1)</f>
        <v>0.40960000000000008</v>
      </c>
      <c r="K12" s="19">
        <f>BINOMDIST($B12,$A$12,K$1,0)</f>
        <v>0.31640625000000006</v>
      </c>
      <c r="L12" s="20">
        <f>BINOMDIST($B12,$A$12,K$1,1)</f>
        <v>0.31640625000000006</v>
      </c>
      <c r="M12" s="19">
        <f>BINOMDIST($B12,$A$12,M$1,0)</f>
        <v>0.24009999999999992</v>
      </c>
      <c r="N12" s="20">
        <f>BINOMDIST($B12,$A$12,M$1,1)</f>
        <v>0.24009999999999992</v>
      </c>
      <c r="O12" s="19">
        <f>BINOMDIST($B12,$A$12,O$1,0)</f>
        <v>0.17850625000000003</v>
      </c>
      <c r="P12" s="20">
        <f>BINOMDIST($B12,$A$12,O$1,1)</f>
        <v>0.17850625000000003</v>
      </c>
      <c r="Q12" s="19">
        <f>BINOMDIST($B12,$A$12,Q$1,0)</f>
        <v>0.12959999999999999</v>
      </c>
      <c r="R12" s="20">
        <f>BINOMDIST($B12,$A$12,Q$1,1)</f>
        <v>0.12959999999999999</v>
      </c>
      <c r="S12" s="19">
        <f>BINOMDIST($B12,$A$12,S$1,0)</f>
        <v>9.1506250000000011E-2</v>
      </c>
      <c r="T12" s="20">
        <f t="shared" ref="T12:V13" si="6">BINOMDIST($B12,$A$12,S$1,1)</f>
        <v>9.1506250000000011E-2</v>
      </c>
      <c r="U12" s="19">
        <f>BINOMDIST($B12,$A$12,U$1,0)</f>
        <v>6.25E-2</v>
      </c>
      <c r="V12" s="20">
        <f>BINOMDIST($B12,$A$12,U$1,1)</f>
        <v>6.25E-2</v>
      </c>
    </row>
    <row r="13" spans="1:22">
      <c r="B13" s="7">
        <v>1</v>
      </c>
      <c r="C13" s="10">
        <f>BINOMDIST($B13,$A$12,C$1,0)</f>
        <v>0.17147500000000002</v>
      </c>
      <c r="D13" s="13">
        <f>BINOMDIST($B13,$A$12,C$1,1)</f>
        <v>0.98598124999999992</v>
      </c>
      <c r="E13" s="10">
        <f>BINOMDIST($B13,$A$12,E$1,0)</f>
        <v>0.29160000000000008</v>
      </c>
      <c r="F13" s="13">
        <f>BINOMDIST($B13,$A$12,E$1,1)</f>
        <v>0.9477000000000001</v>
      </c>
      <c r="G13" s="10">
        <f>BINOMDIST($B13,$A$12,G$1,0)</f>
        <v>0.36847499999999994</v>
      </c>
      <c r="H13" s="13">
        <f>BINOMDIST($B13,$A$12,G$1,1)</f>
        <v>0.89048124999999989</v>
      </c>
      <c r="I13" s="10">
        <f>BINOMDIST($B13,$A$12,I$1,0)</f>
        <v>0.40960000000000013</v>
      </c>
      <c r="J13" s="13">
        <f>BINOMDIST($B13,$A$12,I$1,1)</f>
        <v>0.81920000000000015</v>
      </c>
      <c r="K13" s="10">
        <f>BINOMDIST($B13,$A$12,K$1,0)</f>
        <v>0.42187500000000006</v>
      </c>
      <c r="L13" s="13">
        <f>BINOMDIST($B13,$A$12,K$1,1)</f>
        <v>0.73828125000000011</v>
      </c>
      <c r="M13" s="10">
        <f>BINOMDIST($B13,$A$12,M$1,0)</f>
        <v>0.41159999999999991</v>
      </c>
      <c r="N13" s="13">
        <f>BINOMDIST($B13,$A$12,M$1,1)</f>
        <v>0.65169999999999983</v>
      </c>
      <c r="O13" s="10">
        <f>BINOMDIST($B13,$A$12,O$1,0)</f>
        <v>0.3844749999999999</v>
      </c>
      <c r="P13" s="13">
        <f>BINOMDIST($B13,$A$12,O$1,1)</f>
        <v>0.56298124999999999</v>
      </c>
      <c r="Q13" s="10">
        <f>BINOMDIST($B13,$A$12,Q$1,0)</f>
        <v>0.34559999999999996</v>
      </c>
      <c r="R13" s="13">
        <f>BINOMDIST($B13,$A$12,Q$1,1)</f>
        <v>0.47519999999999996</v>
      </c>
      <c r="S13" s="10">
        <f>BINOMDIST($B13,$A$12,S$1,0)</f>
        <v>0.29947500000000005</v>
      </c>
      <c r="T13" s="13">
        <f t="shared" si="6"/>
        <v>0.39098125000000006</v>
      </c>
      <c r="U13" s="10">
        <f>BINOMDIST($B13,$A$12,U$1,0)</f>
        <v>0.25000000000000006</v>
      </c>
      <c r="V13" s="13">
        <f t="shared" si="6"/>
        <v>0.31250000000000006</v>
      </c>
    </row>
    <row r="14" spans="1:22">
      <c r="B14" s="7">
        <v>2</v>
      </c>
      <c r="C14" s="10">
        <f>BINOMDIST($B14,$A$12,C$1,0)</f>
        <v>1.3537500000000003E-2</v>
      </c>
      <c r="D14" s="13">
        <f>BINOMDIST($B14,$A$12,C$1,1)</f>
        <v>0.9995187499999999</v>
      </c>
      <c r="E14" s="10">
        <f t="shared" ref="E14:U16" si="7">BINOMDIST($B14,$A$12,E$1,0)</f>
        <v>4.8600000000000025E-2</v>
      </c>
      <c r="F14" s="13">
        <f t="shared" ref="F14:V16" si="8">BINOMDIST($B14,$A$12,E$1,1)</f>
        <v>0.99630000000000007</v>
      </c>
      <c r="G14" s="10">
        <f t="shared" si="7"/>
        <v>9.7537499999999999E-2</v>
      </c>
      <c r="H14" s="13">
        <f t="shared" si="8"/>
        <v>0.98801874999999995</v>
      </c>
      <c r="I14" s="10">
        <f t="shared" si="7"/>
        <v>0.15360000000000004</v>
      </c>
      <c r="J14" s="13">
        <f t="shared" si="8"/>
        <v>0.97280000000000022</v>
      </c>
      <c r="K14" s="10">
        <f t="shared" si="7"/>
        <v>0.2109375</v>
      </c>
      <c r="L14" s="13">
        <f t="shared" si="8"/>
        <v>0.94921875000000011</v>
      </c>
      <c r="M14" s="10">
        <f t="shared" si="7"/>
        <v>0.26459999999999995</v>
      </c>
      <c r="N14" s="13">
        <f t="shared" si="8"/>
        <v>0.91629999999999978</v>
      </c>
      <c r="O14" s="10">
        <f t="shared" si="7"/>
        <v>0.31053749999999991</v>
      </c>
      <c r="P14" s="13">
        <f t="shared" si="8"/>
        <v>0.8735187499999999</v>
      </c>
      <c r="Q14" s="10">
        <f t="shared" si="7"/>
        <v>0.34560000000000007</v>
      </c>
      <c r="R14" s="13">
        <f t="shared" si="8"/>
        <v>0.82079999999999997</v>
      </c>
      <c r="S14" s="10">
        <f t="shared" si="7"/>
        <v>0.36753750000000002</v>
      </c>
      <c r="T14" s="13">
        <f t="shared" si="8"/>
        <v>0.75851875000000013</v>
      </c>
      <c r="U14" s="10">
        <f t="shared" si="7"/>
        <v>0.375</v>
      </c>
      <c r="V14" s="13">
        <f t="shared" si="8"/>
        <v>0.6875</v>
      </c>
    </row>
    <row r="15" spans="1:22">
      <c r="B15" s="7">
        <v>3</v>
      </c>
      <c r="C15" s="10">
        <f>BINOMDIST($B15,$A$12,C$1,0)</f>
        <v>4.75E-4</v>
      </c>
      <c r="D15" s="13">
        <f>BINOMDIST($B15,$A$12,C$1,1)</f>
        <v>0.9999937499999999</v>
      </c>
      <c r="E15" s="10">
        <f t="shared" si="7"/>
        <v>3.6000000000000008E-3</v>
      </c>
      <c r="F15" s="13">
        <f t="shared" si="8"/>
        <v>0.99990000000000012</v>
      </c>
      <c r="G15" s="10">
        <f t="shared" si="7"/>
        <v>1.1474999999999999E-2</v>
      </c>
      <c r="H15" s="13">
        <f t="shared" si="8"/>
        <v>0.99949374999999996</v>
      </c>
      <c r="I15" s="10">
        <f t="shared" si="7"/>
        <v>2.5600000000000012E-2</v>
      </c>
      <c r="J15" s="13">
        <f t="shared" si="8"/>
        <v>0.99840000000000018</v>
      </c>
      <c r="K15" s="10">
        <f t="shared" si="7"/>
        <v>4.6875000000000021E-2</v>
      </c>
      <c r="L15" s="13">
        <f t="shared" si="8"/>
        <v>0.99609375000000011</v>
      </c>
      <c r="M15" s="10">
        <f t="shared" si="7"/>
        <v>7.5599999999999945E-2</v>
      </c>
      <c r="N15" s="13">
        <f t="shared" si="8"/>
        <v>0.99189999999999978</v>
      </c>
      <c r="O15" s="10">
        <f t="shared" si="7"/>
        <v>0.11147499999999996</v>
      </c>
      <c r="P15" s="13">
        <f t="shared" si="8"/>
        <v>0.98499374999999989</v>
      </c>
      <c r="Q15" s="10">
        <f t="shared" si="7"/>
        <v>0.15360000000000004</v>
      </c>
      <c r="R15" s="13">
        <f t="shared" si="8"/>
        <v>0.97440000000000004</v>
      </c>
      <c r="S15" s="10">
        <f t="shared" si="7"/>
        <v>0.20047500000000004</v>
      </c>
      <c r="T15" s="13">
        <f t="shared" si="8"/>
        <v>0.9589937500000002</v>
      </c>
      <c r="U15" s="10">
        <f t="shared" si="7"/>
        <v>0.25000000000000006</v>
      </c>
      <c r="V15" s="13">
        <f t="shared" si="8"/>
        <v>0.9375</v>
      </c>
    </row>
    <row r="16" spans="1:22" ht="13.5" thickBot="1">
      <c r="B16" s="21">
        <v>4</v>
      </c>
      <c r="C16" s="22">
        <f>BINOMDIST($B16,$A$12,C$1,0)</f>
        <v>6.2500000000000037E-6</v>
      </c>
      <c r="D16" s="23">
        <f>BINOMDIST($B16,$A$12,C$1,1)</f>
        <v>0.99999999999999989</v>
      </c>
      <c r="E16" s="22">
        <f t="shared" si="7"/>
        <v>1.0000000000000009E-4</v>
      </c>
      <c r="F16" s="23">
        <f t="shared" si="8"/>
        <v>1.0000000000000002</v>
      </c>
      <c r="G16" s="22">
        <f t="shared" si="7"/>
        <v>5.0624999999999997E-4</v>
      </c>
      <c r="H16" s="23">
        <f t="shared" si="8"/>
        <v>1</v>
      </c>
      <c r="I16" s="22">
        <f t="shared" si="7"/>
        <v>1.6000000000000005E-3</v>
      </c>
      <c r="J16" s="23">
        <f t="shared" si="8"/>
        <v>1.0000000000000002</v>
      </c>
      <c r="K16" s="22">
        <f t="shared" si="7"/>
        <v>3.9062500000000009E-3</v>
      </c>
      <c r="L16" s="23">
        <f t="shared" si="8"/>
        <v>1.0000000000000002</v>
      </c>
      <c r="M16" s="22">
        <f t="shared" si="7"/>
        <v>8.0999999999999961E-3</v>
      </c>
      <c r="N16" s="23">
        <f t="shared" si="8"/>
        <v>0.99999999999999978</v>
      </c>
      <c r="O16" s="22">
        <f t="shared" si="7"/>
        <v>1.500624999999999E-2</v>
      </c>
      <c r="P16" s="23">
        <f t="shared" si="8"/>
        <v>0.99999999999999989</v>
      </c>
      <c r="Q16" s="22">
        <f t="shared" si="7"/>
        <v>2.5600000000000008E-2</v>
      </c>
      <c r="R16" s="23">
        <f t="shared" si="8"/>
        <v>1</v>
      </c>
      <c r="S16" s="22">
        <f t="shared" si="7"/>
        <v>4.1006250000000001E-2</v>
      </c>
      <c r="T16" s="23">
        <f t="shared" si="8"/>
        <v>1.0000000000000002</v>
      </c>
      <c r="U16" s="22">
        <f t="shared" si="7"/>
        <v>6.25E-2</v>
      </c>
      <c r="V16" s="23">
        <f t="shared" si="8"/>
        <v>1</v>
      </c>
    </row>
    <row r="17" spans="1:22" ht="13.5" thickTop="1">
      <c r="A17" s="26">
        <v>5</v>
      </c>
      <c r="B17" s="18">
        <v>0</v>
      </c>
      <c r="C17" s="19">
        <f t="shared" ref="C17:C22" si="9">BINOMDIST($B17,$A$17,C$1,0)</f>
        <v>0.77378093749999977</v>
      </c>
      <c r="D17" s="20">
        <f t="shared" ref="D17:D22" si="10">BINOMDIST($B17,$A$17,C$1,1)</f>
        <v>0.77378093749999977</v>
      </c>
      <c r="E17" s="19">
        <f>BINOMDIST($B17,$A$17,E$1,0)</f>
        <v>0.59049000000000007</v>
      </c>
      <c r="F17" s="20">
        <f>BINOMDIST($B17,$A$17,E$1,1)</f>
        <v>0.59049000000000007</v>
      </c>
      <c r="G17" s="19">
        <f>BINOMDIST($B17,$A$17,G$1,0)</f>
        <v>0.44370531249999995</v>
      </c>
      <c r="H17" s="20">
        <f>BINOMDIST($B17,$A$17,G$1,1)</f>
        <v>0.44370531249999995</v>
      </c>
      <c r="I17" s="19">
        <f>BINOMDIST($B17,$A$17,I$1,0)</f>
        <v>0.32768000000000008</v>
      </c>
      <c r="J17" s="20">
        <f>BINOMDIST($B17,$A$17,I$1,1)</f>
        <v>0.32768000000000008</v>
      </c>
      <c r="K17" s="19">
        <f>BINOMDIST($B17,$A$17,K$1,0)</f>
        <v>0.23730468750000006</v>
      </c>
      <c r="L17" s="20">
        <f>BINOMDIST($B17,$A$17,K$1,1)</f>
        <v>0.23730468750000006</v>
      </c>
      <c r="M17" s="19">
        <f>BINOMDIST($B17,$A$17,M$1,0)</f>
        <v>0.16806999999999994</v>
      </c>
      <c r="N17" s="20">
        <f>BINOMDIST($B17,$A$17,M$1,1)</f>
        <v>0.16806999999999994</v>
      </c>
      <c r="O17" s="19">
        <f>BINOMDIST($B17,$A$17,O$1,0)</f>
        <v>0.11602906250000003</v>
      </c>
      <c r="P17" s="20">
        <f>BINOMDIST($B17,$A$17,O$1,1)</f>
        <v>0.11602906250000003</v>
      </c>
      <c r="Q17" s="19">
        <f>BINOMDIST($B17,$A$17,Q$1,0)</f>
        <v>7.7759999999999996E-2</v>
      </c>
      <c r="R17" s="20">
        <f>BINOMDIST($B17,$A$17,Q$1,1)</f>
        <v>7.7759999999999996E-2</v>
      </c>
      <c r="S17" s="19">
        <f>BINOMDIST($B17,$A$17,S$1,0)</f>
        <v>5.0328437499999996E-2</v>
      </c>
      <c r="T17" s="20">
        <f t="shared" ref="T17:V18" si="11">BINOMDIST($B17,$A$17,S$1,1)</f>
        <v>5.0328437499999996E-2</v>
      </c>
      <c r="U17" s="19">
        <f>BINOMDIST($B17,$A$17,U$1,0)</f>
        <v>3.125E-2</v>
      </c>
      <c r="V17" s="20">
        <f>BINOMDIST($B17,$A$17,U$1,1)</f>
        <v>3.125E-2</v>
      </c>
    </row>
    <row r="18" spans="1:22">
      <c r="B18" s="7">
        <v>1</v>
      </c>
      <c r="C18" s="10">
        <f t="shared" si="9"/>
        <v>0.20362656250000002</v>
      </c>
      <c r="D18" s="13">
        <f t="shared" si="10"/>
        <v>0.97740749999999976</v>
      </c>
      <c r="E18" s="10">
        <f>BINOMDIST($B18,$A$17,E$1,0)</f>
        <v>0.32805000000000006</v>
      </c>
      <c r="F18" s="13">
        <f>BINOMDIST($B18,$A$17,E$1,1)</f>
        <v>0.91854000000000013</v>
      </c>
      <c r="G18" s="10">
        <f>BINOMDIST($B18,$A$17,G$1,0)</f>
        <v>0.39150468749999989</v>
      </c>
      <c r="H18" s="13">
        <f>BINOMDIST($B18,$A$17,G$1,1)</f>
        <v>0.83520999999999979</v>
      </c>
      <c r="I18" s="10">
        <f>BINOMDIST($B18,$A$17,I$1,0)</f>
        <v>0.40960000000000008</v>
      </c>
      <c r="J18" s="13">
        <f>BINOMDIST($B18,$A$17,I$1,1)</f>
        <v>0.73728000000000016</v>
      </c>
      <c r="K18" s="10">
        <f>BINOMDIST($B18,$A$17,K$1,0)</f>
        <v>0.39550781250000006</v>
      </c>
      <c r="L18" s="13">
        <f>BINOMDIST($B18,$A$17,K$1,1)</f>
        <v>0.63281250000000011</v>
      </c>
      <c r="M18" s="10">
        <f>BINOMDIST($B18,$A$17,M$1,0)</f>
        <v>0.36014999999999986</v>
      </c>
      <c r="N18" s="13">
        <f>BINOMDIST($B18,$A$17,M$1,1)</f>
        <v>0.5282199999999998</v>
      </c>
      <c r="O18" s="10">
        <f>BINOMDIST($B18,$A$17,O$1,0)</f>
        <v>0.31238593749999999</v>
      </c>
      <c r="P18" s="13">
        <f>BINOMDIST($B18,$A$17,O$1,1)</f>
        <v>0.42841499999999999</v>
      </c>
      <c r="Q18" s="10">
        <f>BINOMDIST($B18,$A$17,Q$1,0)</f>
        <v>0.25919999999999999</v>
      </c>
      <c r="R18" s="13">
        <f>BINOMDIST($B18,$A$17,Q$1,1)</f>
        <v>0.33695999999999998</v>
      </c>
      <c r="S18" s="10">
        <f>BINOMDIST($B18,$A$17,S$1,0)</f>
        <v>0.20588906250000003</v>
      </c>
      <c r="T18" s="13">
        <f t="shared" si="11"/>
        <v>0.25621750000000004</v>
      </c>
      <c r="U18" s="10">
        <f>BINOMDIST($B18,$A$17,U$1,0)</f>
        <v>0.15625</v>
      </c>
      <c r="V18" s="13">
        <f t="shared" si="11"/>
        <v>0.1875</v>
      </c>
    </row>
    <row r="19" spans="1:22">
      <c r="B19" s="7">
        <v>2</v>
      </c>
      <c r="C19" s="10">
        <f t="shared" si="9"/>
        <v>2.1434375000000002E-2</v>
      </c>
      <c r="D19" s="13">
        <f t="shared" si="10"/>
        <v>0.99884187499999977</v>
      </c>
      <c r="E19" s="10">
        <f t="shared" ref="E19:U22" si="12">BINOMDIST($B19,$A$17,E$1,0)</f>
        <v>7.2900000000000034E-2</v>
      </c>
      <c r="F19" s="13">
        <f t="shared" ref="F19:V22" si="13">BINOMDIST($B19,$A$17,E$1,1)</f>
        <v>0.99144000000000021</v>
      </c>
      <c r="G19" s="10">
        <f t="shared" si="12"/>
        <v>0.13817812499999996</v>
      </c>
      <c r="H19" s="13">
        <f t="shared" si="13"/>
        <v>0.97338812499999972</v>
      </c>
      <c r="I19" s="10">
        <f t="shared" si="12"/>
        <v>0.20480000000000009</v>
      </c>
      <c r="J19" s="13">
        <f t="shared" si="13"/>
        <v>0.94208000000000025</v>
      </c>
      <c r="K19" s="10">
        <f t="shared" si="12"/>
        <v>0.26367187500000006</v>
      </c>
      <c r="L19" s="13">
        <f t="shared" si="13"/>
        <v>0.89648437500000022</v>
      </c>
      <c r="M19" s="10">
        <f t="shared" si="12"/>
        <v>0.30869999999999986</v>
      </c>
      <c r="N19" s="13">
        <f t="shared" si="13"/>
        <v>0.83691999999999966</v>
      </c>
      <c r="O19" s="10">
        <f t="shared" si="12"/>
        <v>0.33641562499999988</v>
      </c>
      <c r="P19" s="13">
        <f t="shared" si="13"/>
        <v>0.76483062499999988</v>
      </c>
      <c r="Q19" s="10">
        <f t="shared" si="12"/>
        <v>0.34560000000000002</v>
      </c>
      <c r="R19" s="13">
        <f t="shared" si="13"/>
        <v>0.68256000000000006</v>
      </c>
      <c r="S19" s="10">
        <f t="shared" si="12"/>
        <v>0.33690937500000001</v>
      </c>
      <c r="T19" s="13">
        <f t="shared" si="13"/>
        <v>0.59312687500000005</v>
      </c>
      <c r="U19" s="10">
        <f t="shared" si="12"/>
        <v>0.31250000000000006</v>
      </c>
      <c r="V19" s="13">
        <f t="shared" si="13"/>
        <v>0.5</v>
      </c>
    </row>
    <row r="20" spans="1:22">
      <c r="B20" s="7">
        <v>3</v>
      </c>
      <c r="C20" s="10">
        <f t="shared" si="9"/>
        <v>1.128125E-3</v>
      </c>
      <c r="D20" s="13">
        <f t="shared" si="10"/>
        <v>0.9999699999999998</v>
      </c>
      <c r="E20" s="10">
        <f t="shared" si="12"/>
        <v>8.1000000000000013E-3</v>
      </c>
      <c r="F20" s="13">
        <f t="shared" si="13"/>
        <v>0.99954000000000021</v>
      </c>
      <c r="G20" s="10">
        <f t="shared" si="12"/>
        <v>2.4384375E-2</v>
      </c>
      <c r="H20" s="13">
        <f t="shared" si="13"/>
        <v>0.99777249999999973</v>
      </c>
      <c r="I20" s="10">
        <f t="shared" si="12"/>
        <v>5.120000000000003E-2</v>
      </c>
      <c r="J20" s="13">
        <f t="shared" si="13"/>
        <v>0.99328000000000027</v>
      </c>
      <c r="K20" s="10">
        <f t="shared" si="12"/>
        <v>8.7890625000000028E-2</v>
      </c>
      <c r="L20" s="13">
        <f t="shared" si="13"/>
        <v>0.98437500000000022</v>
      </c>
      <c r="M20" s="10">
        <f t="shared" si="12"/>
        <v>0.13229999999999989</v>
      </c>
      <c r="N20" s="13">
        <f t="shared" si="13"/>
        <v>0.96921999999999953</v>
      </c>
      <c r="O20" s="10">
        <f t="shared" si="12"/>
        <v>0.18114687499999996</v>
      </c>
      <c r="P20" s="13">
        <f t="shared" si="13"/>
        <v>0.9459774999999998</v>
      </c>
      <c r="Q20" s="10">
        <f t="shared" si="12"/>
        <v>0.23040000000000005</v>
      </c>
      <c r="R20" s="13">
        <f t="shared" si="13"/>
        <v>0.9129600000000001</v>
      </c>
      <c r="S20" s="10">
        <f t="shared" si="12"/>
        <v>0.27565312500000005</v>
      </c>
      <c r="T20" s="13">
        <f t="shared" si="13"/>
        <v>0.86878000000000011</v>
      </c>
      <c r="U20" s="10">
        <f t="shared" si="12"/>
        <v>0.31250000000000006</v>
      </c>
      <c r="V20" s="13">
        <f t="shared" si="13"/>
        <v>0.8125</v>
      </c>
    </row>
    <row r="21" spans="1:22">
      <c r="B21" s="7">
        <v>4</v>
      </c>
      <c r="C21" s="10">
        <f t="shared" si="9"/>
        <v>2.9687500000000017E-5</v>
      </c>
      <c r="D21" s="13">
        <f t="shared" si="10"/>
        <v>0.99999968749999979</v>
      </c>
      <c r="E21" s="10">
        <f t="shared" si="12"/>
        <v>4.5000000000000042E-4</v>
      </c>
      <c r="F21" s="13">
        <f t="shared" si="13"/>
        <v>0.99999000000000016</v>
      </c>
      <c r="G21" s="10">
        <f t="shared" si="12"/>
        <v>2.1515624999999998E-3</v>
      </c>
      <c r="H21" s="13">
        <f t="shared" si="13"/>
        <v>0.99992406249999977</v>
      </c>
      <c r="I21" s="10">
        <f t="shared" si="12"/>
        <v>6.400000000000002E-3</v>
      </c>
      <c r="J21" s="13">
        <f t="shared" si="13"/>
        <v>0.99968000000000024</v>
      </c>
      <c r="K21" s="10">
        <f t="shared" si="12"/>
        <v>1.4648437500000003E-2</v>
      </c>
      <c r="L21" s="13">
        <f t="shared" si="13"/>
        <v>0.99902343750000022</v>
      </c>
      <c r="M21" s="10">
        <f t="shared" si="12"/>
        <v>2.8349999999999983E-2</v>
      </c>
      <c r="N21" s="13">
        <f t="shared" si="13"/>
        <v>0.99756999999999951</v>
      </c>
      <c r="O21" s="10">
        <f t="shared" si="12"/>
        <v>4.8770312499999968E-2</v>
      </c>
      <c r="P21" s="13">
        <f t="shared" si="13"/>
        <v>0.99474781249999977</v>
      </c>
      <c r="Q21" s="10">
        <f t="shared" si="12"/>
        <v>7.6800000000000021E-2</v>
      </c>
      <c r="R21" s="13">
        <f t="shared" si="13"/>
        <v>0.98976000000000008</v>
      </c>
      <c r="S21" s="10">
        <f t="shared" si="12"/>
        <v>0.1127671875</v>
      </c>
      <c r="T21" s="13">
        <f t="shared" si="13"/>
        <v>0.98154718750000014</v>
      </c>
      <c r="U21" s="10">
        <f t="shared" si="12"/>
        <v>0.15625</v>
      </c>
      <c r="V21" s="13">
        <f t="shared" si="13"/>
        <v>0.96875</v>
      </c>
    </row>
    <row r="22" spans="1:22" ht="13.5" thickBot="1">
      <c r="B22" s="21">
        <v>5</v>
      </c>
      <c r="C22" s="22">
        <f t="shared" si="9"/>
        <v>3.1250000000000034E-7</v>
      </c>
      <c r="D22" s="23">
        <f t="shared" si="10"/>
        <v>0.99999999999999978</v>
      </c>
      <c r="E22" s="22">
        <f t="shared" si="12"/>
        <v>1.0000000000000016E-5</v>
      </c>
      <c r="F22" s="23">
        <f t="shared" si="13"/>
        <v>1.0000000000000002</v>
      </c>
      <c r="G22" s="22">
        <f t="shared" si="12"/>
        <v>7.5937500000000009E-5</v>
      </c>
      <c r="H22" s="23">
        <f t="shared" si="13"/>
        <v>0.99999999999999978</v>
      </c>
      <c r="I22" s="22">
        <f t="shared" si="12"/>
        <v>3.2000000000000008E-4</v>
      </c>
      <c r="J22" s="23">
        <f t="shared" si="13"/>
        <v>1.0000000000000002</v>
      </c>
      <c r="K22" s="22">
        <f t="shared" si="12"/>
        <v>9.765625E-4</v>
      </c>
      <c r="L22" s="23">
        <f t="shared" si="13"/>
        <v>1.0000000000000002</v>
      </c>
      <c r="M22" s="22">
        <f t="shared" si="12"/>
        <v>2.429999999999999E-3</v>
      </c>
      <c r="N22" s="23">
        <f t="shared" si="13"/>
        <v>0.99999999999999956</v>
      </c>
      <c r="O22" s="22">
        <f t="shared" si="12"/>
        <v>5.2521874999999956E-3</v>
      </c>
      <c r="P22" s="23">
        <f t="shared" si="13"/>
        <v>0.99999999999999978</v>
      </c>
      <c r="Q22" s="22">
        <f t="shared" si="12"/>
        <v>1.0240000000000008E-2</v>
      </c>
      <c r="R22" s="23">
        <f t="shared" si="13"/>
        <v>1</v>
      </c>
      <c r="S22" s="22">
        <f t="shared" si="12"/>
        <v>1.8452812499999995E-2</v>
      </c>
      <c r="T22" s="23">
        <f t="shared" si="13"/>
        <v>1.0000000000000002</v>
      </c>
      <c r="U22" s="22">
        <f t="shared" si="12"/>
        <v>3.125E-2</v>
      </c>
      <c r="V22" s="23">
        <f t="shared" si="13"/>
        <v>1</v>
      </c>
    </row>
    <row r="23" spans="1:22" ht="13.5" thickTop="1">
      <c r="A23" s="26">
        <v>6</v>
      </c>
      <c r="B23" s="18">
        <v>0</v>
      </c>
      <c r="C23" s="19">
        <f t="shared" ref="C23:C29" si="14">BINOMDIST($B23,$A$23,C$1,0)</f>
        <v>0.7350918906249998</v>
      </c>
      <c r="D23" s="20">
        <f t="shared" ref="D23:D29" si="15">BINOMDIST($B23,$A$23,C$1,1)</f>
        <v>0.7350918906249998</v>
      </c>
      <c r="E23" s="19">
        <f>BINOMDIST($B23,$A$23,E$1,0)</f>
        <v>0.53144100000000005</v>
      </c>
      <c r="F23" s="20">
        <f>BINOMDIST($B23,$A$23,E$1,1)</f>
        <v>0.53144100000000005</v>
      </c>
      <c r="G23" s="19">
        <f>BINOMDIST($B23,$A$23,G$1,0)</f>
        <v>0.37714951562499993</v>
      </c>
      <c r="H23" s="20">
        <f>BINOMDIST($B23,$A$23,G$1,1)</f>
        <v>0.37714951562499993</v>
      </c>
      <c r="I23" s="19">
        <f>BINOMDIST($B23,$A$23,I$1,0)</f>
        <v>0.2621440000000001</v>
      </c>
      <c r="J23" s="20">
        <f>BINOMDIST($B23,$A$23,I$1,1)</f>
        <v>0.2621440000000001</v>
      </c>
      <c r="K23" s="19">
        <f>BINOMDIST($B23,$A$23,K$1,0)</f>
        <v>0.17797851562500003</v>
      </c>
      <c r="L23" s="20">
        <f>BINOMDIST($B23,$A$23,K$1,1)</f>
        <v>0.17797851562500003</v>
      </c>
      <c r="M23" s="19">
        <f>BINOMDIST($B23,$A$23,M$1,0)</f>
        <v>0.11764899999999995</v>
      </c>
      <c r="N23" s="20">
        <f>BINOMDIST($B23,$A$23,M$1,1)</f>
        <v>0.11764899999999995</v>
      </c>
      <c r="O23" s="19">
        <f>BINOMDIST($B23,$A$23,O$1,0)</f>
        <v>7.5418890624999999E-2</v>
      </c>
      <c r="P23" s="20">
        <f>BINOMDIST($B23,$A$23,O$1,1)</f>
        <v>7.5418890624999999E-2</v>
      </c>
      <c r="Q23" s="19">
        <f>BINOMDIST($B23,$A$23,Q$1,0)</f>
        <v>4.6655999999999989E-2</v>
      </c>
      <c r="R23" s="20">
        <f>BINOMDIST($B23,$A$23,Q$1,1)</f>
        <v>4.6655999999999989E-2</v>
      </c>
      <c r="S23" s="19">
        <f>BINOMDIST($B23,$A$23,S$1,0)</f>
        <v>2.7680640625000006E-2</v>
      </c>
      <c r="T23" s="20">
        <f t="shared" ref="T23:V24" si="16">BINOMDIST($B23,$A$23,S$1,1)</f>
        <v>2.7680640625000006E-2</v>
      </c>
      <c r="U23" s="19">
        <f>BINOMDIST($B23,$A$23,U$1,0)</f>
        <v>1.5625000000000007E-2</v>
      </c>
      <c r="V23" s="20">
        <f>BINOMDIST($B23,$A$23,U$1,1)</f>
        <v>1.5625000000000007E-2</v>
      </c>
    </row>
    <row r="24" spans="1:22">
      <c r="B24" s="7">
        <v>1</v>
      </c>
      <c r="C24" s="10">
        <f t="shared" si="14"/>
        <v>0.23213428124999996</v>
      </c>
      <c r="D24" s="13">
        <f t="shared" si="15"/>
        <v>0.96722617187499971</v>
      </c>
      <c r="E24" s="10">
        <f>BINOMDIST($B24,$A$23,E$1,0)</f>
        <v>0.35429400000000011</v>
      </c>
      <c r="F24" s="13">
        <f>BINOMDIST($B24,$A$23,E$1,1)</f>
        <v>0.88573500000000016</v>
      </c>
      <c r="G24" s="10">
        <f>BINOMDIST($B24,$A$23,G$1,0)</f>
        <v>0.39933478124999994</v>
      </c>
      <c r="H24" s="13">
        <f>BINOMDIST($B24,$A$23,G$1,1)</f>
        <v>0.77648429687499987</v>
      </c>
      <c r="I24" s="10">
        <f>BINOMDIST($B24,$A$23,I$1,0)</f>
        <v>0.39321600000000018</v>
      </c>
      <c r="J24" s="13">
        <f>BINOMDIST($B24,$A$23,I$1,1)</f>
        <v>0.65536000000000028</v>
      </c>
      <c r="K24" s="10">
        <f>BINOMDIST($B24,$A$23,K$1,0)</f>
        <v>0.35595703125000011</v>
      </c>
      <c r="L24" s="13">
        <f>BINOMDIST($B24,$A$23,K$1,1)</f>
        <v>0.53393554687500011</v>
      </c>
      <c r="M24" s="10">
        <f>BINOMDIST($B24,$A$23,M$1,0)</f>
        <v>0.30252599999999985</v>
      </c>
      <c r="N24" s="13">
        <f>BINOMDIST($B24,$A$23,M$1,1)</f>
        <v>0.4201749999999998</v>
      </c>
      <c r="O24" s="10">
        <f>BINOMDIST($B24,$A$23,O$1,0)</f>
        <v>0.24366103125000002</v>
      </c>
      <c r="P24" s="13">
        <f>BINOMDIST($B24,$A$23,O$1,1)</f>
        <v>0.31907992187500001</v>
      </c>
      <c r="Q24" s="10">
        <f>BINOMDIST($B24,$A$23,Q$1,0)</f>
        <v>0.18662400000000001</v>
      </c>
      <c r="R24" s="13">
        <f>BINOMDIST($B24,$A$23,Q$1,1)</f>
        <v>0.23327999999999999</v>
      </c>
      <c r="S24" s="10">
        <f>BINOMDIST($B24,$A$23,S$1,0)</f>
        <v>0.13588678125</v>
      </c>
      <c r="T24" s="13">
        <f t="shared" si="16"/>
        <v>0.16356742187500001</v>
      </c>
      <c r="U24" s="10">
        <f>BINOMDIST($B24,$A$23,U$1,0)</f>
        <v>9.375E-2</v>
      </c>
      <c r="V24" s="13">
        <f t="shared" si="16"/>
        <v>0.109375</v>
      </c>
    </row>
    <row r="25" spans="1:22">
      <c r="B25" s="7">
        <v>2</v>
      </c>
      <c r="C25" s="10">
        <f t="shared" si="14"/>
        <v>3.0543984375E-2</v>
      </c>
      <c r="D25" s="13">
        <f t="shared" si="15"/>
        <v>0.99777015624999965</v>
      </c>
      <c r="E25" s="10">
        <f t="shared" ref="E25:U29" si="17">BINOMDIST($B25,$A$23,E$1,0)</f>
        <v>9.841500000000003E-2</v>
      </c>
      <c r="F25" s="13">
        <f t="shared" ref="F25:V29" si="18">BINOMDIST($B25,$A$23,E$1,1)</f>
        <v>0.98415000000000019</v>
      </c>
      <c r="G25" s="10">
        <f t="shared" si="17"/>
        <v>0.17617710937499995</v>
      </c>
      <c r="H25" s="13">
        <f t="shared" si="18"/>
        <v>0.95266140624999984</v>
      </c>
      <c r="I25" s="10">
        <f t="shared" si="17"/>
        <v>0.24576000000000009</v>
      </c>
      <c r="J25" s="13">
        <f t="shared" si="18"/>
        <v>0.90112000000000037</v>
      </c>
      <c r="K25" s="10">
        <f t="shared" si="17"/>
        <v>0.29663085937500006</v>
      </c>
      <c r="L25" s="13">
        <f t="shared" si="18"/>
        <v>0.83056640625000022</v>
      </c>
      <c r="M25" s="10">
        <f t="shared" si="17"/>
        <v>0.32413499999999984</v>
      </c>
      <c r="N25" s="13">
        <f t="shared" si="18"/>
        <v>0.74430999999999958</v>
      </c>
      <c r="O25" s="10">
        <f t="shared" si="17"/>
        <v>0.3280052343749999</v>
      </c>
      <c r="P25" s="13">
        <f t="shared" si="18"/>
        <v>0.64708515624999996</v>
      </c>
      <c r="Q25" s="10">
        <f t="shared" si="17"/>
        <v>0.31104000000000004</v>
      </c>
      <c r="R25" s="13">
        <f t="shared" si="18"/>
        <v>0.54432000000000003</v>
      </c>
      <c r="S25" s="10">
        <f t="shared" si="17"/>
        <v>0.27795023437499999</v>
      </c>
      <c r="T25" s="13">
        <f t="shared" si="18"/>
        <v>0.44151765625</v>
      </c>
      <c r="U25" s="10">
        <f t="shared" si="17"/>
        <v>0.234375</v>
      </c>
      <c r="V25" s="13">
        <f t="shared" si="18"/>
        <v>0.34375</v>
      </c>
    </row>
    <row r="26" spans="1:22">
      <c r="B26" s="7">
        <v>3</v>
      </c>
      <c r="C26" s="10">
        <f t="shared" si="14"/>
        <v>2.1434374999999999E-3</v>
      </c>
      <c r="D26" s="13">
        <f t="shared" si="15"/>
        <v>0.99991359374999966</v>
      </c>
      <c r="E26" s="10">
        <f t="shared" si="17"/>
        <v>1.4580000000000004E-2</v>
      </c>
      <c r="F26" s="13">
        <f t="shared" si="18"/>
        <v>0.99873000000000023</v>
      </c>
      <c r="G26" s="10">
        <f t="shared" si="17"/>
        <v>4.1453437499999995E-2</v>
      </c>
      <c r="H26" s="13">
        <f t="shared" si="18"/>
        <v>0.99411484374999981</v>
      </c>
      <c r="I26" s="10">
        <f t="shared" si="17"/>
        <v>8.1920000000000062E-2</v>
      </c>
      <c r="J26" s="13">
        <f t="shared" si="18"/>
        <v>0.98304000000000047</v>
      </c>
      <c r="K26" s="10">
        <f t="shared" si="17"/>
        <v>0.13183593750000006</v>
      </c>
      <c r="L26" s="13">
        <f t="shared" si="18"/>
        <v>0.96240234375000022</v>
      </c>
      <c r="M26" s="10">
        <f t="shared" si="17"/>
        <v>0.1852199999999998</v>
      </c>
      <c r="N26" s="13">
        <f t="shared" si="18"/>
        <v>0.92952999999999941</v>
      </c>
      <c r="O26" s="10">
        <f t="shared" si="17"/>
        <v>0.23549093749999991</v>
      </c>
      <c r="P26" s="13">
        <f t="shared" si="18"/>
        <v>0.8825760937499999</v>
      </c>
      <c r="Q26" s="10">
        <f t="shared" si="17"/>
        <v>0.27648</v>
      </c>
      <c r="R26" s="13">
        <f t="shared" si="18"/>
        <v>0.82079999999999997</v>
      </c>
      <c r="S26" s="10">
        <f t="shared" si="17"/>
        <v>0.3032184375000001</v>
      </c>
      <c r="T26" s="13">
        <f t="shared" si="18"/>
        <v>0.74473609375000005</v>
      </c>
      <c r="U26" s="10">
        <f t="shared" si="17"/>
        <v>0.31250000000000011</v>
      </c>
      <c r="V26" s="13">
        <f t="shared" si="18"/>
        <v>0.65625000000000011</v>
      </c>
    </row>
    <row r="27" spans="1:22">
      <c r="B27" s="7">
        <v>4</v>
      </c>
      <c r="C27" s="10">
        <f t="shared" si="14"/>
        <v>8.4609375000000049E-5</v>
      </c>
      <c r="D27" s="13">
        <f t="shared" si="15"/>
        <v>0.99999820312499965</v>
      </c>
      <c r="E27" s="10">
        <f t="shared" si="17"/>
        <v>1.2150000000000012E-3</v>
      </c>
      <c r="F27" s="13">
        <f t="shared" si="18"/>
        <v>0.99994500000000019</v>
      </c>
      <c r="G27" s="10">
        <f t="shared" si="17"/>
        <v>5.4864843749999996E-3</v>
      </c>
      <c r="H27" s="13">
        <f t="shared" si="18"/>
        <v>0.9996013281249998</v>
      </c>
      <c r="I27" s="10">
        <f t="shared" si="17"/>
        <v>1.5360000000000006E-2</v>
      </c>
      <c r="J27" s="13">
        <f t="shared" si="18"/>
        <v>0.99840000000000051</v>
      </c>
      <c r="K27" s="10">
        <f t="shared" si="17"/>
        <v>3.2958984375000007E-2</v>
      </c>
      <c r="L27" s="13">
        <f t="shared" si="18"/>
        <v>0.99536132812500022</v>
      </c>
      <c r="M27" s="10">
        <f t="shared" si="17"/>
        <v>5.9534999999999963E-2</v>
      </c>
      <c r="N27" s="13">
        <f t="shared" si="18"/>
        <v>0.98906499999999942</v>
      </c>
      <c r="O27" s="10">
        <f t="shared" si="17"/>
        <v>9.5102109374999938E-2</v>
      </c>
      <c r="P27" s="13">
        <f t="shared" si="18"/>
        <v>0.97767820312499987</v>
      </c>
      <c r="Q27" s="10">
        <f t="shared" si="17"/>
        <v>0.13824000000000003</v>
      </c>
      <c r="R27" s="13">
        <f t="shared" si="18"/>
        <v>0.95904</v>
      </c>
      <c r="S27" s="10">
        <f t="shared" si="17"/>
        <v>0.18606585937500003</v>
      </c>
      <c r="T27" s="13">
        <f t="shared" si="18"/>
        <v>0.93080195312500003</v>
      </c>
      <c r="U27" s="10">
        <f t="shared" si="17"/>
        <v>0.234375</v>
      </c>
      <c r="V27" s="13">
        <f t="shared" si="18"/>
        <v>0.89062500000000011</v>
      </c>
    </row>
    <row r="28" spans="1:22">
      <c r="B28" s="7">
        <v>5</v>
      </c>
      <c r="C28" s="10">
        <f t="shared" si="14"/>
        <v>1.7812500000000018E-6</v>
      </c>
      <c r="D28" s="13">
        <f t="shared" si="15"/>
        <v>0.99999998437499971</v>
      </c>
      <c r="E28" s="10">
        <f t="shared" si="17"/>
        <v>5.4000000000000086E-5</v>
      </c>
      <c r="F28" s="13">
        <f t="shared" si="18"/>
        <v>0.99999900000000019</v>
      </c>
      <c r="G28" s="10">
        <f t="shared" si="17"/>
        <v>3.8728125000000004E-4</v>
      </c>
      <c r="H28" s="13">
        <f t="shared" si="18"/>
        <v>0.99998860937499978</v>
      </c>
      <c r="I28" s="10">
        <f t="shared" si="17"/>
        <v>1.5360000000000005E-3</v>
      </c>
      <c r="J28" s="13">
        <f t="shared" si="18"/>
        <v>0.99993600000000049</v>
      </c>
      <c r="K28" s="10">
        <f t="shared" si="17"/>
        <v>4.39453125E-3</v>
      </c>
      <c r="L28" s="13">
        <f t="shared" si="18"/>
        <v>0.99975585937500022</v>
      </c>
      <c r="M28" s="10">
        <f t="shared" si="17"/>
        <v>1.0205999999999995E-2</v>
      </c>
      <c r="N28" s="13">
        <f t="shared" si="18"/>
        <v>0.99927099999999947</v>
      </c>
      <c r="O28" s="10">
        <f t="shared" si="17"/>
        <v>2.0483531249999985E-2</v>
      </c>
      <c r="P28" s="13">
        <f t="shared" si="18"/>
        <v>0.99816173437499989</v>
      </c>
      <c r="Q28" s="10">
        <f t="shared" si="17"/>
        <v>3.6864000000000029E-2</v>
      </c>
      <c r="R28" s="13">
        <f t="shared" si="18"/>
        <v>0.99590400000000001</v>
      </c>
      <c r="S28" s="10">
        <f t="shared" si="17"/>
        <v>6.0894281249999987E-2</v>
      </c>
      <c r="T28" s="13">
        <f t="shared" si="18"/>
        <v>0.99169623437499999</v>
      </c>
      <c r="U28" s="10">
        <f t="shared" si="17"/>
        <v>9.375E-2</v>
      </c>
      <c r="V28" s="13">
        <f t="shared" si="18"/>
        <v>0.98437500000000011</v>
      </c>
    </row>
    <row r="29" spans="1:22" ht="13.5" thickBot="1">
      <c r="B29" s="21">
        <v>6</v>
      </c>
      <c r="C29" s="22">
        <f t="shared" si="14"/>
        <v>1.5624999999999999E-8</v>
      </c>
      <c r="D29" s="23">
        <f t="shared" si="15"/>
        <v>0.99999999999999967</v>
      </c>
      <c r="E29" s="22">
        <f t="shared" si="17"/>
        <v>1.0000000000000004E-6</v>
      </c>
      <c r="F29" s="23">
        <f t="shared" si="18"/>
        <v>1.0000000000000002</v>
      </c>
      <c r="G29" s="22">
        <f t="shared" si="17"/>
        <v>1.1390625000000001E-5</v>
      </c>
      <c r="H29" s="23">
        <f t="shared" si="18"/>
        <v>0.99999999999999978</v>
      </c>
      <c r="I29" s="22">
        <f t="shared" si="17"/>
        <v>6.4000000000000065E-5</v>
      </c>
      <c r="J29" s="23">
        <f t="shared" si="18"/>
        <v>1.0000000000000004</v>
      </c>
      <c r="K29" s="22">
        <f t="shared" si="17"/>
        <v>2.4414062500000016E-4</v>
      </c>
      <c r="L29" s="23">
        <f t="shared" si="18"/>
        <v>1.0000000000000002</v>
      </c>
      <c r="M29" s="22">
        <f t="shared" si="17"/>
        <v>7.2899999999999907E-4</v>
      </c>
      <c r="N29" s="23">
        <f t="shared" si="18"/>
        <v>0.99999999999999944</v>
      </c>
      <c r="O29" s="22">
        <f t="shared" si="17"/>
        <v>1.8382656249999983E-3</v>
      </c>
      <c r="P29" s="23">
        <f t="shared" si="18"/>
        <v>0.99999999999999989</v>
      </c>
      <c r="Q29" s="22">
        <f t="shared" si="17"/>
        <v>4.0960000000000024E-3</v>
      </c>
      <c r="R29" s="23">
        <f t="shared" si="18"/>
        <v>1</v>
      </c>
      <c r="S29" s="22">
        <f t="shared" si="17"/>
        <v>8.3037656250000008E-3</v>
      </c>
      <c r="T29" s="23">
        <f t="shared" si="18"/>
        <v>1</v>
      </c>
      <c r="U29" s="22">
        <f t="shared" si="17"/>
        <v>1.5625000000000007E-2</v>
      </c>
      <c r="V29" s="23">
        <f t="shared" si="18"/>
        <v>1.0000000000000002</v>
      </c>
    </row>
    <row r="30" spans="1:22" ht="13.5" thickTop="1">
      <c r="A30" s="26">
        <v>7</v>
      </c>
      <c r="B30" s="18">
        <v>0</v>
      </c>
      <c r="C30" s="19">
        <f t="shared" ref="C30:C37" si="19">BINOMDIST($B30,$A$30,C$1,0)</f>
        <v>0.69833729609374984</v>
      </c>
      <c r="D30" s="20">
        <f t="shared" ref="D30:D37" si="20">BINOMDIST($B30,$A$30,C$1,1)</f>
        <v>0.69833729609374984</v>
      </c>
      <c r="E30" s="19">
        <f>BINOMDIST($B30,$A$30,E$1,0)</f>
        <v>0.47829690000000008</v>
      </c>
      <c r="F30" s="20">
        <f>BINOMDIST($B30,$A$30,E$1,1)</f>
        <v>0.47829690000000008</v>
      </c>
      <c r="G30" s="19">
        <f>BINOMDIST($B30,$A$30,G$1,0)</f>
        <v>0.32057708828124992</v>
      </c>
      <c r="H30" s="20">
        <f>BINOMDIST($B30,$A$30,G$1,1)</f>
        <v>0.32057708828124992</v>
      </c>
      <c r="I30" s="19">
        <f>BINOMDIST($B30,$A$30,I$1,0)</f>
        <v>0.20971520000000007</v>
      </c>
      <c r="J30" s="20">
        <f>BINOMDIST($B30,$A$30,I$1,1)</f>
        <v>0.20971520000000007</v>
      </c>
      <c r="K30" s="19">
        <f>BINOMDIST($B30,$A$30,K$1,0)</f>
        <v>0.13348388671875</v>
      </c>
      <c r="L30" s="20">
        <f>BINOMDIST($B30,$A$30,K$1,1)</f>
        <v>0.13348388671875</v>
      </c>
      <c r="M30" s="19">
        <f>BINOMDIST($B30,$A$30,M$1,0)</f>
        <v>8.2354299999999964E-2</v>
      </c>
      <c r="N30" s="20">
        <f>BINOMDIST($B30,$A$30,M$1,1)</f>
        <v>8.2354299999999964E-2</v>
      </c>
      <c r="O30" s="19">
        <f>BINOMDIST($B30,$A$30,O$1,0)</f>
        <v>4.9022278906250008E-2</v>
      </c>
      <c r="P30" s="20">
        <f>BINOMDIST($B30,$A$30,O$1,1)</f>
        <v>4.9022278906250008E-2</v>
      </c>
      <c r="Q30" s="19">
        <f>BINOMDIST($B30,$A$30,Q$1,0)</f>
        <v>2.7993599999999987E-2</v>
      </c>
      <c r="R30" s="20">
        <f>BINOMDIST($B30,$A$30,Q$1,1)</f>
        <v>2.7993599999999987E-2</v>
      </c>
      <c r="S30" s="19">
        <f>BINOMDIST($B30,$A$30,S$1,0)</f>
        <v>1.5224352343750008E-2</v>
      </c>
      <c r="T30" s="20">
        <f t="shared" ref="T30:V31" si="21">BINOMDIST($B30,$A$30,S$1,1)</f>
        <v>1.5224352343750008E-2</v>
      </c>
      <c r="U30" s="19">
        <f>BINOMDIST($B30,$A$30,U$1,0)</f>
        <v>7.8125000000000017E-3</v>
      </c>
      <c r="V30" s="20">
        <f>BINOMDIST($B30,$A$30,U$1,1)</f>
        <v>7.8125000000000017E-3</v>
      </c>
    </row>
    <row r="31" spans="1:22">
      <c r="B31" s="7">
        <v>1</v>
      </c>
      <c r="C31" s="10">
        <f t="shared" si="19"/>
        <v>0.25728216171875001</v>
      </c>
      <c r="D31" s="13">
        <f t="shared" si="20"/>
        <v>0.95561945781249991</v>
      </c>
      <c r="E31" s="10">
        <f>BINOMDIST($B31,$A$30,E$1,0)</f>
        <v>0.37200870000000014</v>
      </c>
      <c r="F31" s="13">
        <f>BINOMDIST($B31,$A$30,E$1,1)</f>
        <v>0.85030560000000022</v>
      </c>
      <c r="G31" s="10">
        <f>BINOMDIST($B31,$A$30,G$1,0)</f>
        <v>0.39600699140624995</v>
      </c>
      <c r="H31" s="13">
        <f>BINOMDIST($B31,$A$30,G$1,1)</f>
        <v>0.71658407968749982</v>
      </c>
      <c r="I31" s="10">
        <f>BINOMDIST($B31,$A$30,I$1,0)</f>
        <v>0.36700160000000015</v>
      </c>
      <c r="J31" s="13">
        <f>BINOMDIST($B31,$A$30,I$1,1)</f>
        <v>0.57671680000000025</v>
      </c>
      <c r="K31" s="10">
        <f>BINOMDIST($B31,$A$30,K$1,0)</f>
        <v>0.31146240234375006</v>
      </c>
      <c r="L31" s="13">
        <f>BINOMDIST($B31,$A$30,K$1,1)</f>
        <v>0.44494628906250006</v>
      </c>
      <c r="M31" s="10">
        <f>BINOMDIST($B31,$A$30,M$1,0)</f>
        <v>0.24706289999999989</v>
      </c>
      <c r="N31" s="13">
        <f>BINOMDIST($B31,$A$30,M$1,1)</f>
        <v>0.32941719999999985</v>
      </c>
      <c r="O31" s="10">
        <f>BINOMDIST($B31,$A$30,O$1,0)</f>
        <v>0.18477628203124993</v>
      </c>
      <c r="P31" s="13">
        <f>BINOMDIST($B31,$A$30,O$1,1)</f>
        <v>0.23379856093749996</v>
      </c>
      <c r="Q31" s="10">
        <f>BINOMDIST($B31,$A$30,Q$1,0)</f>
        <v>0.13063679999999997</v>
      </c>
      <c r="R31" s="13">
        <f>BINOMDIST($B31,$A$30,Q$1,1)</f>
        <v>0.15863039999999995</v>
      </c>
      <c r="S31" s="10">
        <f>BINOMDIST($B31,$A$30,S$1,0)</f>
        <v>8.7194017968750023E-2</v>
      </c>
      <c r="T31" s="13">
        <f t="shared" si="21"/>
        <v>0.10241837031250003</v>
      </c>
      <c r="U31" s="10">
        <f>BINOMDIST($B31,$A$30,U$1,0)</f>
        <v>5.4687500000000028E-2</v>
      </c>
      <c r="V31" s="13">
        <f t="shared" si="21"/>
        <v>6.2500000000000028E-2</v>
      </c>
    </row>
    <row r="32" spans="1:22">
      <c r="B32" s="7">
        <v>2</v>
      </c>
      <c r="C32" s="10">
        <f t="shared" si="19"/>
        <v>4.0623499218749998E-2</v>
      </c>
      <c r="D32" s="13">
        <f t="shared" si="20"/>
        <v>0.99624295703124988</v>
      </c>
      <c r="E32" s="10">
        <f t="shared" ref="E32:U37" si="22">BINOMDIST($B32,$A$30,E$1,0)</f>
        <v>0.12400290000000005</v>
      </c>
      <c r="F32" s="13">
        <f t="shared" ref="F32:V37" si="23">BINOMDIST($B32,$A$30,E$1,1)</f>
        <v>0.97430850000000024</v>
      </c>
      <c r="G32" s="10">
        <f t="shared" si="22"/>
        <v>0.20965076015624998</v>
      </c>
      <c r="H32" s="13">
        <f t="shared" si="23"/>
        <v>0.92623483984374977</v>
      </c>
      <c r="I32" s="10">
        <f t="shared" si="22"/>
        <v>0.27525120000000014</v>
      </c>
      <c r="J32" s="13">
        <f t="shared" si="23"/>
        <v>0.85196800000000039</v>
      </c>
      <c r="K32" s="10">
        <f t="shared" si="22"/>
        <v>0.31146240234375006</v>
      </c>
      <c r="L32" s="13">
        <f t="shared" si="23"/>
        <v>0.75640869140625011</v>
      </c>
      <c r="M32" s="10">
        <f t="shared" si="22"/>
        <v>0.31765229999999983</v>
      </c>
      <c r="N32" s="13">
        <f t="shared" si="23"/>
        <v>0.64706949999999974</v>
      </c>
      <c r="O32" s="10">
        <f t="shared" si="22"/>
        <v>0.29848476328124995</v>
      </c>
      <c r="P32" s="13">
        <f t="shared" si="23"/>
        <v>0.53228332421874991</v>
      </c>
      <c r="Q32" s="10">
        <f t="shared" si="22"/>
        <v>0.26127360000000005</v>
      </c>
      <c r="R32" s="13">
        <f t="shared" si="23"/>
        <v>0.419904</v>
      </c>
      <c r="S32" s="10">
        <f t="shared" si="22"/>
        <v>0.21402168046874995</v>
      </c>
      <c r="T32" s="13">
        <f t="shared" si="23"/>
        <v>0.31644005078124998</v>
      </c>
      <c r="U32" s="10">
        <f t="shared" si="22"/>
        <v>0.1640625</v>
      </c>
      <c r="V32" s="13">
        <f t="shared" si="23"/>
        <v>0.22656250000000003</v>
      </c>
    </row>
    <row r="33" spans="1:22">
      <c r="B33" s="7">
        <v>3</v>
      </c>
      <c r="C33" s="10">
        <f t="shared" si="19"/>
        <v>3.5634648437499997E-3</v>
      </c>
      <c r="D33" s="13">
        <f t="shared" si="20"/>
        <v>0.99980642187499991</v>
      </c>
      <c r="E33" s="10">
        <f t="shared" si="22"/>
        <v>2.2963500000000008E-2</v>
      </c>
      <c r="F33" s="13">
        <f t="shared" si="23"/>
        <v>0.99727200000000027</v>
      </c>
      <c r="G33" s="10">
        <f t="shared" si="22"/>
        <v>6.1661988281249983E-2</v>
      </c>
      <c r="H33" s="13">
        <f t="shared" si="23"/>
        <v>0.98789682812499979</v>
      </c>
      <c r="I33" s="10">
        <f t="shared" si="22"/>
        <v>0.11468800000000008</v>
      </c>
      <c r="J33" s="13">
        <f t="shared" si="23"/>
        <v>0.96665600000000051</v>
      </c>
      <c r="K33" s="10">
        <f t="shared" si="22"/>
        <v>0.17303466796875011</v>
      </c>
      <c r="L33" s="13">
        <f t="shared" si="23"/>
        <v>0.92944335937500022</v>
      </c>
      <c r="M33" s="10">
        <f t="shared" si="22"/>
        <v>0.22689449999999978</v>
      </c>
      <c r="N33" s="13">
        <f t="shared" si="23"/>
        <v>0.87396399999999952</v>
      </c>
      <c r="O33" s="10">
        <f t="shared" si="22"/>
        <v>0.26787094140624995</v>
      </c>
      <c r="P33" s="13">
        <f t="shared" si="23"/>
        <v>0.80015426562499981</v>
      </c>
      <c r="Q33" s="10">
        <f t="shared" si="22"/>
        <v>0.29030400000000006</v>
      </c>
      <c r="R33" s="13">
        <f t="shared" si="23"/>
        <v>0.71020800000000006</v>
      </c>
      <c r="S33" s="10">
        <f t="shared" si="22"/>
        <v>0.29184774609375008</v>
      </c>
      <c r="T33" s="13">
        <f t="shared" si="23"/>
        <v>0.60828779687500001</v>
      </c>
      <c r="U33" s="10">
        <f t="shared" si="22"/>
        <v>0.27343750000000006</v>
      </c>
      <c r="V33" s="13">
        <f t="shared" si="23"/>
        <v>0.50000000000000011</v>
      </c>
    </row>
    <row r="34" spans="1:22">
      <c r="B34" s="7">
        <v>4</v>
      </c>
      <c r="C34" s="10">
        <f t="shared" si="19"/>
        <v>1.8755078125000011E-4</v>
      </c>
      <c r="D34" s="13">
        <f t="shared" si="20"/>
        <v>0.9999939726562499</v>
      </c>
      <c r="E34" s="10">
        <f t="shared" si="22"/>
        <v>2.5515000000000026E-3</v>
      </c>
      <c r="F34" s="13">
        <f t="shared" si="23"/>
        <v>0.99982350000000031</v>
      </c>
      <c r="G34" s="10">
        <f t="shared" si="22"/>
        <v>1.0881527343749997E-2</v>
      </c>
      <c r="H34" s="13">
        <f t="shared" si="23"/>
        <v>0.99877835546874982</v>
      </c>
      <c r="I34" s="10">
        <f t="shared" si="22"/>
        <v>2.8672000000000013E-2</v>
      </c>
      <c r="J34" s="13">
        <f t="shared" si="23"/>
        <v>0.99532800000000055</v>
      </c>
      <c r="K34" s="10">
        <f t="shared" si="22"/>
        <v>5.7678222656250021E-2</v>
      </c>
      <c r="L34" s="13">
        <f t="shared" si="23"/>
        <v>0.98712158203125022</v>
      </c>
      <c r="M34" s="10">
        <f t="shared" si="22"/>
        <v>9.7240499999999924E-2</v>
      </c>
      <c r="N34" s="13">
        <f t="shared" si="23"/>
        <v>0.97120449999999947</v>
      </c>
      <c r="O34" s="10">
        <f t="shared" si="22"/>
        <v>0.14423819921874989</v>
      </c>
      <c r="P34" s="13">
        <f t="shared" si="23"/>
        <v>0.94439246484374972</v>
      </c>
      <c r="Q34" s="10">
        <f t="shared" si="22"/>
        <v>0.19353600000000001</v>
      </c>
      <c r="R34" s="13">
        <f t="shared" si="23"/>
        <v>0.9037440000000001</v>
      </c>
      <c r="S34" s="10">
        <f t="shared" si="22"/>
        <v>0.23878451953125004</v>
      </c>
      <c r="T34" s="13">
        <f t="shared" si="23"/>
        <v>0.84707231640625003</v>
      </c>
      <c r="U34" s="10">
        <f t="shared" si="22"/>
        <v>0.27343750000000006</v>
      </c>
      <c r="V34" s="13">
        <f t="shared" si="23"/>
        <v>0.77343750000000022</v>
      </c>
    </row>
    <row r="35" spans="1:22">
      <c r="B35" s="7">
        <v>5</v>
      </c>
      <c r="C35" s="10">
        <f t="shared" si="19"/>
        <v>5.9226562500000063E-6</v>
      </c>
      <c r="D35" s="13">
        <f t="shared" si="20"/>
        <v>0.99999989531249989</v>
      </c>
      <c r="E35" s="10">
        <f t="shared" si="22"/>
        <v>1.7010000000000029E-4</v>
      </c>
      <c r="F35" s="13">
        <f t="shared" si="23"/>
        <v>0.99999360000000026</v>
      </c>
      <c r="G35" s="10">
        <f t="shared" si="22"/>
        <v>1.1521617187499999E-3</v>
      </c>
      <c r="H35" s="13">
        <f t="shared" si="23"/>
        <v>0.99993051718749981</v>
      </c>
      <c r="I35" s="10">
        <f t="shared" si="22"/>
        <v>4.3008000000000013E-3</v>
      </c>
      <c r="J35" s="13">
        <f t="shared" si="23"/>
        <v>0.99962880000000054</v>
      </c>
      <c r="K35" s="10">
        <f t="shared" si="22"/>
        <v>1.153564453125E-2</v>
      </c>
      <c r="L35" s="13">
        <f t="shared" si="23"/>
        <v>0.99865722656250022</v>
      </c>
      <c r="M35" s="10">
        <f t="shared" si="22"/>
        <v>2.5004699999999987E-2</v>
      </c>
      <c r="N35" s="13">
        <f t="shared" si="23"/>
        <v>0.99620919999999946</v>
      </c>
      <c r="O35" s="10">
        <f t="shared" si="22"/>
        <v>4.6600033593749965E-2</v>
      </c>
      <c r="P35" s="13">
        <f t="shared" si="23"/>
        <v>0.9909924984374997</v>
      </c>
      <c r="Q35" s="10">
        <f t="shared" si="22"/>
        <v>7.7414400000000064E-2</v>
      </c>
      <c r="R35" s="13">
        <f t="shared" si="23"/>
        <v>0.98115840000000021</v>
      </c>
      <c r="S35" s="10">
        <f t="shared" si="22"/>
        <v>0.11722149140624999</v>
      </c>
      <c r="T35" s="13">
        <f t="shared" si="23"/>
        <v>0.96429380781250007</v>
      </c>
      <c r="U35" s="10">
        <f t="shared" si="22"/>
        <v>0.1640625</v>
      </c>
      <c r="V35" s="13">
        <f t="shared" si="23"/>
        <v>0.93750000000000022</v>
      </c>
    </row>
    <row r="36" spans="1:22">
      <c r="B36" s="7">
        <v>6</v>
      </c>
      <c r="C36" s="10">
        <f t="shared" si="19"/>
        <v>1.0390625E-7</v>
      </c>
      <c r="D36" s="13">
        <f t="shared" si="20"/>
        <v>0.99999999921874994</v>
      </c>
      <c r="E36" s="10">
        <f t="shared" si="22"/>
        <v>6.3000000000000024E-6</v>
      </c>
      <c r="F36" s="13">
        <f t="shared" si="23"/>
        <v>0.99999990000000027</v>
      </c>
      <c r="G36" s="10">
        <f t="shared" si="22"/>
        <v>6.7774218749999999E-5</v>
      </c>
      <c r="H36" s="13">
        <f t="shared" si="23"/>
        <v>0.99999829140624985</v>
      </c>
      <c r="I36" s="10">
        <f t="shared" si="22"/>
        <v>3.5840000000000042E-4</v>
      </c>
      <c r="J36" s="13">
        <f t="shared" si="23"/>
        <v>0.99998720000000052</v>
      </c>
      <c r="K36" s="10">
        <f t="shared" si="22"/>
        <v>1.2817382812500009E-3</v>
      </c>
      <c r="L36" s="13">
        <f t="shared" si="23"/>
        <v>0.99993896484375022</v>
      </c>
      <c r="M36" s="10">
        <f t="shared" si="22"/>
        <v>3.5720999999999956E-3</v>
      </c>
      <c r="N36" s="13">
        <f t="shared" si="23"/>
        <v>0.99978129999999943</v>
      </c>
      <c r="O36" s="10">
        <f t="shared" si="22"/>
        <v>8.3641085937499922E-3</v>
      </c>
      <c r="P36" s="13">
        <f t="shared" si="23"/>
        <v>0.99935660703124973</v>
      </c>
      <c r="Q36" s="10">
        <f t="shared" si="22"/>
        <v>1.7203200000000009E-2</v>
      </c>
      <c r="R36" s="13">
        <f t="shared" si="23"/>
        <v>0.99836160000000018</v>
      </c>
      <c r="S36" s="10">
        <f t="shared" si="22"/>
        <v>3.1969497656250005E-2</v>
      </c>
      <c r="T36" s="13">
        <f t="shared" si="23"/>
        <v>0.99626330546875008</v>
      </c>
      <c r="U36" s="10">
        <f t="shared" si="22"/>
        <v>5.4687500000000028E-2</v>
      </c>
      <c r="V36" s="13">
        <f t="shared" si="23"/>
        <v>0.99218750000000022</v>
      </c>
    </row>
    <row r="37" spans="1:22" ht="13.5" thickBot="1">
      <c r="B37" s="21">
        <v>7</v>
      </c>
      <c r="C37" s="22">
        <f t="shared" si="19"/>
        <v>7.8125000000000038E-10</v>
      </c>
      <c r="D37" s="23">
        <f t="shared" si="20"/>
        <v>0.99999999999999989</v>
      </c>
      <c r="E37" s="22">
        <f t="shared" si="22"/>
        <v>1.0000000000000029E-7</v>
      </c>
      <c r="F37" s="23">
        <f t="shared" si="23"/>
        <v>1.0000000000000002</v>
      </c>
      <c r="G37" s="22">
        <f t="shared" si="22"/>
        <v>1.70859375E-6</v>
      </c>
      <c r="H37" s="23">
        <f t="shared" si="23"/>
        <v>0.99999999999999989</v>
      </c>
      <c r="I37" s="22">
        <f t="shared" si="22"/>
        <v>1.2799999999999999E-5</v>
      </c>
      <c r="J37" s="23">
        <f t="shared" si="23"/>
        <v>1.0000000000000004</v>
      </c>
      <c r="K37" s="22">
        <f t="shared" si="22"/>
        <v>6.1035156250000027E-5</v>
      </c>
      <c r="L37" s="23">
        <f t="shared" si="23"/>
        <v>1.0000000000000002</v>
      </c>
      <c r="M37" s="22">
        <f t="shared" si="22"/>
        <v>2.1869999999999976E-4</v>
      </c>
      <c r="N37" s="23">
        <f t="shared" si="23"/>
        <v>0.99999999999999944</v>
      </c>
      <c r="O37" s="22">
        <f t="shared" si="22"/>
        <v>6.4339296874999928E-4</v>
      </c>
      <c r="P37" s="23">
        <f t="shared" si="23"/>
        <v>0.99999999999999978</v>
      </c>
      <c r="Q37" s="22">
        <f t="shared" si="22"/>
        <v>1.638400000000001E-3</v>
      </c>
      <c r="R37" s="23">
        <f t="shared" si="23"/>
        <v>1.0000000000000002</v>
      </c>
      <c r="S37" s="22">
        <f t="shared" si="22"/>
        <v>3.7366945312499985E-3</v>
      </c>
      <c r="T37" s="23">
        <f t="shared" si="23"/>
        <v>1</v>
      </c>
      <c r="U37" s="22">
        <f t="shared" si="22"/>
        <v>7.8125000000000017E-3</v>
      </c>
      <c r="V37" s="23">
        <f t="shared" si="23"/>
        <v>1.0000000000000002</v>
      </c>
    </row>
    <row r="38" spans="1:22" ht="13.5" thickTop="1">
      <c r="A38" s="26">
        <v>8</v>
      </c>
      <c r="B38" s="18">
        <v>0</v>
      </c>
      <c r="C38" s="19">
        <f t="shared" ref="C38:C46" si="24">BINOMDIST($B38,$A$38,C$1,0)</f>
        <v>0.66342043128906225</v>
      </c>
      <c r="D38" s="20">
        <f t="shared" ref="D38:D46" si="25">BINOMDIST($B38,$A$38,C$1,1)</f>
        <v>0.66342043128906225</v>
      </c>
      <c r="E38" s="19">
        <f>BINOMDIST($B38,$A$38,E$1,0)</f>
        <v>0.43046721000000004</v>
      </c>
      <c r="F38" s="20">
        <f>BINOMDIST($B38,$A$38,E$1,1)</f>
        <v>0.43046721000000004</v>
      </c>
      <c r="G38" s="19">
        <f>BINOMDIST($B38,$A$38,G$1,0)</f>
        <v>0.27249052503906246</v>
      </c>
      <c r="H38" s="20">
        <f>BINOMDIST($B38,$A$38,G$1,1)</f>
        <v>0.27249052503906246</v>
      </c>
      <c r="I38" s="19">
        <f>BINOMDIST($B38,$A$38,I$1,0)</f>
        <v>0.16777216000000006</v>
      </c>
      <c r="J38" s="20">
        <f>BINOMDIST($B38,$A$38,I$1,1)</f>
        <v>0.16777216000000006</v>
      </c>
      <c r="K38" s="19">
        <f>BINOMDIST($B38,$A$38,K$1,0)</f>
        <v>0.10011291503906253</v>
      </c>
      <c r="L38" s="20">
        <f>BINOMDIST($B38,$A$38,K$1,1)</f>
        <v>0.10011291503906253</v>
      </c>
      <c r="M38" s="19">
        <f>BINOMDIST($B38,$A$38,M$1,0)</f>
        <v>5.7648009999999972E-2</v>
      </c>
      <c r="N38" s="20">
        <f>BINOMDIST($B38,$A$38,M$1,1)</f>
        <v>5.7648009999999972E-2</v>
      </c>
      <c r="O38" s="19">
        <f>BINOMDIST($B38,$A$38,O$1,0)</f>
        <v>3.186448128906251E-2</v>
      </c>
      <c r="P38" s="20">
        <f>BINOMDIST($B38,$A$38,O$1,1)</f>
        <v>3.186448128906251E-2</v>
      </c>
      <c r="Q38" s="19">
        <f>BINOMDIST($B38,$A$38,Q$1,0)</f>
        <v>1.6796159999999994E-2</v>
      </c>
      <c r="R38" s="20">
        <f>BINOMDIST($B38,$A$38,Q$1,1)</f>
        <v>1.6796159999999994E-2</v>
      </c>
      <c r="S38" s="19">
        <f>BINOMDIST($B38,$A$38,S$1,0)</f>
        <v>8.3733937890625026E-3</v>
      </c>
      <c r="T38" s="20">
        <f t="shared" ref="T38:V39" si="26">BINOMDIST($B38,$A$38,S$1,1)</f>
        <v>8.3733937890625026E-3</v>
      </c>
      <c r="U38" s="19">
        <f>BINOMDIST($B38,$A$38,U$1,0)</f>
        <v>3.9062500000000009E-3</v>
      </c>
      <c r="V38" s="20">
        <f>BINOMDIST($B38,$A$38,U$1,1)</f>
        <v>3.9062500000000009E-3</v>
      </c>
    </row>
    <row r="39" spans="1:22">
      <c r="B39" s="7">
        <v>1</v>
      </c>
      <c r="C39" s="10">
        <f t="shared" si="24"/>
        <v>0.27933491843749997</v>
      </c>
      <c r="D39" s="13">
        <f t="shared" si="25"/>
        <v>0.94275534972656216</v>
      </c>
      <c r="E39" s="10">
        <f>BINOMDIST($B39,$A$38,E$1,0)</f>
        <v>0.38263752000000012</v>
      </c>
      <c r="F39" s="13">
        <f>BINOMDIST($B39,$A$38,E$1,1)</f>
        <v>0.81310473000000016</v>
      </c>
      <c r="G39" s="10">
        <f>BINOMDIST($B39,$A$38,G$1,0)</f>
        <v>0.38469250593749987</v>
      </c>
      <c r="H39" s="13">
        <f>BINOMDIST($B39,$A$38,G$1,1)</f>
        <v>0.65718303097656228</v>
      </c>
      <c r="I39" s="10">
        <f>BINOMDIST($B39,$A$38,I$1,0)</f>
        <v>0.33554432000000012</v>
      </c>
      <c r="J39" s="13">
        <f>BINOMDIST($B39,$A$38,I$1,1)</f>
        <v>0.50331648000000018</v>
      </c>
      <c r="K39" s="10">
        <f>BINOMDIST($B39,$A$38,K$1,0)</f>
        <v>0.2669677734375</v>
      </c>
      <c r="L39" s="13">
        <f>BINOMDIST($B39,$A$38,K$1,1)</f>
        <v>0.3670806884765625</v>
      </c>
      <c r="M39" s="10">
        <f>BINOMDIST($B39,$A$38,M$1,0)</f>
        <v>0.19765031999999991</v>
      </c>
      <c r="N39" s="13">
        <f>BINOMDIST($B39,$A$38,M$1,1)</f>
        <v>0.25529832999999991</v>
      </c>
      <c r="O39" s="10">
        <f>BINOMDIST($B39,$A$38,O$1,0)</f>
        <v>0.13726238093749998</v>
      </c>
      <c r="P39" s="13">
        <f>BINOMDIST($B39,$A$38,O$1,1)</f>
        <v>0.16912686222656248</v>
      </c>
      <c r="Q39" s="10">
        <f>BINOMDIST($B39,$A$38,Q$1,0)</f>
        <v>8.9579519999999968E-2</v>
      </c>
      <c r="R39" s="13">
        <f>BINOMDIST($B39,$A$38,Q$1,1)</f>
        <v>0.10637567999999996</v>
      </c>
      <c r="S39" s="10">
        <f>BINOMDIST($B39,$A$38,S$1,0)</f>
        <v>5.4807668437500026E-2</v>
      </c>
      <c r="T39" s="13">
        <f t="shared" si="26"/>
        <v>6.3181062226562529E-2</v>
      </c>
      <c r="U39" s="10">
        <f>BINOMDIST($B39,$A$38,U$1,0)</f>
        <v>3.1250000000000007E-2</v>
      </c>
      <c r="V39" s="13">
        <f t="shared" si="26"/>
        <v>3.5156250000000007E-2</v>
      </c>
    </row>
    <row r="40" spans="1:22">
      <c r="B40" s="7">
        <v>2</v>
      </c>
      <c r="C40" s="10">
        <f t="shared" si="24"/>
        <v>5.145643234374999E-2</v>
      </c>
      <c r="D40" s="13">
        <f t="shared" si="25"/>
        <v>0.99421178207031213</v>
      </c>
      <c r="E40" s="10">
        <f t="shared" ref="E40:U46" si="27">BINOMDIST($B40,$A$38,E$1,0)</f>
        <v>0.14880348000000007</v>
      </c>
      <c r="F40" s="13">
        <f t="shared" ref="F40:V46" si="28">BINOMDIST($B40,$A$38,E$1,1)</f>
        <v>0.96190821000000026</v>
      </c>
      <c r="G40" s="10">
        <f t="shared" si="27"/>
        <v>0.23760419484374995</v>
      </c>
      <c r="H40" s="13">
        <f t="shared" si="28"/>
        <v>0.89478722582031223</v>
      </c>
      <c r="I40" s="10">
        <f t="shared" si="27"/>
        <v>0.29360128000000013</v>
      </c>
      <c r="J40" s="13">
        <f t="shared" si="28"/>
        <v>0.79691776000000036</v>
      </c>
      <c r="K40" s="10">
        <f t="shared" si="27"/>
        <v>0.31146240234375006</v>
      </c>
      <c r="L40" s="13">
        <f t="shared" si="28"/>
        <v>0.6785430908203125</v>
      </c>
      <c r="M40" s="10">
        <f t="shared" si="27"/>
        <v>0.29647547999999979</v>
      </c>
      <c r="N40" s="13">
        <f t="shared" si="28"/>
        <v>0.5517738099999997</v>
      </c>
      <c r="O40" s="10">
        <f t="shared" si="27"/>
        <v>0.2586867948437499</v>
      </c>
      <c r="P40" s="13">
        <f t="shared" si="28"/>
        <v>0.42781365707031238</v>
      </c>
      <c r="Q40" s="10">
        <f t="shared" si="27"/>
        <v>0.20901887999999996</v>
      </c>
      <c r="R40" s="13">
        <f t="shared" si="28"/>
        <v>0.31539455999999993</v>
      </c>
      <c r="S40" s="10">
        <f t="shared" si="27"/>
        <v>0.15694923234375002</v>
      </c>
      <c r="T40" s="13">
        <f t="shared" si="28"/>
        <v>0.22013029457031255</v>
      </c>
      <c r="U40" s="10">
        <f t="shared" si="27"/>
        <v>0.10937500000000006</v>
      </c>
      <c r="V40" s="13">
        <f t="shared" si="28"/>
        <v>0.14453125000000006</v>
      </c>
    </row>
    <row r="41" spans="1:22">
      <c r="B41" s="7">
        <v>3</v>
      </c>
      <c r="C41" s="10">
        <f t="shared" si="24"/>
        <v>5.4164665624999988E-3</v>
      </c>
      <c r="D41" s="13">
        <f t="shared" si="25"/>
        <v>0.99962824863281208</v>
      </c>
      <c r="E41" s="10">
        <f t="shared" si="27"/>
        <v>3.306744000000001E-2</v>
      </c>
      <c r="F41" s="13">
        <f t="shared" si="28"/>
        <v>0.99497565000000032</v>
      </c>
      <c r="G41" s="10">
        <f t="shared" si="27"/>
        <v>8.3860304062499988E-2</v>
      </c>
      <c r="H41" s="13">
        <f t="shared" si="28"/>
        <v>0.97864752988281223</v>
      </c>
      <c r="I41" s="10">
        <f t="shared" si="27"/>
        <v>0.14680064000000009</v>
      </c>
      <c r="J41" s="13">
        <f t="shared" si="28"/>
        <v>0.94371840000000051</v>
      </c>
      <c r="K41" s="10">
        <f t="shared" si="27"/>
        <v>0.20764160156250017</v>
      </c>
      <c r="L41" s="13">
        <f t="shared" si="28"/>
        <v>0.88618469238281272</v>
      </c>
      <c r="M41" s="10">
        <f t="shared" si="27"/>
        <v>0.25412183999999977</v>
      </c>
      <c r="N41" s="13">
        <f t="shared" si="28"/>
        <v>0.80589564999999941</v>
      </c>
      <c r="O41" s="10">
        <f t="shared" si="27"/>
        <v>0.27858577906249993</v>
      </c>
      <c r="P41" s="13">
        <f t="shared" si="28"/>
        <v>0.70639943613281231</v>
      </c>
      <c r="Q41" s="10">
        <f t="shared" si="27"/>
        <v>0.27869184000000008</v>
      </c>
      <c r="R41" s="13">
        <f t="shared" si="28"/>
        <v>0.59408640000000001</v>
      </c>
      <c r="S41" s="10">
        <f t="shared" si="27"/>
        <v>0.25682601656250004</v>
      </c>
      <c r="T41" s="13">
        <f t="shared" si="28"/>
        <v>0.47695631113281256</v>
      </c>
      <c r="U41" s="10">
        <f t="shared" si="27"/>
        <v>0.21875000000000006</v>
      </c>
      <c r="V41" s="13">
        <f t="shared" si="28"/>
        <v>0.36328125000000011</v>
      </c>
    </row>
    <row r="42" spans="1:22">
      <c r="B42" s="7">
        <v>4</v>
      </c>
      <c r="C42" s="10">
        <f t="shared" si="24"/>
        <v>3.5634648437500019E-4</v>
      </c>
      <c r="D42" s="13">
        <f t="shared" si="25"/>
        <v>0.99998459511718707</v>
      </c>
      <c r="E42" s="10">
        <f t="shared" si="27"/>
        <v>4.5927000000000042E-3</v>
      </c>
      <c r="F42" s="13">
        <f t="shared" si="28"/>
        <v>0.99956835000000033</v>
      </c>
      <c r="G42" s="10">
        <f t="shared" si="27"/>
        <v>1.8498596484374994E-2</v>
      </c>
      <c r="H42" s="13">
        <f t="shared" si="28"/>
        <v>0.99714612636718725</v>
      </c>
      <c r="I42" s="10">
        <f t="shared" si="27"/>
        <v>4.5875200000000019E-2</v>
      </c>
      <c r="J42" s="13">
        <f t="shared" si="28"/>
        <v>0.98959360000000052</v>
      </c>
      <c r="K42" s="10">
        <f t="shared" si="27"/>
        <v>8.6517333984375028E-2</v>
      </c>
      <c r="L42" s="13">
        <f t="shared" si="28"/>
        <v>0.97270202636718772</v>
      </c>
      <c r="M42" s="10">
        <f t="shared" si="27"/>
        <v>0.13613669999999989</v>
      </c>
      <c r="N42" s="13">
        <f t="shared" si="28"/>
        <v>0.9420323499999993</v>
      </c>
      <c r="O42" s="10">
        <f t="shared" si="27"/>
        <v>0.18750965898437491</v>
      </c>
      <c r="P42" s="13">
        <f t="shared" si="28"/>
        <v>0.89390909511718719</v>
      </c>
      <c r="Q42" s="10">
        <f t="shared" si="27"/>
        <v>0.23224320000000004</v>
      </c>
      <c r="R42" s="13">
        <f t="shared" si="28"/>
        <v>0.8263296</v>
      </c>
      <c r="S42" s="10">
        <f t="shared" si="27"/>
        <v>0.26266297148437501</v>
      </c>
      <c r="T42" s="13">
        <f t="shared" si="28"/>
        <v>0.73961928261718757</v>
      </c>
      <c r="U42" s="10">
        <f t="shared" si="27"/>
        <v>0.2734375</v>
      </c>
      <c r="V42" s="13">
        <f t="shared" si="28"/>
        <v>0.63671875000000011</v>
      </c>
    </row>
    <row r="43" spans="1:22">
      <c r="B43" s="7">
        <v>5</v>
      </c>
      <c r="C43" s="10">
        <f t="shared" si="24"/>
        <v>1.5004062500000014E-5</v>
      </c>
      <c r="D43" s="13">
        <f t="shared" si="25"/>
        <v>0.99999959917968706</v>
      </c>
      <c r="E43" s="10">
        <f t="shared" si="27"/>
        <v>4.0824000000000074E-4</v>
      </c>
      <c r="F43" s="13">
        <f t="shared" si="28"/>
        <v>0.99997659000000028</v>
      </c>
      <c r="G43" s="10">
        <f t="shared" si="27"/>
        <v>2.6115665624999998E-3</v>
      </c>
      <c r="H43" s="13">
        <f t="shared" si="28"/>
        <v>0.99975769292968719</v>
      </c>
      <c r="I43" s="10">
        <f t="shared" si="27"/>
        <v>9.1750400000000041E-3</v>
      </c>
      <c r="J43" s="13">
        <f t="shared" si="28"/>
        <v>0.99876864000000054</v>
      </c>
      <c r="K43" s="10">
        <f t="shared" si="27"/>
        <v>2.3071289062500003E-2</v>
      </c>
      <c r="L43" s="13">
        <f t="shared" si="28"/>
        <v>0.99577331542968772</v>
      </c>
      <c r="M43" s="10">
        <f t="shared" si="27"/>
        <v>4.6675439999999971E-2</v>
      </c>
      <c r="N43" s="13">
        <f t="shared" si="28"/>
        <v>0.98870778999999931</v>
      </c>
      <c r="O43" s="10">
        <f t="shared" si="27"/>
        <v>8.0773391562499935E-2</v>
      </c>
      <c r="P43" s="13">
        <f t="shared" si="28"/>
        <v>0.97468248667968715</v>
      </c>
      <c r="Q43" s="10">
        <f t="shared" si="27"/>
        <v>0.12386304000000006</v>
      </c>
      <c r="R43" s="13">
        <f t="shared" si="28"/>
        <v>0.95019264000000003</v>
      </c>
      <c r="S43" s="10">
        <f t="shared" si="27"/>
        <v>0.17192485406249997</v>
      </c>
      <c r="T43" s="13">
        <f t="shared" si="28"/>
        <v>0.91154413667968748</v>
      </c>
      <c r="U43" s="10">
        <f t="shared" si="27"/>
        <v>0.21875000000000006</v>
      </c>
      <c r="V43" s="13">
        <f t="shared" si="28"/>
        <v>0.85546875000000022</v>
      </c>
    </row>
    <row r="44" spans="1:22">
      <c r="B44" s="7">
        <v>6</v>
      </c>
      <c r="C44" s="10">
        <f t="shared" si="24"/>
        <v>3.9484375E-7</v>
      </c>
      <c r="D44" s="13">
        <f t="shared" si="25"/>
        <v>0.99999999402343709</v>
      </c>
      <c r="E44" s="10">
        <f t="shared" si="27"/>
        <v>2.268000000000001E-5</v>
      </c>
      <c r="F44" s="13">
        <f t="shared" si="28"/>
        <v>0.99999927000000033</v>
      </c>
      <c r="G44" s="10">
        <f t="shared" si="27"/>
        <v>2.3043234374999996E-4</v>
      </c>
      <c r="H44" s="13">
        <f t="shared" si="28"/>
        <v>0.99998812527343717</v>
      </c>
      <c r="I44" s="10">
        <f t="shared" si="27"/>
        <v>1.1468800000000012E-3</v>
      </c>
      <c r="J44" s="13">
        <f t="shared" si="28"/>
        <v>0.9999155200000005</v>
      </c>
      <c r="K44" s="10">
        <f t="shared" si="27"/>
        <v>3.8452148437500026E-3</v>
      </c>
      <c r="L44" s="13">
        <f t="shared" si="28"/>
        <v>0.99961853027343772</v>
      </c>
      <c r="M44" s="10">
        <f t="shared" si="27"/>
        <v>1.0001879999999987E-2</v>
      </c>
      <c r="N44" s="13">
        <f t="shared" si="28"/>
        <v>0.99870966999999933</v>
      </c>
      <c r="O44" s="10">
        <f t="shared" si="27"/>
        <v>2.1746682343749983E-2</v>
      </c>
      <c r="P44" s="13">
        <f t="shared" si="28"/>
        <v>0.99642916902343714</v>
      </c>
      <c r="Q44" s="10">
        <f t="shared" si="27"/>
        <v>4.1287680000000021E-2</v>
      </c>
      <c r="R44" s="13">
        <f t="shared" si="28"/>
        <v>0.99148032000000008</v>
      </c>
      <c r="S44" s="10">
        <f t="shared" si="27"/>
        <v>7.0332894843750021E-2</v>
      </c>
      <c r="T44" s="13">
        <f t="shared" si="28"/>
        <v>0.98187703152343753</v>
      </c>
      <c r="U44" s="10">
        <f t="shared" si="27"/>
        <v>0.10937500000000006</v>
      </c>
      <c r="V44" s="13">
        <f t="shared" si="28"/>
        <v>0.96484375000000022</v>
      </c>
    </row>
    <row r="45" spans="1:22">
      <c r="B45" s="7">
        <v>7</v>
      </c>
      <c r="C45" s="10">
        <f t="shared" si="24"/>
        <v>5.9375000000000027E-9</v>
      </c>
      <c r="D45" s="13">
        <f t="shared" si="25"/>
        <v>0.99999999996093714</v>
      </c>
      <c r="E45" s="10">
        <f t="shared" si="27"/>
        <v>7.2000000000000211E-7</v>
      </c>
      <c r="F45" s="13">
        <f t="shared" si="28"/>
        <v>0.99999999000000028</v>
      </c>
      <c r="G45" s="10">
        <f t="shared" si="27"/>
        <v>1.16184375E-5</v>
      </c>
      <c r="H45" s="13">
        <f t="shared" si="28"/>
        <v>0.99999974371093714</v>
      </c>
      <c r="I45" s="10">
        <f t="shared" si="27"/>
        <v>8.1920000000000002E-5</v>
      </c>
      <c r="J45" s="13">
        <f t="shared" si="28"/>
        <v>0.99999744000000046</v>
      </c>
      <c r="K45" s="10">
        <f t="shared" si="27"/>
        <v>3.6621093750000016E-4</v>
      </c>
      <c r="L45" s="13">
        <f t="shared" si="28"/>
        <v>0.99998474121093772</v>
      </c>
      <c r="M45" s="10">
        <f t="shared" si="27"/>
        <v>1.2247199999999986E-3</v>
      </c>
      <c r="N45" s="13">
        <f t="shared" si="28"/>
        <v>0.99993438999999928</v>
      </c>
      <c r="O45" s="10">
        <f t="shared" si="27"/>
        <v>3.3456434374999964E-3</v>
      </c>
      <c r="P45" s="13">
        <f t="shared" si="28"/>
        <v>0.99977481246093713</v>
      </c>
      <c r="Q45" s="10">
        <f t="shared" si="27"/>
        <v>7.8643200000000045E-3</v>
      </c>
      <c r="R45" s="13">
        <f t="shared" si="28"/>
        <v>0.99934464000000012</v>
      </c>
      <c r="S45" s="10">
        <f t="shared" si="27"/>
        <v>1.6441455937499995E-2</v>
      </c>
      <c r="T45" s="13">
        <f t="shared" si="28"/>
        <v>0.99831848746093754</v>
      </c>
      <c r="U45" s="10">
        <f t="shared" si="27"/>
        <v>3.1250000000000007E-2</v>
      </c>
      <c r="V45" s="13">
        <f t="shared" si="28"/>
        <v>0.99609375000000022</v>
      </c>
    </row>
    <row r="46" spans="1:22" ht="13.5" thickBot="1">
      <c r="B46" s="21">
        <v>8</v>
      </c>
      <c r="C46" s="22">
        <f t="shared" si="24"/>
        <v>3.9062500000000046E-11</v>
      </c>
      <c r="D46" s="23">
        <f t="shared" si="25"/>
        <v>0.99999999999999967</v>
      </c>
      <c r="E46" s="22">
        <f t="shared" si="27"/>
        <v>1.0000000000000018E-8</v>
      </c>
      <c r="F46" s="23">
        <f t="shared" si="28"/>
        <v>1.0000000000000002</v>
      </c>
      <c r="G46" s="22">
        <f t="shared" si="27"/>
        <v>2.5628906250000001E-7</v>
      </c>
      <c r="H46" s="23">
        <f t="shared" si="28"/>
        <v>0.99999999999999967</v>
      </c>
      <c r="I46" s="22">
        <f t="shared" si="27"/>
        <v>2.5600000000000017E-6</v>
      </c>
      <c r="J46" s="23">
        <f t="shared" si="28"/>
        <v>1.0000000000000004</v>
      </c>
      <c r="K46" s="22">
        <f t="shared" si="27"/>
        <v>1.5258789062500007E-5</v>
      </c>
      <c r="L46" s="23">
        <f t="shared" si="28"/>
        <v>1.0000000000000002</v>
      </c>
      <c r="M46" s="22">
        <f t="shared" si="27"/>
        <v>6.5609999999999936E-5</v>
      </c>
      <c r="N46" s="23">
        <f t="shared" si="28"/>
        <v>0.99999999999999933</v>
      </c>
      <c r="O46" s="22">
        <f t="shared" si="27"/>
        <v>2.2518753906249973E-4</v>
      </c>
      <c r="P46" s="23">
        <f t="shared" si="28"/>
        <v>0.99999999999999967</v>
      </c>
      <c r="Q46" s="22">
        <f t="shared" si="27"/>
        <v>6.5536000000000034E-4</v>
      </c>
      <c r="R46" s="23">
        <f t="shared" si="28"/>
        <v>1.0000000000000002</v>
      </c>
      <c r="S46" s="22">
        <f t="shared" si="27"/>
        <v>1.6815125390624997E-3</v>
      </c>
      <c r="T46" s="23">
        <f t="shared" si="28"/>
        <v>1</v>
      </c>
      <c r="U46" s="22">
        <f t="shared" si="27"/>
        <v>3.9062500000000009E-3</v>
      </c>
      <c r="V46" s="23">
        <f t="shared" si="28"/>
        <v>1.0000000000000002</v>
      </c>
    </row>
    <row r="47" spans="1:22" ht="13.5" thickTop="1">
      <c r="A47" s="26">
        <v>9</v>
      </c>
      <c r="B47" s="18">
        <v>0</v>
      </c>
      <c r="C47" s="19">
        <f t="shared" ref="C47:C56" si="29">BINOMDIST($B47,$A$47,C$1,0)</f>
        <v>0.63024940972460908</v>
      </c>
      <c r="D47" s="20">
        <f t="shared" ref="D47:D56" si="30">BINOMDIST($B47,$A$47,C$1,1)</f>
        <v>0.63024940972460908</v>
      </c>
      <c r="E47" s="19">
        <f>BINOMDIST($B47,$A$47,E$1,0)</f>
        <v>0.38742048900000003</v>
      </c>
      <c r="F47" s="20">
        <f>BINOMDIST($B47,$A$47,E$1,1)</f>
        <v>0.38742048900000003</v>
      </c>
      <c r="G47" s="19">
        <f>BINOMDIST($B47,$A$47,G$1,0)</f>
        <v>0.23161694628320309</v>
      </c>
      <c r="H47" s="20">
        <f>BINOMDIST($B47,$A$47,G$1,1)</f>
        <v>0.23161694628320309</v>
      </c>
      <c r="I47" s="19">
        <f>BINOMDIST($B47,$A$47,I$1,0)</f>
        <v>0.13421772800000006</v>
      </c>
      <c r="J47" s="20">
        <f>BINOMDIST($B47,$A$47,I$1,1)</f>
        <v>0.13421772800000006</v>
      </c>
      <c r="K47" s="19">
        <f>BINOMDIST($B47,$A$47,K$1,0)</f>
        <v>7.5084686279296903E-2</v>
      </c>
      <c r="L47" s="20">
        <f>BINOMDIST($B47,$A$47,K$1,1)</f>
        <v>7.5084686279296903E-2</v>
      </c>
      <c r="M47" s="19">
        <f>BINOMDIST($B47,$A$47,M$1,0)</f>
        <v>4.0353606999999972E-2</v>
      </c>
      <c r="N47" s="20">
        <f>BINOMDIST($B47,$A$47,M$1,1)</f>
        <v>4.0353606999999972E-2</v>
      </c>
      <c r="O47" s="19">
        <f>BINOMDIST($B47,$A$47,O$1,0)</f>
        <v>2.0711912837890634E-2</v>
      </c>
      <c r="P47" s="20">
        <f>BINOMDIST($B47,$A$47,O$1,1)</f>
        <v>2.0711912837890634E-2</v>
      </c>
      <c r="Q47" s="19">
        <f>BINOMDIST($B47,$A$47,Q$1,0)</f>
        <v>1.0077695999999999E-2</v>
      </c>
      <c r="R47" s="20">
        <f>BINOMDIST($B47,$A$47,Q$1,1)</f>
        <v>1.0077695999999999E-2</v>
      </c>
      <c r="S47" s="19">
        <f>BINOMDIST($B47,$A$47,S$1,0)</f>
        <v>4.6053665839843761E-3</v>
      </c>
      <c r="T47" s="20">
        <f t="shared" ref="T47:V48" si="31">BINOMDIST($B47,$A$47,S$1,1)</f>
        <v>4.6053665839843761E-3</v>
      </c>
      <c r="U47" s="19">
        <f>BINOMDIST($B47,$A$47,U$1,0)</f>
        <v>1.953125E-3</v>
      </c>
      <c r="V47" s="20">
        <f>BINOMDIST($B47,$A$47,U$1,1)</f>
        <v>1.953125E-3</v>
      </c>
    </row>
    <row r="48" spans="1:22">
      <c r="B48" s="7">
        <v>1</v>
      </c>
      <c r="C48" s="10">
        <f t="shared" si="29"/>
        <v>0.29853919408007806</v>
      </c>
      <c r="D48" s="13">
        <f t="shared" si="30"/>
        <v>0.92878860380468709</v>
      </c>
      <c r="E48" s="10">
        <f>BINOMDIST($B48,$A$47,E$1,0)</f>
        <v>0.38742048900000009</v>
      </c>
      <c r="F48" s="13">
        <f>BINOMDIST($B48,$A$47,E$1,1)</f>
        <v>0.77484097800000007</v>
      </c>
      <c r="G48" s="10">
        <f>BINOMDIST($B48,$A$47,G$1,0)</f>
        <v>0.36786220880273429</v>
      </c>
      <c r="H48" s="13">
        <f>BINOMDIST($B48,$A$47,G$1,1)</f>
        <v>0.59947915508593741</v>
      </c>
      <c r="I48" s="10">
        <f>BINOMDIST($B48,$A$47,I$1,0)</f>
        <v>0.3019898880000001</v>
      </c>
      <c r="J48" s="13">
        <f>BINOMDIST($B48,$A$47,I$1,1)</f>
        <v>0.43620761600000013</v>
      </c>
      <c r="K48" s="10">
        <f>BINOMDIST($B48,$A$47,K$1,0)</f>
        <v>0.22525405883789068</v>
      </c>
      <c r="L48" s="13">
        <f>BINOMDIST($B48,$A$47,K$1,1)</f>
        <v>0.30033874511718761</v>
      </c>
      <c r="M48" s="10">
        <f>BINOMDIST($B48,$A$47,M$1,0)</f>
        <v>0.1556496269999999</v>
      </c>
      <c r="N48" s="13">
        <f>BINOMDIST($B48,$A$47,M$1,1)</f>
        <v>0.19600323399999986</v>
      </c>
      <c r="O48" s="10">
        <f>BINOMDIST($B48,$A$47,O$1,0)</f>
        <v>0.10037311606054689</v>
      </c>
      <c r="P48" s="13">
        <f>BINOMDIST($B48,$A$47,O$1,1)</f>
        <v>0.12108502889843752</v>
      </c>
      <c r="Q48" s="10">
        <f>BINOMDIST($B48,$A$47,Q$1,0)</f>
        <v>6.0466175999999983E-2</v>
      </c>
      <c r="R48" s="13">
        <f>BINOMDIST($B48,$A$47,Q$1,1)</f>
        <v>7.054387199999998E-2</v>
      </c>
      <c r="S48" s="10">
        <f>BINOMDIST($B48,$A$47,S$1,0)</f>
        <v>3.3912244845703134E-2</v>
      </c>
      <c r="T48" s="13">
        <f t="shared" si="31"/>
        <v>3.8517611429687508E-2</v>
      </c>
      <c r="U48" s="10">
        <f>BINOMDIST($B48,$A$47,U$1,0)</f>
        <v>1.7578125000000003E-2</v>
      </c>
      <c r="V48" s="13">
        <f t="shared" si="31"/>
        <v>1.9531250000000003E-2</v>
      </c>
    </row>
    <row r="49" spans="1:22">
      <c r="B49" s="7">
        <v>2</v>
      </c>
      <c r="C49" s="10">
        <f t="shared" si="29"/>
        <v>6.2850356648437508E-2</v>
      </c>
      <c r="D49" s="13">
        <f t="shared" si="30"/>
        <v>0.99163896045312461</v>
      </c>
      <c r="E49" s="10">
        <f t="shared" ref="E49:U56" si="32">BINOMDIST($B49,$A$47,E$1,0)</f>
        <v>0.1721868840000001</v>
      </c>
      <c r="F49" s="13">
        <f t="shared" ref="F49:V56" si="33">BINOMDIST($B49,$A$47,E$1,1)</f>
        <v>0.94702786200000011</v>
      </c>
      <c r="G49" s="10">
        <f t="shared" si="32"/>
        <v>0.2596674415078124</v>
      </c>
      <c r="H49" s="13">
        <f t="shared" si="33"/>
        <v>0.85914659659374981</v>
      </c>
      <c r="I49" s="10">
        <f t="shared" si="32"/>
        <v>0.30198988800000021</v>
      </c>
      <c r="J49" s="13">
        <f t="shared" si="33"/>
        <v>0.73819750400000039</v>
      </c>
      <c r="K49" s="10">
        <f t="shared" si="32"/>
        <v>0.3003387451171875</v>
      </c>
      <c r="L49" s="13">
        <f t="shared" si="33"/>
        <v>0.60067749023437511</v>
      </c>
      <c r="M49" s="10">
        <f t="shared" si="32"/>
        <v>0.26682793199999982</v>
      </c>
      <c r="N49" s="13">
        <f t="shared" si="33"/>
        <v>0.46283116599999968</v>
      </c>
      <c r="O49" s="10">
        <f t="shared" si="32"/>
        <v>0.21618824997656247</v>
      </c>
      <c r="P49" s="13">
        <f t="shared" si="33"/>
        <v>0.33727327887499997</v>
      </c>
      <c r="Q49" s="10">
        <f t="shared" si="32"/>
        <v>0.16124313599999995</v>
      </c>
      <c r="R49" s="13">
        <f t="shared" si="33"/>
        <v>0.23178700799999993</v>
      </c>
      <c r="S49" s="10">
        <f t="shared" si="32"/>
        <v>0.11098552858593755</v>
      </c>
      <c r="T49" s="13">
        <f t="shared" si="33"/>
        <v>0.14950314001562506</v>
      </c>
      <c r="U49" s="10">
        <f t="shared" si="32"/>
        <v>7.0312500000000014E-2</v>
      </c>
      <c r="V49" s="13">
        <f t="shared" si="33"/>
        <v>8.9843750000000014E-2</v>
      </c>
    </row>
    <row r="50" spans="1:22">
      <c r="B50" s="7">
        <v>3</v>
      </c>
      <c r="C50" s="10">
        <f t="shared" si="29"/>
        <v>7.7184648515624971E-3</v>
      </c>
      <c r="D50" s="13">
        <f t="shared" si="30"/>
        <v>0.99935742530468707</v>
      </c>
      <c r="E50" s="10">
        <f t="shared" si="32"/>
        <v>4.4641044000000005E-2</v>
      </c>
      <c r="F50" s="13">
        <f t="shared" si="33"/>
        <v>0.99166890600000013</v>
      </c>
      <c r="G50" s="10">
        <f t="shared" si="32"/>
        <v>0.10692188767968747</v>
      </c>
      <c r="H50" s="13">
        <f t="shared" si="33"/>
        <v>0.96606848427343728</v>
      </c>
      <c r="I50" s="10">
        <f t="shared" si="32"/>
        <v>0.17616076800000011</v>
      </c>
      <c r="J50" s="13">
        <f t="shared" si="33"/>
        <v>0.91435827200000053</v>
      </c>
      <c r="K50" s="10">
        <f t="shared" si="32"/>
        <v>0.23359680175781261</v>
      </c>
      <c r="L50" s="13">
        <f t="shared" si="33"/>
        <v>0.83427429199218772</v>
      </c>
      <c r="M50" s="10">
        <f t="shared" si="32"/>
        <v>0.26682793199999966</v>
      </c>
      <c r="N50" s="13">
        <f t="shared" si="33"/>
        <v>0.72965909799999928</v>
      </c>
      <c r="O50" s="10">
        <f t="shared" si="32"/>
        <v>0.27162113458593734</v>
      </c>
      <c r="P50" s="13">
        <f t="shared" si="33"/>
        <v>0.60889441346093731</v>
      </c>
      <c r="Q50" s="10">
        <f t="shared" si="32"/>
        <v>0.25082265599999998</v>
      </c>
      <c r="R50" s="13">
        <f t="shared" si="33"/>
        <v>0.48260966399999994</v>
      </c>
      <c r="S50" s="10">
        <f t="shared" si="32"/>
        <v>0.21188146366406255</v>
      </c>
      <c r="T50" s="13">
        <f t="shared" si="33"/>
        <v>0.36138460367968761</v>
      </c>
      <c r="U50" s="10">
        <f t="shared" si="32"/>
        <v>0.16406250000000008</v>
      </c>
      <c r="V50" s="13">
        <f t="shared" si="33"/>
        <v>0.25390625000000011</v>
      </c>
    </row>
    <row r="51" spans="1:22">
      <c r="B51" s="7">
        <v>4</v>
      </c>
      <c r="C51" s="10">
        <f t="shared" si="29"/>
        <v>6.0935248828125014E-4</v>
      </c>
      <c r="D51" s="13">
        <f t="shared" si="30"/>
        <v>0.99996677779296828</v>
      </c>
      <c r="E51" s="10">
        <f t="shared" si="32"/>
        <v>7.4401740000000069E-3</v>
      </c>
      <c r="F51" s="13">
        <f t="shared" si="33"/>
        <v>0.99910908000000009</v>
      </c>
      <c r="G51" s="10">
        <f t="shared" si="32"/>
        <v>2.8302852621093746E-2</v>
      </c>
      <c r="H51" s="13">
        <f t="shared" si="33"/>
        <v>0.99437133689453105</v>
      </c>
      <c r="I51" s="10">
        <f t="shared" si="32"/>
        <v>6.6060288000000036E-2</v>
      </c>
      <c r="J51" s="13">
        <f t="shared" si="33"/>
        <v>0.98041856000000061</v>
      </c>
      <c r="K51" s="10">
        <f t="shared" si="32"/>
        <v>0.11679840087890631</v>
      </c>
      <c r="L51" s="13">
        <f t="shared" si="33"/>
        <v>0.95107269287109397</v>
      </c>
      <c r="M51" s="10">
        <f t="shared" si="32"/>
        <v>0.17153224199999986</v>
      </c>
      <c r="N51" s="13">
        <f t="shared" si="33"/>
        <v>0.90119133999999912</v>
      </c>
      <c r="O51" s="10">
        <f t="shared" si="32"/>
        <v>0.21938630101171866</v>
      </c>
      <c r="P51" s="13">
        <f t="shared" si="33"/>
        <v>0.82828071447265594</v>
      </c>
      <c r="Q51" s="10">
        <f t="shared" si="32"/>
        <v>0.25082265600000003</v>
      </c>
      <c r="R51" s="13">
        <f t="shared" si="33"/>
        <v>0.73343231999999992</v>
      </c>
      <c r="S51" s="10">
        <f t="shared" si="32"/>
        <v>0.26003634176953122</v>
      </c>
      <c r="T51" s="13">
        <f t="shared" si="33"/>
        <v>0.62142094544921878</v>
      </c>
      <c r="U51" s="10">
        <f t="shared" si="32"/>
        <v>0.24609375</v>
      </c>
      <c r="V51" s="13">
        <f t="shared" si="33"/>
        <v>0.50000000000000011</v>
      </c>
    </row>
    <row r="52" spans="1:22">
      <c r="B52" s="7">
        <v>5</v>
      </c>
      <c r="C52" s="10">
        <f t="shared" si="29"/>
        <v>3.207118359375003E-5</v>
      </c>
      <c r="D52" s="13">
        <f t="shared" si="30"/>
        <v>0.99999884897656199</v>
      </c>
      <c r="E52" s="10">
        <f t="shared" si="32"/>
        <v>8.2668600000000139E-4</v>
      </c>
      <c r="F52" s="13">
        <f t="shared" si="33"/>
        <v>0.99993576600000011</v>
      </c>
      <c r="G52" s="10">
        <f t="shared" si="32"/>
        <v>4.9946210507812502E-3</v>
      </c>
      <c r="H52" s="13">
        <f t="shared" si="33"/>
        <v>0.99936595794531236</v>
      </c>
      <c r="I52" s="10">
        <f t="shared" si="32"/>
        <v>1.6515072000000006E-2</v>
      </c>
      <c r="J52" s="13">
        <f t="shared" si="33"/>
        <v>0.99693363200000062</v>
      </c>
      <c r="K52" s="10">
        <f t="shared" si="32"/>
        <v>3.8932800292968757E-2</v>
      </c>
      <c r="L52" s="13">
        <f t="shared" si="33"/>
        <v>0.99000549316406272</v>
      </c>
      <c r="M52" s="10">
        <f t="shared" si="32"/>
        <v>7.3513817999999953E-2</v>
      </c>
      <c r="N52" s="13">
        <f t="shared" si="33"/>
        <v>0.97470515799999902</v>
      </c>
      <c r="O52" s="10">
        <f t="shared" si="32"/>
        <v>0.11813108516015616</v>
      </c>
      <c r="P52" s="13">
        <f t="shared" si="33"/>
        <v>0.94641179963281208</v>
      </c>
      <c r="Q52" s="10">
        <f t="shared" si="32"/>
        <v>0.16721510400000011</v>
      </c>
      <c r="R52" s="13">
        <f t="shared" si="33"/>
        <v>0.90064742399999997</v>
      </c>
      <c r="S52" s="10">
        <f t="shared" si="32"/>
        <v>0.2127570069023437</v>
      </c>
      <c r="T52" s="13">
        <f t="shared" si="33"/>
        <v>0.83417795235156245</v>
      </c>
      <c r="U52" s="10">
        <f t="shared" si="32"/>
        <v>0.24609375</v>
      </c>
      <c r="V52" s="13">
        <f t="shared" si="33"/>
        <v>0.74609375000000011</v>
      </c>
    </row>
    <row r="53" spans="1:22">
      <c r="B53" s="7">
        <v>6</v>
      </c>
      <c r="C53" s="10">
        <f t="shared" si="29"/>
        <v>1.1253046874999995E-6</v>
      </c>
      <c r="D53" s="13">
        <f t="shared" si="30"/>
        <v>0.99999997428124954</v>
      </c>
      <c r="E53" s="10">
        <f t="shared" si="32"/>
        <v>6.1236000000000022E-5</v>
      </c>
      <c r="F53" s="13">
        <f t="shared" si="33"/>
        <v>0.99999700200000008</v>
      </c>
      <c r="G53" s="10">
        <f t="shared" si="32"/>
        <v>5.8760247656249986E-4</v>
      </c>
      <c r="H53" s="13">
        <f t="shared" si="33"/>
        <v>0.99995356042187489</v>
      </c>
      <c r="I53" s="10">
        <f t="shared" si="32"/>
        <v>2.752512000000003E-3</v>
      </c>
      <c r="J53" s="13">
        <f t="shared" si="33"/>
        <v>0.99968614400000066</v>
      </c>
      <c r="K53" s="10">
        <f t="shared" si="32"/>
        <v>8.6517333984375052E-3</v>
      </c>
      <c r="L53" s="13">
        <f t="shared" si="33"/>
        <v>0.99865722656250022</v>
      </c>
      <c r="M53" s="10">
        <f t="shared" si="32"/>
        <v>2.1003947999999963E-2</v>
      </c>
      <c r="N53" s="13">
        <f t="shared" si="33"/>
        <v>0.99570910599999896</v>
      </c>
      <c r="O53" s="10">
        <f t="shared" si="32"/>
        <v>4.2406030570312461E-2</v>
      </c>
      <c r="P53" s="13">
        <f t="shared" si="33"/>
        <v>0.98881783020312453</v>
      </c>
      <c r="Q53" s="10">
        <f t="shared" si="32"/>
        <v>7.4317824000000018E-2</v>
      </c>
      <c r="R53" s="13">
        <f t="shared" si="33"/>
        <v>0.97496524799999995</v>
      </c>
      <c r="S53" s="10">
        <f t="shared" si="32"/>
        <v>0.11604927649218751</v>
      </c>
      <c r="T53" s="13">
        <f t="shared" si="33"/>
        <v>0.95022722884374999</v>
      </c>
      <c r="U53" s="10">
        <f t="shared" si="32"/>
        <v>0.16406250000000008</v>
      </c>
      <c r="V53" s="13">
        <f t="shared" si="33"/>
        <v>0.91015625000000022</v>
      </c>
    </row>
    <row r="54" spans="1:22">
      <c r="B54" s="7">
        <v>7</v>
      </c>
      <c r="C54" s="10">
        <f t="shared" si="29"/>
        <v>2.5382812500000014E-8</v>
      </c>
      <c r="D54" s="13">
        <f t="shared" si="30"/>
        <v>0.99999999966406206</v>
      </c>
      <c r="E54" s="10">
        <f t="shared" si="32"/>
        <v>2.9160000000000086E-6</v>
      </c>
      <c r="F54" s="13">
        <f t="shared" si="33"/>
        <v>0.9999999180000001</v>
      </c>
      <c r="G54" s="10">
        <f t="shared" si="32"/>
        <v>4.4440523437499997E-5</v>
      </c>
      <c r="H54" s="13">
        <f t="shared" si="33"/>
        <v>0.99999800094531244</v>
      </c>
      <c r="I54" s="10">
        <f t="shared" si="32"/>
        <v>2.9491199999999998E-4</v>
      </c>
      <c r="J54" s="13">
        <f t="shared" si="33"/>
        <v>0.99998105600000065</v>
      </c>
      <c r="K54" s="10">
        <f t="shared" si="32"/>
        <v>1.2359619140625004E-3</v>
      </c>
      <c r="L54" s="13">
        <f t="shared" si="33"/>
        <v>0.99989318847656272</v>
      </c>
      <c r="M54" s="10">
        <f t="shared" si="32"/>
        <v>3.8578679999999952E-3</v>
      </c>
      <c r="N54" s="13">
        <f t="shared" si="33"/>
        <v>0.99956697399999894</v>
      </c>
      <c r="O54" s="10">
        <f t="shared" si="32"/>
        <v>9.78600705468749E-3</v>
      </c>
      <c r="P54" s="13">
        <f t="shared" si="33"/>
        <v>0.99860383725781199</v>
      </c>
      <c r="Q54" s="10">
        <f t="shared" si="32"/>
        <v>2.1233664000000013E-2</v>
      </c>
      <c r="R54" s="13">
        <f t="shared" si="33"/>
        <v>0.99619891199999999</v>
      </c>
      <c r="S54" s="10">
        <f t="shared" si="32"/>
        <v>4.0692603445312496E-2</v>
      </c>
      <c r="T54" s="13">
        <f t="shared" si="33"/>
        <v>0.99091983228906244</v>
      </c>
      <c r="U54" s="10">
        <f t="shared" si="32"/>
        <v>7.0312500000000014E-2</v>
      </c>
      <c r="V54" s="13">
        <f t="shared" si="33"/>
        <v>0.98046875000000022</v>
      </c>
    </row>
    <row r="55" spans="1:22">
      <c r="B55" s="7">
        <v>8</v>
      </c>
      <c r="C55" s="10">
        <f t="shared" si="29"/>
        <v>3.3398437500000038E-10</v>
      </c>
      <c r="D55" s="13">
        <f t="shared" si="30"/>
        <v>0.99999999999804645</v>
      </c>
      <c r="E55" s="10">
        <f t="shared" si="32"/>
        <v>8.1000000000000156E-8</v>
      </c>
      <c r="F55" s="13">
        <f t="shared" si="33"/>
        <v>0.99999999900000014</v>
      </c>
      <c r="G55" s="10">
        <f t="shared" si="32"/>
        <v>1.960611328125E-6</v>
      </c>
      <c r="H55" s="13">
        <f t="shared" si="33"/>
        <v>0.99999996155664062</v>
      </c>
      <c r="I55" s="10">
        <f t="shared" si="32"/>
        <v>1.8432000000000016E-5</v>
      </c>
      <c r="J55" s="13">
        <f t="shared" si="33"/>
        <v>0.9999994880000006</v>
      </c>
      <c r="K55" s="10">
        <f t="shared" si="32"/>
        <v>1.0299682617187504E-4</v>
      </c>
      <c r="L55" s="13">
        <f t="shared" si="33"/>
        <v>0.9999961853027346</v>
      </c>
      <c r="M55" s="10">
        <f t="shared" si="32"/>
        <v>4.1334299999999956E-4</v>
      </c>
      <c r="N55" s="13">
        <f t="shared" si="33"/>
        <v>0.9999803169999989</v>
      </c>
      <c r="O55" s="10">
        <f t="shared" si="32"/>
        <v>1.3173471035156236E-3</v>
      </c>
      <c r="P55" s="13">
        <f t="shared" si="33"/>
        <v>0.9999211843613276</v>
      </c>
      <c r="Q55" s="10">
        <f t="shared" si="32"/>
        <v>3.5389440000000018E-3</v>
      </c>
      <c r="R55" s="13">
        <f t="shared" si="33"/>
        <v>0.99973785599999998</v>
      </c>
      <c r="S55" s="10">
        <f t="shared" si="32"/>
        <v>8.3234870683593747E-3</v>
      </c>
      <c r="T55" s="13">
        <f t="shared" si="33"/>
        <v>0.99924331935742183</v>
      </c>
      <c r="U55" s="10">
        <f t="shared" si="32"/>
        <v>1.7578125000000003E-2</v>
      </c>
      <c r="V55" s="13">
        <f t="shared" si="33"/>
        <v>0.99804687500000022</v>
      </c>
    </row>
    <row r="56" spans="1:22" ht="13.5" thickBot="1">
      <c r="B56" s="21">
        <v>9</v>
      </c>
      <c r="C56" s="22">
        <f t="shared" si="29"/>
        <v>1.9531250000000034E-12</v>
      </c>
      <c r="D56" s="23">
        <f t="shared" si="30"/>
        <v>0.99999999999999956</v>
      </c>
      <c r="E56" s="22">
        <f t="shared" si="32"/>
        <v>1.0000000000000007E-9</v>
      </c>
      <c r="F56" s="23">
        <f t="shared" si="33"/>
        <v>1.0000000000000002</v>
      </c>
      <c r="G56" s="22">
        <f t="shared" si="32"/>
        <v>3.8443359374999936E-8</v>
      </c>
      <c r="H56" s="23">
        <f t="shared" si="33"/>
        <v>1</v>
      </c>
      <c r="I56" s="22">
        <f t="shared" si="32"/>
        <v>5.1200000000000077E-7</v>
      </c>
      <c r="J56" s="23">
        <f t="shared" si="33"/>
        <v>1.0000000000000007</v>
      </c>
      <c r="K56" s="22">
        <f t="shared" si="32"/>
        <v>3.8146972656250008E-6</v>
      </c>
      <c r="L56" s="23">
        <f t="shared" si="33"/>
        <v>1.0000000000000002</v>
      </c>
      <c r="M56" s="22">
        <f t="shared" si="32"/>
        <v>1.9682999999999981E-5</v>
      </c>
      <c r="N56" s="23">
        <f t="shared" si="33"/>
        <v>0.99999999999999889</v>
      </c>
      <c r="O56" s="22">
        <f t="shared" si="32"/>
        <v>7.8815638671874823E-5</v>
      </c>
      <c r="P56" s="23">
        <f t="shared" si="33"/>
        <v>0.99999999999999944</v>
      </c>
      <c r="Q56" s="22">
        <f t="shared" si="32"/>
        <v>2.6214400000000012E-4</v>
      </c>
      <c r="R56" s="23">
        <f t="shared" si="33"/>
        <v>1</v>
      </c>
      <c r="S56" s="22">
        <f t="shared" si="32"/>
        <v>7.5668064257812518E-4</v>
      </c>
      <c r="T56" s="23">
        <f t="shared" si="33"/>
        <v>1</v>
      </c>
      <c r="U56" s="22">
        <f t="shared" si="32"/>
        <v>1.953125E-3</v>
      </c>
      <c r="V56" s="23">
        <f t="shared" si="33"/>
        <v>1.0000000000000002</v>
      </c>
    </row>
    <row r="57" spans="1:22" ht="13.5" thickTop="1">
      <c r="A57" s="26">
        <v>10</v>
      </c>
      <c r="B57" s="18">
        <v>0</v>
      </c>
      <c r="C57" s="19">
        <f t="shared" ref="C57:C67" si="34">BINOMDIST($B57,$A$57,C$1,0)</f>
        <v>0.59873693923837867</v>
      </c>
      <c r="D57" s="20">
        <f>BINOMDIST($B57,$A$57,C$1,1)</f>
        <v>0.59873693923837867</v>
      </c>
      <c r="E57" s="19">
        <f t="shared" ref="E57:E67" si="35">BINOMDIST($B57,$A$57,E$1,0)</f>
        <v>0.34867844010000004</v>
      </c>
      <c r="F57" s="20">
        <f>BINOMDIST($B57,$A$57,E$1,1)</f>
        <v>0.34867844010000004</v>
      </c>
      <c r="G57" s="19">
        <f t="shared" ref="G57:G67" si="36">BINOMDIST($B57,$A$57,G$1,0)</f>
        <v>0.19687440434072262</v>
      </c>
      <c r="H57" s="20">
        <f>BINOMDIST($B57,$A$57,G$1,1)</f>
        <v>0.19687440434072262</v>
      </c>
      <c r="I57" s="19">
        <f t="shared" ref="I57:I67" si="37">BINOMDIST($B57,$A$57,I$1,0)</f>
        <v>0.10737418240000005</v>
      </c>
      <c r="J57" s="20">
        <f>BINOMDIST($B57,$A$57,I$1,1)</f>
        <v>0.10737418240000005</v>
      </c>
      <c r="K57" s="19">
        <f t="shared" ref="K57:K67" si="38">BINOMDIST($B57,$A$57,K$1,0)</f>
        <v>5.6313514709472684E-2</v>
      </c>
      <c r="L57" s="20">
        <f>BINOMDIST($B57,$A$57,K$1,1)</f>
        <v>5.6313514709472684E-2</v>
      </c>
      <c r="M57" s="19">
        <f t="shared" ref="M57:M67" si="39">BINOMDIST($B57,$A$57,M$1,0)</f>
        <v>2.824752489999998E-2</v>
      </c>
      <c r="N57" s="20">
        <f>BINOMDIST($B57,$A$57,M$1,1)</f>
        <v>2.824752489999998E-2</v>
      </c>
      <c r="O57" s="19">
        <f t="shared" ref="O57:O67" si="40">BINOMDIST($B57,$A$57,O$1,0)</f>
        <v>1.3462743344628913E-2</v>
      </c>
      <c r="P57" s="20">
        <f>BINOMDIST($B57,$A$57,O$1,1)</f>
        <v>1.3462743344628913E-2</v>
      </c>
      <c r="Q57" s="19">
        <f>BINOMDIST($B57,$A$57,Q$1,0)</f>
        <v>6.0466176E-3</v>
      </c>
      <c r="R57" s="20">
        <f>BINOMDIST($B57,$A$57,Q$1,1)</f>
        <v>6.0466176E-3</v>
      </c>
      <c r="S57" s="19">
        <f>BINOMDIST($B57,$A$57,S$1,0)</f>
        <v>2.5329516211914063E-3</v>
      </c>
      <c r="T57" s="20">
        <f>BINOMDIST($B57,$A$57,S$1,1)</f>
        <v>2.5329516211914063E-3</v>
      </c>
      <c r="U57" s="19">
        <f>BINOMDIST($B57,$A$57,U$1,0)</f>
        <v>9.765625E-4</v>
      </c>
      <c r="V57" s="20">
        <f>BINOMDIST($B57,$A$57,U$1,1)</f>
        <v>9.765625E-4</v>
      </c>
    </row>
    <row r="58" spans="1:22">
      <c r="B58" s="7">
        <v>1</v>
      </c>
      <c r="C58" s="10">
        <f t="shared" si="34"/>
        <v>0.31512470486230459</v>
      </c>
      <c r="D58" s="13">
        <f t="shared" ref="D58:N67" si="41">BINOMDIST($B58,$A$57,C$1,1)</f>
        <v>0.91386164410068327</v>
      </c>
      <c r="E58" s="10">
        <f t="shared" si="35"/>
        <v>0.38742048900000015</v>
      </c>
      <c r="F58" s="13">
        <f t="shared" si="41"/>
        <v>0.73609892910000019</v>
      </c>
      <c r="G58" s="10">
        <f t="shared" si="36"/>
        <v>0.34742541942480465</v>
      </c>
      <c r="H58" s="13">
        <f t="shared" si="41"/>
        <v>0.54429982376552721</v>
      </c>
      <c r="I58" s="10">
        <f t="shared" si="37"/>
        <v>0.26843545600000013</v>
      </c>
      <c r="J58" s="13">
        <f t="shared" si="41"/>
        <v>0.37580963840000015</v>
      </c>
      <c r="K58" s="10">
        <f t="shared" si="38"/>
        <v>0.18771171569824224</v>
      </c>
      <c r="L58" s="13">
        <f t="shared" si="41"/>
        <v>0.24402523040771493</v>
      </c>
      <c r="M58" s="10">
        <f t="shared" si="39"/>
        <v>0.12106082099999992</v>
      </c>
      <c r="N58" s="13">
        <f t="shared" si="41"/>
        <v>0.14930834589999989</v>
      </c>
      <c r="O58" s="10">
        <f t="shared" si="40"/>
        <v>7.2491694932617201E-2</v>
      </c>
      <c r="P58" s="13">
        <f t="shared" ref="P58:P67" si="42">BINOMDIST($B58,$A$57,O$1,1)</f>
        <v>8.5954438277246109E-2</v>
      </c>
      <c r="Q58" s="10">
        <f t="shared" ref="Q58:Q67" si="43">BINOMDIST($B58,$A$57,Q$1,0)</f>
        <v>4.0310783999999995E-2</v>
      </c>
      <c r="R58" s="13">
        <f t="shared" ref="R58:R67" si="44">BINOMDIST($B58,$A$57,Q$1,1)</f>
        <v>4.6357401599999994E-2</v>
      </c>
      <c r="S58" s="10">
        <f t="shared" ref="S58:S67" si="45">BINOMDIST($B58,$A$57,S$1,0)</f>
        <v>2.0724149627929692E-2</v>
      </c>
      <c r="T58" s="13">
        <f t="shared" ref="T58:T67" si="46">BINOMDIST($B58,$A$57,S$1,1)</f>
        <v>2.3257101249121098E-2</v>
      </c>
      <c r="U58" s="10">
        <f t="shared" ref="U58:U67" si="47">BINOMDIST($B58,$A$57,U$1,0)</f>
        <v>9.765625E-3</v>
      </c>
      <c r="V58" s="13">
        <f t="shared" ref="V58:V67" si="48">BINOMDIST($B58,$A$57,U$1,1)</f>
        <v>1.07421875E-2</v>
      </c>
    </row>
    <row r="59" spans="1:22">
      <c r="B59" s="7">
        <v>2</v>
      </c>
      <c r="C59" s="10">
        <f t="shared" si="34"/>
        <v>7.4634798520019516E-2</v>
      </c>
      <c r="D59" s="13">
        <f t="shared" si="41"/>
        <v>0.9884964426207028</v>
      </c>
      <c r="E59" s="10">
        <f t="shared" si="35"/>
        <v>0.1937102445000001</v>
      </c>
      <c r="F59" s="13">
        <f t="shared" si="41"/>
        <v>0.92980917360000026</v>
      </c>
      <c r="G59" s="10">
        <f t="shared" si="36"/>
        <v>0.2758966566020507</v>
      </c>
      <c r="H59" s="13">
        <f t="shared" si="41"/>
        <v>0.82019648036757786</v>
      </c>
      <c r="I59" s="10">
        <f t="shared" si="37"/>
        <v>0.30198988800000015</v>
      </c>
      <c r="J59" s="13">
        <f t="shared" si="41"/>
        <v>0.6777995264000003</v>
      </c>
      <c r="K59" s="10">
        <f t="shared" si="38"/>
        <v>0.28156757354736334</v>
      </c>
      <c r="L59" s="13">
        <f t="shared" si="41"/>
        <v>0.52559280395507824</v>
      </c>
      <c r="M59" s="10">
        <f t="shared" si="39"/>
        <v>0.23347444049999982</v>
      </c>
      <c r="N59" s="13">
        <f t="shared" si="41"/>
        <v>0.38278278639999974</v>
      </c>
      <c r="O59" s="10">
        <f t="shared" si="40"/>
        <v>0.17565295310595705</v>
      </c>
      <c r="P59" s="13">
        <f t="shared" si="42"/>
        <v>0.26160739138320316</v>
      </c>
      <c r="Q59" s="10">
        <f t="shared" si="43"/>
        <v>0.12093235199999998</v>
      </c>
      <c r="R59" s="13">
        <f t="shared" si="44"/>
        <v>0.16728975359999998</v>
      </c>
      <c r="S59" s="10">
        <f t="shared" si="45"/>
        <v>7.6302550902832042E-2</v>
      </c>
      <c r="T59" s="13">
        <f t="shared" si="46"/>
        <v>9.9559652151953143E-2</v>
      </c>
      <c r="U59" s="10">
        <f t="shared" si="47"/>
        <v>4.3945312500000007E-2</v>
      </c>
      <c r="V59" s="13">
        <f t="shared" si="48"/>
        <v>5.4687500000000007E-2</v>
      </c>
    </row>
    <row r="60" spans="1:22">
      <c r="B60" s="7">
        <v>3</v>
      </c>
      <c r="C60" s="10">
        <f t="shared" si="34"/>
        <v>1.0475059441406247E-2</v>
      </c>
      <c r="D60" s="13">
        <f t="shared" si="41"/>
        <v>0.99897150206210905</v>
      </c>
      <c r="E60" s="10">
        <f t="shared" si="35"/>
        <v>5.7395628000000018E-2</v>
      </c>
      <c r="F60" s="13">
        <f t="shared" si="41"/>
        <v>0.98720480160000024</v>
      </c>
      <c r="G60" s="10">
        <f t="shared" si="36"/>
        <v>0.1298337207539062</v>
      </c>
      <c r="H60" s="13">
        <f t="shared" si="41"/>
        <v>0.95003020112148406</v>
      </c>
      <c r="I60" s="10">
        <f t="shared" si="37"/>
        <v>0.20132659200000017</v>
      </c>
      <c r="J60" s="13">
        <f t="shared" si="41"/>
        <v>0.87912611840000043</v>
      </c>
      <c r="K60" s="10">
        <f t="shared" si="38"/>
        <v>0.25028228759765636</v>
      </c>
      <c r="L60" s="13">
        <f t="shared" si="41"/>
        <v>0.7758750915527346</v>
      </c>
      <c r="M60" s="10">
        <f t="shared" si="39"/>
        <v>0.26682793199999971</v>
      </c>
      <c r="N60" s="13">
        <f t="shared" si="41"/>
        <v>0.64961071839999951</v>
      </c>
      <c r="O60" s="10">
        <f t="shared" si="40"/>
        <v>0.25221962497265621</v>
      </c>
      <c r="P60" s="13">
        <f t="shared" si="42"/>
        <v>0.51382701635585937</v>
      </c>
      <c r="Q60" s="10">
        <f t="shared" si="43"/>
        <v>0.21499084799999993</v>
      </c>
      <c r="R60" s="13">
        <f t="shared" si="44"/>
        <v>0.38228060159999988</v>
      </c>
      <c r="S60" s="10">
        <f t="shared" si="45"/>
        <v>0.16647829287890636</v>
      </c>
      <c r="T60" s="13">
        <f t="shared" si="46"/>
        <v>0.26603794503085954</v>
      </c>
      <c r="U60" s="10">
        <f t="shared" si="47"/>
        <v>0.11718750000000006</v>
      </c>
      <c r="V60" s="13">
        <f t="shared" si="48"/>
        <v>0.17187500000000006</v>
      </c>
    </row>
    <row r="61" spans="1:22">
      <c r="B61" s="7">
        <v>4</v>
      </c>
      <c r="C61" s="10">
        <f t="shared" si="34"/>
        <v>9.6480810644531258E-4</v>
      </c>
      <c r="D61" s="13">
        <f t="shared" si="41"/>
        <v>0.99993631016855433</v>
      </c>
      <c r="E61" s="10">
        <f t="shared" si="35"/>
        <v>1.116026100000001E-2</v>
      </c>
      <c r="F61" s="13">
        <f t="shared" si="41"/>
        <v>0.99836506260000024</v>
      </c>
      <c r="G61" s="10">
        <f t="shared" si="36"/>
        <v>4.0095707879882793E-2</v>
      </c>
      <c r="H61" s="13">
        <f t="shared" si="41"/>
        <v>0.99012590900136688</v>
      </c>
      <c r="I61" s="10">
        <f t="shared" si="37"/>
        <v>8.8080384000000053E-2</v>
      </c>
      <c r="J61" s="13">
        <f t="shared" si="41"/>
        <v>0.9672065024000005</v>
      </c>
      <c r="K61" s="10">
        <f t="shared" si="38"/>
        <v>0.14599800109863287</v>
      </c>
      <c r="L61" s="13">
        <f t="shared" si="41"/>
        <v>0.92187309265136741</v>
      </c>
      <c r="M61" s="10">
        <f t="shared" si="39"/>
        <v>0.2001209489999998</v>
      </c>
      <c r="N61" s="13">
        <f t="shared" si="41"/>
        <v>0.84973166739999928</v>
      </c>
      <c r="O61" s="10">
        <f t="shared" si="40"/>
        <v>0.23766849276269511</v>
      </c>
      <c r="P61" s="13">
        <f t="shared" si="42"/>
        <v>0.75149550911855445</v>
      </c>
      <c r="Q61" s="10">
        <f t="shared" si="43"/>
        <v>0.25082265599999998</v>
      </c>
      <c r="R61" s="13">
        <f t="shared" si="44"/>
        <v>0.63310325759999986</v>
      </c>
      <c r="S61" s="10">
        <f t="shared" si="45"/>
        <v>0.23836664662207033</v>
      </c>
      <c r="T61" s="13">
        <f t="shared" si="46"/>
        <v>0.50440459165292983</v>
      </c>
      <c r="U61" s="10">
        <f t="shared" si="47"/>
        <v>0.20507812500000006</v>
      </c>
      <c r="V61" s="13">
        <f t="shared" si="48"/>
        <v>0.37695312500000011</v>
      </c>
    </row>
    <row r="62" spans="1:22">
      <c r="B62" s="7">
        <v>5</v>
      </c>
      <c r="C62" s="10">
        <f t="shared" si="34"/>
        <v>6.0935248828125048E-5</v>
      </c>
      <c r="D62" s="13">
        <f t="shared" si="41"/>
        <v>0.99999724541738244</v>
      </c>
      <c r="E62" s="10">
        <f t="shared" si="35"/>
        <v>1.4880348000000025E-3</v>
      </c>
      <c r="F62" s="13">
        <f t="shared" si="41"/>
        <v>0.99985309740000028</v>
      </c>
      <c r="G62" s="10">
        <f t="shared" si="36"/>
        <v>8.4908557863281262E-3</v>
      </c>
      <c r="H62" s="13">
        <f t="shared" si="41"/>
        <v>0.99861676478769501</v>
      </c>
      <c r="I62" s="10">
        <f t="shared" si="37"/>
        <v>2.6424115200000011E-2</v>
      </c>
      <c r="J62" s="13">
        <f t="shared" si="41"/>
        <v>0.99363061760000049</v>
      </c>
      <c r="K62" s="10">
        <f t="shared" si="38"/>
        <v>5.8399200439453139E-2</v>
      </c>
      <c r="L62" s="13">
        <f t="shared" si="41"/>
        <v>0.98027229309082053</v>
      </c>
      <c r="M62" s="10">
        <f t="shared" si="39"/>
        <v>0.10291934519999993</v>
      </c>
      <c r="N62" s="13">
        <f t="shared" si="41"/>
        <v>0.95265101259999918</v>
      </c>
      <c r="O62" s="10">
        <f t="shared" si="40"/>
        <v>0.15357041070820304</v>
      </c>
      <c r="P62" s="13">
        <f t="shared" si="42"/>
        <v>0.90506591982675744</v>
      </c>
      <c r="Q62" s="10">
        <f t="shared" si="43"/>
        <v>0.20065812480000014</v>
      </c>
      <c r="R62" s="13">
        <f t="shared" si="44"/>
        <v>0.83376138239999997</v>
      </c>
      <c r="S62" s="10">
        <f t="shared" si="45"/>
        <v>0.23403270759257802</v>
      </c>
      <c r="T62" s="13">
        <f t="shared" si="46"/>
        <v>0.73843729924550783</v>
      </c>
      <c r="U62" s="10">
        <f t="shared" si="47"/>
        <v>0.24609375</v>
      </c>
      <c r="V62" s="13">
        <f t="shared" si="48"/>
        <v>0.62304687500000011</v>
      </c>
    </row>
    <row r="63" spans="1:22">
      <c r="B63" s="7">
        <v>6</v>
      </c>
      <c r="C63" s="10">
        <f t="shared" si="34"/>
        <v>2.6725986328124992E-6</v>
      </c>
      <c r="D63" s="13">
        <f t="shared" si="41"/>
        <v>0.99999991801601529</v>
      </c>
      <c r="E63" s="10">
        <f t="shared" si="35"/>
        <v>1.3778100000000004E-4</v>
      </c>
      <c r="F63" s="13">
        <f t="shared" si="41"/>
        <v>0.99999087840000023</v>
      </c>
      <c r="G63" s="10">
        <f t="shared" si="36"/>
        <v>1.2486552626953121E-3</v>
      </c>
      <c r="H63" s="13">
        <f t="shared" si="41"/>
        <v>0.99986542005039036</v>
      </c>
      <c r="I63" s="10">
        <f t="shared" si="37"/>
        <v>5.5050240000000059E-3</v>
      </c>
      <c r="J63" s="13">
        <f t="shared" si="41"/>
        <v>0.99913564160000046</v>
      </c>
      <c r="K63" s="10">
        <f t="shared" si="38"/>
        <v>1.6222000122070323E-2</v>
      </c>
      <c r="L63" s="13">
        <f t="shared" si="41"/>
        <v>0.99649429321289085</v>
      </c>
      <c r="M63" s="10">
        <f t="shared" si="39"/>
        <v>3.6756908999999935E-2</v>
      </c>
      <c r="N63" s="13">
        <f t="shared" si="41"/>
        <v>0.98940792159999913</v>
      </c>
      <c r="O63" s="10">
        <f t="shared" si="40"/>
        <v>6.8909799676757755E-2</v>
      </c>
      <c r="P63" s="13">
        <f t="shared" si="42"/>
        <v>0.97397571950351525</v>
      </c>
      <c r="Q63" s="10">
        <f t="shared" si="43"/>
        <v>0.11147673600000005</v>
      </c>
      <c r="R63" s="13">
        <f t="shared" si="44"/>
        <v>0.94523811840000005</v>
      </c>
      <c r="S63" s="10">
        <f t="shared" si="45"/>
        <v>0.15956775517675784</v>
      </c>
      <c r="T63" s="13">
        <f t="shared" si="46"/>
        <v>0.89800505442226564</v>
      </c>
      <c r="U63" s="10">
        <f t="shared" si="47"/>
        <v>0.20507812500000006</v>
      </c>
      <c r="V63" s="13">
        <f t="shared" si="48"/>
        <v>0.82812500000000022</v>
      </c>
    </row>
    <row r="64" spans="1:22">
      <c r="B64" s="7">
        <v>7</v>
      </c>
      <c r="C64" s="10">
        <f t="shared" si="34"/>
        <v>8.0378906250000025E-8</v>
      </c>
      <c r="D64" s="13">
        <f t="shared" si="41"/>
        <v>0.99999999839492149</v>
      </c>
      <c r="E64" s="10">
        <f t="shared" si="35"/>
        <v>8.7480000000000253E-6</v>
      </c>
      <c r="F64" s="13">
        <f t="shared" si="41"/>
        <v>0.99999962640000017</v>
      </c>
      <c r="G64" s="10">
        <f t="shared" si="36"/>
        <v>1.2591481640624998E-4</v>
      </c>
      <c r="H64" s="13">
        <f t="shared" si="41"/>
        <v>0.99999133486679659</v>
      </c>
      <c r="I64" s="10">
        <f t="shared" si="37"/>
        <v>7.8643200000000021E-4</v>
      </c>
      <c r="J64" s="13">
        <f t="shared" si="41"/>
        <v>0.99992207360000041</v>
      </c>
      <c r="K64" s="10">
        <f t="shared" si="38"/>
        <v>3.0899047851562517E-3</v>
      </c>
      <c r="L64" s="13">
        <f t="shared" si="41"/>
        <v>0.9995841979980471</v>
      </c>
      <c r="M64" s="10">
        <f t="shared" si="39"/>
        <v>9.0016919999999882E-3</v>
      </c>
      <c r="N64" s="13">
        <f t="shared" si="41"/>
        <v>0.99840961359999914</v>
      </c>
      <c r="O64" s="10">
        <f t="shared" si="40"/>
        <v>2.1203015285156227E-2</v>
      </c>
      <c r="P64" s="13">
        <f t="shared" si="42"/>
        <v>0.99517873478867147</v>
      </c>
      <c r="Q64" s="10">
        <f t="shared" si="43"/>
        <v>4.2467328000000019E-2</v>
      </c>
      <c r="R64" s="13">
        <f t="shared" si="44"/>
        <v>0.98770544640000002</v>
      </c>
      <c r="S64" s="10">
        <f t="shared" si="45"/>
        <v>7.4603106316406223E-2</v>
      </c>
      <c r="T64" s="13">
        <f t="shared" si="46"/>
        <v>0.97260816073867185</v>
      </c>
      <c r="U64" s="10">
        <f t="shared" si="47"/>
        <v>0.11718750000000006</v>
      </c>
      <c r="V64" s="13">
        <f t="shared" si="48"/>
        <v>0.94531250000000022</v>
      </c>
    </row>
    <row r="65" spans="2:22">
      <c r="B65" s="7">
        <v>8</v>
      </c>
      <c r="C65" s="10">
        <f t="shared" si="34"/>
        <v>1.5864257812500017E-9</v>
      </c>
      <c r="D65" s="13">
        <f t="shared" si="41"/>
        <v>0.99999999998134725</v>
      </c>
      <c r="E65" s="10">
        <f t="shared" si="35"/>
        <v>3.645000000000007E-7</v>
      </c>
      <c r="F65" s="13">
        <f t="shared" si="41"/>
        <v>0.99999999090000014</v>
      </c>
      <c r="G65" s="10">
        <f t="shared" si="36"/>
        <v>8.3325981445312494E-6</v>
      </c>
      <c r="H65" s="13">
        <f t="shared" si="41"/>
        <v>0.99999966746494107</v>
      </c>
      <c r="I65" s="10">
        <f t="shared" si="37"/>
        <v>7.372800000000005E-5</v>
      </c>
      <c r="J65" s="13">
        <f t="shared" si="41"/>
        <v>0.99999580160000046</v>
      </c>
      <c r="K65" s="10">
        <f t="shared" si="38"/>
        <v>3.8623809814453141E-4</v>
      </c>
      <c r="L65" s="13">
        <f t="shared" si="41"/>
        <v>0.99997043609619163</v>
      </c>
      <c r="M65" s="10">
        <f t="shared" si="39"/>
        <v>1.4467004999999984E-3</v>
      </c>
      <c r="N65" s="13">
        <f t="shared" si="41"/>
        <v>0.99985631409999909</v>
      </c>
      <c r="O65" s="10">
        <f t="shared" si="40"/>
        <v>4.2813780864257769E-3</v>
      </c>
      <c r="P65" s="13">
        <f t="shared" si="42"/>
        <v>0.99946011287509728</v>
      </c>
      <c r="Q65" s="10">
        <f t="shared" si="43"/>
        <v>1.0616832000000005E-2</v>
      </c>
      <c r="R65" s="13">
        <f t="shared" si="44"/>
        <v>0.99832227839999998</v>
      </c>
      <c r="S65" s="10">
        <f t="shared" si="45"/>
        <v>2.2889589437988279E-2</v>
      </c>
      <c r="T65" s="13">
        <f t="shared" si="46"/>
        <v>0.99549775017666009</v>
      </c>
      <c r="U65" s="10">
        <f t="shared" si="47"/>
        <v>4.3945312500000007E-2</v>
      </c>
      <c r="V65" s="13">
        <f t="shared" si="48"/>
        <v>0.98925781250000022</v>
      </c>
    </row>
    <row r="66" spans="2:22">
      <c r="B66" s="7">
        <v>9</v>
      </c>
      <c r="C66" s="10">
        <f t="shared" si="34"/>
        <v>1.855468750000003E-11</v>
      </c>
      <c r="D66" s="13">
        <f t="shared" si="41"/>
        <v>0.99999999999990197</v>
      </c>
      <c r="E66" s="10">
        <f t="shared" si="35"/>
        <v>9.0000000000000061E-9</v>
      </c>
      <c r="F66" s="13">
        <f t="shared" si="41"/>
        <v>0.9999999999000001</v>
      </c>
      <c r="G66" s="10">
        <f t="shared" si="36"/>
        <v>3.2676855468749943E-7</v>
      </c>
      <c r="H66" s="13">
        <f t="shared" si="41"/>
        <v>0.99999999423349573</v>
      </c>
      <c r="I66" s="10">
        <f t="shared" si="37"/>
        <v>4.0960000000000062E-6</v>
      </c>
      <c r="J66" s="13">
        <f t="shared" si="41"/>
        <v>0.99999989760000041</v>
      </c>
      <c r="K66" s="10">
        <f t="shared" si="38"/>
        <v>2.8610229492187507E-5</v>
      </c>
      <c r="L66" s="13">
        <f t="shared" si="41"/>
        <v>0.99999904632568382</v>
      </c>
      <c r="M66" s="10">
        <f t="shared" si="39"/>
        <v>1.3778099999999985E-4</v>
      </c>
      <c r="N66" s="13">
        <f t="shared" si="41"/>
        <v>0.99999409509999904</v>
      </c>
      <c r="O66" s="10">
        <f t="shared" si="40"/>
        <v>5.1230165136718637E-4</v>
      </c>
      <c r="P66" s="13">
        <f t="shared" si="42"/>
        <v>0.99997241452646446</v>
      </c>
      <c r="Q66" s="10">
        <f t="shared" si="43"/>
        <v>1.5728640000000009E-3</v>
      </c>
      <c r="R66" s="13">
        <f t="shared" si="44"/>
        <v>0.99989514239999999</v>
      </c>
      <c r="S66" s="10">
        <f t="shared" si="45"/>
        <v>4.1617435341796891E-3</v>
      </c>
      <c r="T66" s="13">
        <f t="shared" si="46"/>
        <v>0.99965949371083973</v>
      </c>
      <c r="U66" s="10">
        <f t="shared" si="47"/>
        <v>9.765625E-3</v>
      </c>
      <c r="V66" s="13">
        <f t="shared" si="48"/>
        <v>0.99902343750000022</v>
      </c>
    </row>
    <row r="67" spans="2:22" ht="13.5" thickBot="1">
      <c r="B67" s="21">
        <v>10</v>
      </c>
      <c r="C67" s="22">
        <f t="shared" si="34"/>
        <v>9.7656250000000218E-14</v>
      </c>
      <c r="D67" s="23">
        <f t="shared" si="41"/>
        <v>0.99999999999999967</v>
      </c>
      <c r="E67" s="22">
        <f t="shared" si="35"/>
        <v>1.0000000000000031E-10</v>
      </c>
      <c r="F67" s="23">
        <f t="shared" si="41"/>
        <v>1</v>
      </c>
      <c r="G67" s="22">
        <f t="shared" si="36"/>
        <v>5.7665039062500008E-9</v>
      </c>
      <c r="H67" s="23">
        <f t="shared" si="41"/>
        <v>0.99999999999999967</v>
      </c>
      <c r="I67" s="22">
        <f t="shared" si="37"/>
        <v>1.0240000000000004E-7</v>
      </c>
      <c r="J67" s="23">
        <f t="shared" si="41"/>
        <v>1.0000000000000004</v>
      </c>
      <c r="K67" s="22">
        <f t="shared" si="38"/>
        <v>9.5367431640625E-7</v>
      </c>
      <c r="L67" s="23">
        <f t="shared" si="41"/>
        <v>1.0000000000000002</v>
      </c>
      <c r="M67" s="22">
        <f t="shared" si="39"/>
        <v>5.9048999999999949E-6</v>
      </c>
      <c r="N67" s="23">
        <f t="shared" si="41"/>
        <v>0.999999999999999</v>
      </c>
      <c r="O67" s="22">
        <f t="shared" si="40"/>
        <v>2.7585473535156207E-5</v>
      </c>
      <c r="P67" s="23">
        <f t="shared" si="42"/>
        <v>0.99999999999999967</v>
      </c>
      <c r="Q67" s="22">
        <f t="shared" si="43"/>
        <v>1.0485760000000014E-4</v>
      </c>
      <c r="R67" s="23">
        <f t="shared" si="44"/>
        <v>1</v>
      </c>
      <c r="S67" s="22">
        <f t="shared" si="45"/>
        <v>3.4050628916015613E-4</v>
      </c>
      <c r="T67" s="23">
        <f t="shared" si="46"/>
        <v>0.99999999999999989</v>
      </c>
      <c r="U67" s="22">
        <f t="shared" si="47"/>
        <v>9.765625E-4</v>
      </c>
      <c r="V67" s="23">
        <f t="shared" si="48"/>
        <v>1.0000000000000002</v>
      </c>
    </row>
    <row r="68" spans="2:22" ht="13.5" thickTop="1"/>
  </sheetData>
  <mergeCells count="10">
    <mergeCell ref="C1:D1"/>
    <mergeCell ref="E1:F1"/>
    <mergeCell ref="G1:H1"/>
    <mergeCell ref="I1:J1"/>
    <mergeCell ref="S1:T1"/>
    <mergeCell ref="U1:V1"/>
    <mergeCell ref="K1:L1"/>
    <mergeCell ref="M1:N1"/>
    <mergeCell ref="O1:P1"/>
    <mergeCell ref="Q1:R1"/>
  </mergeCells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E43"/>
  <sheetViews>
    <sheetView workbookViewId="0">
      <selection activeCell="W33" sqref="W33"/>
    </sheetView>
  </sheetViews>
  <sheetFormatPr baseColWidth="10" defaultRowHeight="11.25"/>
  <cols>
    <col min="1" max="1" width="2.7109375" style="3" bestFit="1" customWidth="1"/>
    <col min="2" max="31" width="5.7109375" style="3" bestFit="1" customWidth="1"/>
    <col min="32" max="16384" width="11.42578125" style="3"/>
  </cols>
  <sheetData>
    <row r="1" spans="1:31">
      <c r="A1" s="28" t="s">
        <v>3</v>
      </c>
      <c r="B1" s="78">
        <v>0.1</v>
      </c>
      <c r="C1" s="79"/>
      <c r="D1" s="78">
        <v>0.2</v>
      </c>
      <c r="E1" s="79"/>
      <c r="F1" s="78">
        <v>0.3</v>
      </c>
      <c r="G1" s="79"/>
      <c r="H1" s="78">
        <v>0.4</v>
      </c>
      <c r="I1" s="79"/>
      <c r="J1" s="78">
        <v>0.5</v>
      </c>
      <c r="K1" s="79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</row>
    <row r="2" spans="1:31" s="27" customFormat="1">
      <c r="A2" s="29"/>
      <c r="B2" s="8" t="s">
        <v>5</v>
      </c>
      <c r="C2" s="9" t="s">
        <v>4</v>
      </c>
      <c r="D2" s="8" t="s">
        <v>5</v>
      </c>
      <c r="E2" s="9" t="s">
        <v>4</v>
      </c>
      <c r="F2" s="8" t="s">
        <v>5</v>
      </c>
      <c r="G2" s="9" t="s">
        <v>4</v>
      </c>
      <c r="H2" s="8" t="s">
        <v>5</v>
      </c>
      <c r="I2" s="9" t="s">
        <v>4</v>
      </c>
      <c r="J2" s="8" t="s">
        <v>5</v>
      </c>
      <c r="K2" s="9" t="s">
        <v>4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>
      <c r="A3" s="30">
        <v>0</v>
      </c>
      <c r="B3" s="10">
        <f>POISSON($A3,B$1,0)</f>
        <v>0.90483741803596207</v>
      </c>
      <c r="C3" s="31">
        <f>POISSON($A3,B$1,1)</f>
        <v>0.90483741803596207</v>
      </c>
      <c r="D3" s="10">
        <f>POISSON($A3,D$1,0)</f>
        <v>0.81873075307798227</v>
      </c>
      <c r="E3" s="31">
        <f>POISSON($A3,D$1,1)</f>
        <v>0.81873075307798227</v>
      </c>
      <c r="F3" s="10">
        <f>POISSON($A3,F$1,0)</f>
        <v>0.74081822068171854</v>
      </c>
      <c r="G3" s="31">
        <f>POISSON($A3,F$1,1)</f>
        <v>0.74081822068171854</v>
      </c>
      <c r="H3" s="10">
        <f t="shared" ref="H3:H8" si="0">POISSON($A3,H$1,0)</f>
        <v>0.67032004603563988</v>
      </c>
      <c r="I3" s="31">
        <f t="shared" ref="I3:I8" si="1">POISSON($A3,H$1,1)</f>
        <v>0.67032004603563988</v>
      </c>
      <c r="J3" s="10">
        <f t="shared" ref="J3:J8" si="2">POISSON($A3,J$1,0)</f>
        <v>0.60653065971264097</v>
      </c>
      <c r="K3" s="31">
        <f t="shared" ref="K3:K8" si="3">POISSON($A3,J$1,1)</f>
        <v>0.60653065971264097</v>
      </c>
      <c r="L3" s="33"/>
      <c r="M3" s="34"/>
      <c r="N3" s="33"/>
      <c r="O3" s="34"/>
      <c r="P3" s="33"/>
      <c r="Q3" s="34"/>
      <c r="R3" s="33"/>
      <c r="S3" s="34"/>
      <c r="T3" s="33"/>
      <c r="U3" s="34"/>
      <c r="V3" s="33"/>
      <c r="W3" s="34"/>
      <c r="X3" s="33"/>
      <c r="Y3" s="34"/>
      <c r="Z3" s="33"/>
      <c r="AA3" s="34"/>
      <c r="AB3" s="33"/>
      <c r="AC3" s="34"/>
      <c r="AD3" s="33"/>
      <c r="AE3" s="34"/>
    </row>
    <row r="4" spans="1:31">
      <c r="A4" s="30">
        <v>1</v>
      </c>
      <c r="B4" s="10">
        <f>POISSON($A4,B$1,0)</f>
        <v>9.048374180359621E-2</v>
      </c>
      <c r="C4" s="31">
        <f>POISSON($A4,B$1,1)</f>
        <v>0.99532115983955838</v>
      </c>
      <c r="D4" s="10">
        <f>POISSON($A4,D$1,0)</f>
        <v>0.16374615061559647</v>
      </c>
      <c r="E4" s="31">
        <f>POISSON($A4,D$1,1)</f>
        <v>0.98247690369357876</v>
      </c>
      <c r="F4" s="10">
        <f>POISSON($A4,F$1,0)</f>
        <v>0.22224546620451555</v>
      </c>
      <c r="G4" s="31">
        <f>POISSON($A4,F$1,1)</f>
        <v>0.96306368688623412</v>
      </c>
      <c r="H4" s="10">
        <f t="shared" si="0"/>
        <v>0.26812801841425599</v>
      </c>
      <c r="I4" s="31">
        <f t="shared" si="1"/>
        <v>0.93844806444989581</v>
      </c>
      <c r="J4" s="10">
        <f t="shared" si="2"/>
        <v>0.30326532985632049</v>
      </c>
      <c r="K4" s="31">
        <f t="shared" si="3"/>
        <v>0.90979598956896146</v>
      </c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4"/>
    </row>
    <row r="5" spans="1:31">
      <c r="A5" s="30">
        <v>2</v>
      </c>
      <c r="B5" s="10">
        <f>POISSON($A5,B$1,0)</f>
        <v>4.5241870901798114E-3</v>
      </c>
      <c r="C5" s="31">
        <f>POISSON($A5,B$1,1)</f>
        <v>0.99984534692973803</v>
      </c>
      <c r="D5" s="10">
        <f>POISSON($A5,D$1,0)</f>
        <v>1.6374615061559648E-2</v>
      </c>
      <c r="E5" s="31">
        <f>POISSON($A5,D$1,1)</f>
        <v>0.99885151875513833</v>
      </c>
      <c r="F5" s="10">
        <f>POISSON($A5,F$1,0)</f>
        <v>3.3336819930677331E-2</v>
      </c>
      <c r="G5" s="31">
        <f>POISSON($A5,F$1,1)</f>
        <v>0.99640050681691139</v>
      </c>
      <c r="H5" s="10">
        <f t="shared" si="0"/>
        <v>5.36256036828512E-2</v>
      </c>
      <c r="I5" s="31">
        <f t="shared" si="1"/>
        <v>0.992073668132747</v>
      </c>
      <c r="J5" s="10">
        <f t="shared" si="2"/>
        <v>7.5816332464080122E-2</v>
      </c>
      <c r="K5" s="31">
        <f t="shared" si="3"/>
        <v>0.98561232203304161</v>
      </c>
      <c r="L5" s="33"/>
      <c r="M5" s="34"/>
      <c r="N5" s="33"/>
      <c r="O5" s="34"/>
      <c r="P5" s="33"/>
      <c r="Q5" s="34"/>
      <c r="R5" s="33"/>
      <c r="S5" s="34"/>
      <c r="T5" s="33"/>
      <c r="U5" s="34"/>
      <c r="V5" s="33"/>
      <c r="W5" s="34"/>
      <c r="X5" s="33"/>
      <c r="Y5" s="34"/>
      <c r="Z5" s="33"/>
      <c r="AA5" s="34"/>
      <c r="AB5" s="33"/>
      <c r="AC5" s="34"/>
      <c r="AD5" s="33"/>
      <c r="AE5" s="34"/>
    </row>
    <row r="6" spans="1:31">
      <c r="A6" s="30">
        <v>3</v>
      </c>
      <c r="B6" s="10">
        <f>POISSON($A6,B$1,0)</f>
        <v>1.5080623633932703E-4</v>
      </c>
      <c r="C6" s="31">
        <f>POISSON($A6,B$1,1)</f>
        <v>0.99999615316607737</v>
      </c>
      <c r="D6" s="10">
        <f>POISSON($A6,D$1,0)</f>
        <v>1.0916410041039765E-3</v>
      </c>
      <c r="E6" s="31">
        <f>POISSON($A6,D$1,1)</f>
        <v>0.99994315975924242</v>
      </c>
      <c r="F6" s="10">
        <f>POISSON($A6,F$1,0)</f>
        <v>3.3336819930677333E-3</v>
      </c>
      <c r="G6" s="31">
        <f>POISSON($A6,F$1,1)</f>
        <v>0.99973418880997911</v>
      </c>
      <c r="H6" s="10">
        <f t="shared" si="0"/>
        <v>7.1500804910468261E-3</v>
      </c>
      <c r="I6" s="31">
        <f t="shared" si="1"/>
        <v>0.99922374862379382</v>
      </c>
      <c r="J6" s="10">
        <f t="shared" si="2"/>
        <v>1.263605541068002E-2</v>
      </c>
      <c r="K6" s="31">
        <f t="shared" si="3"/>
        <v>0.99824837744372164</v>
      </c>
      <c r="L6" s="33"/>
      <c r="M6" s="34"/>
      <c r="N6" s="33"/>
      <c r="O6" s="34"/>
      <c r="P6" s="33"/>
      <c r="Q6" s="34"/>
      <c r="R6" s="33"/>
      <c r="S6" s="34"/>
      <c r="T6" s="33"/>
      <c r="U6" s="34"/>
      <c r="V6" s="33"/>
      <c r="W6" s="34"/>
      <c r="X6" s="33"/>
      <c r="Y6" s="34"/>
      <c r="Z6" s="33"/>
      <c r="AA6" s="34"/>
      <c r="AB6" s="33"/>
      <c r="AC6" s="34"/>
      <c r="AD6" s="33"/>
      <c r="AE6" s="34"/>
    </row>
    <row r="7" spans="1:31">
      <c r="A7" s="30">
        <v>4</v>
      </c>
      <c r="B7" s="10"/>
      <c r="C7" s="11"/>
      <c r="D7" s="10">
        <f>POISSON($A7,D$1,0)</f>
        <v>5.4582050205198831E-5</v>
      </c>
      <c r="E7" s="31">
        <f>POISSON($A7,D$1,1)</f>
        <v>0.99999774180944756</v>
      </c>
      <c r="F7" s="10">
        <f>POISSON($A7,F$1,0)</f>
        <v>2.5002614948007999E-4</v>
      </c>
      <c r="G7" s="31">
        <f>POISSON($A7,F$1,1)</f>
        <v>0.99998421495945933</v>
      </c>
      <c r="H7" s="10">
        <f t="shared" si="0"/>
        <v>7.1500804910468272E-4</v>
      </c>
      <c r="I7" s="31">
        <f t="shared" si="1"/>
        <v>0.99993875667289855</v>
      </c>
      <c r="J7" s="10">
        <f t="shared" si="2"/>
        <v>1.5795069263350025E-3</v>
      </c>
      <c r="K7" s="31">
        <f t="shared" si="3"/>
        <v>0.99982788437005665</v>
      </c>
      <c r="L7" s="33"/>
      <c r="M7" s="34"/>
      <c r="N7" s="33"/>
      <c r="O7" s="34"/>
      <c r="P7" s="33"/>
      <c r="Q7" s="34"/>
      <c r="R7" s="33"/>
      <c r="S7" s="34"/>
      <c r="T7" s="33"/>
      <c r="U7" s="34"/>
      <c r="V7" s="33"/>
      <c r="W7" s="34"/>
      <c r="X7" s="33"/>
      <c r="Y7" s="34"/>
      <c r="Z7" s="33"/>
      <c r="AA7" s="34"/>
      <c r="AB7" s="33"/>
      <c r="AC7" s="34"/>
      <c r="AD7" s="33"/>
      <c r="AE7" s="34"/>
    </row>
    <row r="8" spans="1:31">
      <c r="A8" s="30">
        <v>5</v>
      </c>
      <c r="B8" s="10"/>
      <c r="C8" s="11"/>
      <c r="D8" s="10"/>
      <c r="E8" s="11"/>
      <c r="F8" s="10"/>
      <c r="G8" s="11"/>
      <c r="H8" s="10">
        <f t="shared" si="0"/>
        <v>5.7200643928374619E-5</v>
      </c>
      <c r="I8" s="31">
        <f t="shared" si="1"/>
        <v>0.99999595731682689</v>
      </c>
      <c r="J8" s="10">
        <f t="shared" si="2"/>
        <v>1.5795069263350027E-4</v>
      </c>
      <c r="K8" s="31">
        <f t="shared" si="3"/>
        <v>0.99998583506269012</v>
      </c>
      <c r="L8" s="33"/>
      <c r="M8" s="34"/>
      <c r="N8" s="33"/>
      <c r="O8" s="34"/>
      <c r="P8" s="33"/>
      <c r="Q8" s="34"/>
      <c r="R8" s="33"/>
      <c r="S8" s="34"/>
      <c r="T8" s="33"/>
      <c r="U8" s="34"/>
      <c r="V8" s="33"/>
      <c r="W8" s="34"/>
      <c r="X8" s="33"/>
      <c r="Y8" s="34"/>
      <c r="Z8" s="33"/>
      <c r="AA8" s="34"/>
      <c r="AB8" s="33"/>
      <c r="AC8" s="34"/>
      <c r="AD8" s="33"/>
      <c r="AE8" s="34"/>
    </row>
    <row r="9" spans="1:31">
      <c r="A9" s="35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4"/>
      <c r="N9" s="33"/>
      <c r="O9" s="34"/>
      <c r="P9" s="33"/>
      <c r="Q9" s="34"/>
      <c r="R9" s="33"/>
      <c r="S9" s="34"/>
      <c r="T9" s="33"/>
      <c r="U9" s="34"/>
      <c r="V9" s="33"/>
      <c r="W9" s="34"/>
      <c r="X9" s="33"/>
      <c r="Y9" s="34"/>
      <c r="Z9" s="33"/>
      <c r="AA9" s="34"/>
      <c r="AB9" s="33"/>
      <c r="AC9" s="34"/>
      <c r="AD9" s="33"/>
      <c r="AE9" s="34"/>
    </row>
    <row r="11" spans="1:31">
      <c r="A11" s="28" t="s">
        <v>3</v>
      </c>
      <c r="B11" s="83">
        <v>1</v>
      </c>
      <c r="C11" s="84"/>
      <c r="D11" s="83">
        <v>2</v>
      </c>
      <c r="E11" s="84"/>
      <c r="F11" s="83">
        <v>3</v>
      </c>
      <c r="G11" s="84"/>
      <c r="H11" s="83">
        <v>4</v>
      </c>
      <c r="I11" s="84"/>
      <c r="J11" s="83">
        <v>5</v>
      </c>
      <c r="K11" s="84"/>
      <c r="L11" s="81">
        <v>6</v>
      </c>
      <c r="M11" s="82"/>
      <c r="N11" s="81">
        <v>7</v>
      </c>
      <c r="O11" s="82"/>
      <c r="P11" s="81">
        <v>8</v>
      </c>
      <c r="Q11" s="82"/>
      <c r="R11" s="81">
        <v>9</v>
      </c>
      <c r="S11" s="82"/>
      <c r="T11" s="81">
        <v>10</v>
      </c>
      <c r="U11" s="82"/>
    </row>
    <row r="12" spans="1:31">
      <c r="A12" s="29"/>
      <c r="B12" s="8" t="s">
        <v>5</v>
      </c>
      <c r="C12" s="9" t="s">
        <v>4</v>
      </c>
      <c r="D12" s="8" t="s">
        <v>5</v>
      </c>
      <c r="E12" s="9" t="s">
        <v>4</v>
      </c>
      <c r="F12" s="8" t="s">
        <v>5</v>
      </c>
      <c r="G12" s="9" t="s">
        <v>4</v>
      </c>
      <c r="H12" s="8" t="s">
        <v>5</v>
      </c>
      <c r="I12" s="9" t="s">
        <v>4</v>
      </c>
      <c r="J12" s="8" t="s">
        <v>5</v>
      </c>
      <c r="K12" s="9" t="s">
        <v>4</v>
      </c>
      <c r="L12" s="8" t="s">
        <v>5</v>
      </c>
      <c r="M12" s="9" t="s">
        <v>4</v>
      </c>
      <c r="N12" s="8" t="s">
        <v>5</v>
      </c>
      <c r="O12" s="9" t="s">
        <v>4</v>
      </c>
      <c r="P12" s="8" t="s">
        <v>5</v>
      </c>
      <c r="Q12" s="9" t="s">
        <v>4</v>
      </c>
      <c r="R12" s="8" t="s">
        <v>5</v>
      </c>
      <c r="S12" s="9" t="s">
        <v>4</v>
      </c>
      <c r="T12" s="8" t="s">
        <v>5</v>
      </c>
      <c r="U12" s="9" t="s">
        <v>4</v>
      </c>
    </row>
    <row r="13" spans="1:31">
      <c r="A13" s="30">
        <v>0</v>
      </c>
      <c r="B13" s="10">
        <f t="shared" ref="B13:B20" si="4">POISSON($A13,B$11,0)</f>
        <v>0.36787944117144911</v>
      </c>
      <c r="C13" s="31">
        <f t="shared" ref="C13:C20" si="5">POISSON($A13,B$11,1)</f>
        <v>0.36787944117144911</v>
      </c>
      <c r="D13" s="10">
        <f t="shared" ref="D13:D22" si="6">POISSON($A13,D$11,0)</f>
        <v>0.13533528323661353</v>
      </c>
      <c r="E13" s="31">
        <f t="shared" ref="E13:E22" si="7">POISSON($A13,D$11,1)</f>
        <v>0.13533528323661353</v>
      </c>
      <c r="F13" s="10">
        <f t="shared" ref="F13:F25" si="8">POISSON($A13,F$11,0)</f>
        <v>4.9787068367865214E-2</v>
      </c>
      <c r="G13" s="31">
        <f t="shared" ref="G13:G25" si="9">POISSON($A13,F$11,1)</f>
        <v>4.9787068367865214E-2</v>
      </c>
      <c r="H13" s="10">
        <f t="shared" ref="H13:H27" si="10">POISSON($A13,H$11,0)</f>
        <v>1.8315638888734272E-2</v>
      </c>
      <c r="I13" s="31">
        <f t="shared" ref="I13:I27" si="11">POISSON($A13,H$11,1)</f>
        <v>1.8315638888734272E-2</v>
      </c>
      <c r="J13" s="10">
        <f t="shared" ref="J13:J29" si="12">POISSON($A13,J$11,0)</f>
        <v>6.7379469990856578E-3</v>
      </c>
      <c r="K13" s="31">
        <f t="shared" ref="K13:K29" si="13">POISSON($A13,J$11,1)</f>
        <v>6.7379469990856578E-3</v>
      </c>
      <c r="L13" s="10">
        <f t="shared" ref="L13:L31" si="14">POISSON($A13,L$11,0)</f>
        <v>2.4787521766663993E-3</v>
      </c>
      <c r="M13" s="31">
        <f t="shared" ref="M13:M31" si="15">POISSON($A13,L$11,1)</f>
        <v>2.4787521766663993E-3</v>
      </c>
      <c r="N13" s="10">
        <f t="shared" ref="N13:N32" si="16">POISSON($A13,N$11,0)</f>
        <v>9.1188196555452351E-4</v>
      </c>
      <c r="O13" s="31">
        <f t="shared" ref="O13:O32" si="17">POISSON($A13,N$11,1)</f>
        <v>9.1188196555452351E-4</v>
      </c>
      <c r="P13" s="10">
        <f t="shared" ref="P13:P34" si="18">POISSON($A13,P$11,0)</f>
        <v>3.3546262790251738E-4</v>
      </c>
      <c r="Q13" s="31">
        <f t="shared" ref="Q13:Q34" si="19">POISSON($A13,P$11,1)</f>
        <v>3.3546262790251738E-4</v>
      </c>
      <c r="R13" s="10">
        <f t="shared" ref="R13:R36" si="20">POISSON($A13,R$11,0)</f>
        <v>1.2340980408668306E-4</v>
      </c>
      <c r="S13" s="31">
        <f t="shared" ref="S13:S36" si="21">POISSON($A13,R$11,1)</f>
        <v>1.2340980408668306E-4</v>
      </c>
      <c r="T13" s="10">
        <f t="shared" ref="T13:T37" si="22">POISSON($A13,T$11,0)</f>
        <v>4.5399929762485288E-5</v>
      </c>
      <c r="U13" s="31">
        <f t="shared" ref="U13:U37" si="23">POISSON($A13,T$11,1)</f>
        <v>4.5399929762485288E-5</v>
      </c>
    </row>
    <row r="14" spans="1:31">
      <c r="A14" s="30">
        <v>1</v>
      </c>
      <c r="B14" s="10">
        <f t="shared" si="4"/>
        <v>0.36787944117144911</v>
      </c>
      <c r="C14" s="31">
        <f t="shared" si="5"/>
        <v>0.73575888234289821</v>
      </c>
      <c r="D14" s="10">
        <f t="shared" si="6"/>
        <v>0.27067056647322707</v>
      </c>
      <c r="E14" s="31">
        <f t="shared" si="7"/>
        <v>0.4060058497098406</v>
      </c>
      <c r="F14" s="10">
        <f t="shared" si="8"/>
        <v>0.14936120510359566</v>
      </c>
      <c r="G14" s="31">
        <f t="shared" si="9"/>
        <v>0.19914827347146086</v>
      </c>
      <c r="H14" s="10">
        <f t="shared" si="10"/>
        <v>7.3262555554937089E-2</v>
      </c>
      <c r="I14" s="31">
        <f t="shared" si="11"/>
        <v>9.1578194443671365E-2</v>
      </c>
      <c r="J14" s="10">
        <f t="shared" si="12"/>
        <v>3.3689734995428287E-2</v>
      </c>
      <c r="K14" s="31">
        <f t="shared" si="13"/>
        <v>4.0427681994513943E-2</v>
      </c>
      <c r="L14" s="10">
        <f t="shared" si="14"/>
        <v>1.4872513059998396E-2</v>
      </c>
      <c r="M14" s="31">
        <f t="shared" si="15"/>
        <v>1.7351265236664797E-2</v>
      </c>
      <c r="N14" s="10">
        <f t="shared" si="16"/>
        <v>6.3831737588816648E-3</v>
      </c>
      <c r="O14" s="31">
        <f t="shared" si="17"/>
        <v>7.2950557244361881E-3</v>
      </c>
      <c r="P14" s="10">
        <f t="shared" si="18"/>
        <v>2.6837010232201391E-3</v>
      </c>
      <c r="Q14" s="31">
        <f t="shared" si="19"/>
        <v>3.0191636511226563E-3</v>
      </c>
      <c r="R14" s="10">
        <f t="shared" si="20"/>
        <v>1.1106882367801474E-3</v>
      </c>
      <c r="S14" s="31">
        <f t="shared" si="21"/>
        <v>1.2340980408668306E-3</v>
      </c>
      <c r="T14" s="10">
        <f t="shared" si="22"/>
        <v>4.5399929762485284E-4</v>
      </c>
      <c r="U14" s="31">
        <f t="shared" si="23"/>
        <v>4.9939922738733811E-4</v>
      </c>
    </row>
    <row r="15" spans="1:31">
      <c r="A15" s="30">
        <v>2</v>
      </c>
      <c r="B15" s="10">
        <f t="shared" si="4"/>
        <v>0.18393972058572455</v>
      </c>
      <c r="C15" s="31">
        <f t="shared" si="5"/>
        <v>0.91969860292862282</v>
      </c>
      <c r="D15" s="10">
        <f t="shared" si="6"/>
        <v>0.27067056647322707</v>
      </c>
      <c r="E15" s="31">
        <f t="shared" si="7"/>
        <v>0.67667641618306762</v>
      </c>
      <c r="F15" s="10">
        <f t="shared" si="8"/>
        <v>0.22404180765539347</v>
      </c>
      <c r="G15" s="31">
        <f t="shared" si="9"/>
        <v>0.42319008112685436</v>
      </c>
      <c r="H15" s="10">
        <f t="shared" si="10"/>
        <v>0.14652511110987418</v>
      </c>
      <c r="I15" s="31">
        <f t="shared" si="11"/>
        <v>0.23810330555354556</v>
      </c>
      <c r="J15" s="10">
        <f t="shared" si="12"/>
        <v>8.4224337488570722E-2</v>
      </c>
      <c r="K15" s="31">
        <f t="shared" si="13"/>
        <v>0.12465201948308466</v>
      </c>
      <c r="L15" s="10">
        <f t="shared" si="14"/>
        <v>4.461753917999519E-2</v>
      </c>
      <c r="M15" s="31">
        <f t="shared" si="15"/>
        <v>6.1968804416659987E-2</v>
      </c>
      <c r="N15" s="10">
        <f t="shared" si="16"/>
        <v>2.2341108156085827E-2</v>
      </c>
      <c r="O15" s="31">
        <f t="shared" si="17"/>
        <v>2.9636163880522017E-2</v>
      </c>
      <c r="P15" s="10">
        <f t="shared" si="18"/>
        <v>1.0734804092880556E-2</v>
      </c>
      <c r="Q15" s="31">
        <f t="shared" si="19"/>
        <v>1.3753967744003212E-2</v>
      </c>
      <c r="R15" s="10">
        <f t="shared" si="20"/>
        <v>4.9980970655106646E-3</v>
      </c>
      <c r="S15" s="31">
        <f t="shared" si="21"/>
        <v>6.2321951063774948E-3</v>
      </c>
      <c r="T15" s="10">
        <f t="shared" si="22"/>
        <v>2.2699964881242644E-3</v>
      </c>
      <c r="U15" s="31">
        <f t="shared" si="23"/>
        <v>2.7693957155116022E-3</v>
      </c>
    </row>
    <row r="16" spans="1:31">
      <c r="A16" s="30">
        <v>3</v>
      </c>
      <c r="B16" s="10">
        <f t="shared" si="4"/>
        <v>6.1313240195241515E-2</v>
      </c>
      <c r="C16" s="31">
        <f t="shared" si="5"/>
        <v>0.98101184312386447</v>
      </c>
      <c r="D16" s="10">
        <f t="shared" si="6"/>
        <v>0.18044704431548469</v>
      </c>
      <c r="E16" s="31">
        <f t="shared" si="7"/>
        <v>0.85712346049855237</v>
      </c>
      <c r="F16" s="10">
        <f t="shared" si="8"/>
        <v>0.22404180765539347</v>
      </c>
      <c r="G16" s="31">
        <f t="shared" si="9"/>
        <v>0.6472318887822478</v>
      </c>
      <c r="H16" s="10">
        <f t="shared" si="10"/>
        <v>0.19536681481316559</v>
      </c>
      <c r="I16" s="31">
        <f t="shared" si="11"/>
        <v>0.43347012036671112</v>
      </c>
      <c r="J16" s="10">
        <f t="shared" si="12"/>
        <v>0.14037389581428455</v>
      </c>
      <c r="K16" s="31">
        <f t="shared" si="13"/>
        <v>0.26502591529736919</v>
      </c>
      <c r="L16" s="10">
        <f t="shared" si="14"/>
        <v>8.923507835999038E-2</v>
      </c>
      <c r="M16" s="31">
        <f t="shared" si="15"/>
        <v>0.15120388277665037</v>
      </c>
      <c r="N16" s="10">
        <f t="shared" si="16"/>
        <v>5.2129252364200268E-2</v>
      </c>
      <c r="O16" s="31">
        <f t="shared" si="17"/>
        <v>8.1765416244722292E-2</v>
      </c>
      <c r="P16" s="10">
        <f t="shared" si="18"/>
        <v>2.8626144247681482E-2</v>
      </c>
      <c r="Q16" s="31">
        <f t="shared" si="19"/>
        <v>4.2380111991684698E-2</v>
      </c>
      <c r="R16" s="10">
        <f t="shared" si="20"/>
        <v>1.4994291196531992E-2</v>
      </c>
      <c r="S16" s="31">
        <f t="shared" si="21"/>
        <v>2.1226486302909488E-2</v>
      </c>
      <c r="T16" s="10">
        <f t="shared" si="22"/>
        <v>7.5666549604142142E-3</v>
      </c>
      <c r="U16" s="31">
        <f t="shared" si="23"/>
        <v>1.0336050675925815E-2</v>
      </c>
    </row>
    <row r="17" spans="1:21">
      <c r="A17" s="30">
        <v>4</v>
      </c>
      <c r="B17" s="10">
        <f t="shared" si="4"/>
        <v>1.5328310048810379E-2</v>
      </c>
      <c r="C17" s="31">
        <f t="shared" si="5"/>
        <v>0.99634015317267477</v>
      </c>
      <c r="D17" s="10">
        <f t="shared" si="6"/>
        <v>9.0223522157742347E-2</v>
      </c>
      <c r="E17" s="31">
        <f t="shared" si="7"/>
        <v>0.94734698265629469</v>
      </c>
      <c r="F17" s="10">
        <f t="shared" si="8"/>
        <v>0.16803135574154512</v>
      </c>
      <c r="G17" s="31">
        <f t="shared" si="9"/>
        <v>0.81526324452379295</v>
      </c>
      <c r="H17" s="10">
        <f t="shared" si="10"/>
        <v>0.19536681481316559</v>
      </c>
      <c r="I17" s="31">
        <f t="shared" si="11"/>
        <v>0.62883693517987671</v>
      </c>
      <c r="J17" s="10">
        <f t="shared" si="12"/>
        <v>0.17546736976785568</v>
      </c>
      <c r="K17" s="31">
        <f t="shared" si="13"/>
        <v>0.440493285065225</v>
      </c>
      <c r="L17" s="10">
        <f t="shared" si="14"/>
        <v>0.13385261753998556</v>
      </c>
      <c r="M17" s="31">
        <f t="shared" si="15"/>
        <v>0.28505650031663593</v>
      </c>
      <c r="N17" s="10">
        <f t="shared" si="16"/>
        <v>9.1226191637350476E-2</v>
      </c>
      <c r="O17" s="31">
        <f t="shared" si="17"/>
        <v>0.1729916078820728</v>
      </c>
      <c r="P17" s="10">
        <f t="shared" si="18"/>
        <v>5.7252288495362964E-2</v>
      </c>
      <c r="Q17" s="31">
        <f t="shared" si="19"/>
        <v>9.9632400487047662E-2</v>
      </c>
      <c r="R17" s="10">
        <f t="shared" si="20"/>
        <v>3.3737155192196985E-2</v>
      </c>
      <c r="S17" s="31">
        <f t="shared" si="21"/>
        <v>5.496364149510647E-2</v>
      </c>
      <c r="T17" s="10">
        <f t="shared" si="22"/>
        <v>1.8916637401035535E-2</v>
      </c>
      <c r="U17" s="31">
        <f t="shared" si="23"/>
        <v>2.9252688076961349E-2</v>
      </c>
    </row>
    <row r="18" spans="1:21">
      <c r="A18" s="30">
        <v>5</v>
      </c>
      <c r="B18" s="10">
        <f t="shared" si="4"/>
        <v>3.0656620097620759E-3</v>
      </c>
      <c r="C18" s="31">
        <f t="shared" si="5"/>
        <v>0.99940581518243687</v>
      </c>
      <c r="D18" s="10">
        <f t="shared" si="6"/>
        <v>3.6089408863096945E-2</v>
      </c>
      <c r="E18" s="31">
        <f t="shared" si="7"/>
        <v>0.98343639151939166</v>
      </c>
      <c r="F18" s="10">
        <f t="shared" si="8"/>
        <v>0.10081881344492706</v>
      </c>
      <c r="G18" s="31">
        <f t="shared" si="9"/>
        <v>0.91608205796872</v>
      </c>
      <c r="H18" s="10">
        <f t="shared" si="10"/>
        <v>0.15629345185053248</v>
      </c>
      <c r="I18" s="31">
        <f t="shared" si="11"/>
        <v>0.78513038703040916</v>
      </c>
      <c r="J18" s="10">
        <f t="shared" si="12"/>
        <v>0.17546736976785568</v>
      </c>
      <c r="K18" s="31">
        <f t="shared" si="13"/>
        <v>0.6159606548330806</v>
      </c>
      <c r="L18" s="10">
        <f t="shared" si="14"/>
        <v>0.16062314104798267</v>
      </c>
      <c r="M18" s="31">
        <f t="shared" si="15"/>
        <v>0.44567964136461863</v>
      </c>
      <c r="N18" s="10">
        <f t="shared" si="16"/>
        <v>0.12771666829229067</v>
      </c>
      <c r="O18" s="31">
        <f t="shared" si="17"/>
        <v>0.30070827617436335</v>
      </c>
      <c r="P18" s="10">
        <f t="shared" si="18"/>
        <v>9.1603661592580751E-2</v>
      </c>
      <c r="Q18" s="31">
        <f t="shared" si="19"/>
        <v>0.1912360620796284</v>
      </c>
      <c r="R18" s="10">
        <f t="shared" si="20"/>
        <v>6.0726879345954575E-2</v>
      </c>
      <c r="S18" s="31">
        <f t="shared" si="21"/>
        <v>0.11569052084106103</v>
      </c>
      <c r="T18" s="10">
        <f t="shared" si="22"/>
        <v>3.7833274802071069E-2</v>
      </c>
      <c r="U18" s="31">
        <f t="shared" si="23"/>
        <v>6.7085962879032415E-2</v>
      </c>
    </row>
    <row r="19" spans="1:21">
      <c r="A19" s="30">
        <v>6</v>
      </c>
      <c r="B19" s="10">
        <f t="shared" si="4"/>
        <v>5.1094366829367932E-4</v>
      </c>
      <c r="C19" s="31">
        <f t="shared" si="5"/>
        <v>0.99991675885073061</v>
      </c>
      <c r="D19" s="10">
        <f t="shared" si="6"/>
        <v>1.2029802954365646E-2</v>
      </c>
      <c r="E19" s="31">
        <f t="shared" si="7"/>
        <v>0.99546619447375728</v>
      </c>
      <c r="F19" s="10">
        <f t="shared" si="8"/>
        <v>5.040940672246353E-2</v>
      </c>
      <c r="G19" s="31">
        <f t="shared" si="9"/>
        <v>0.96649146469118363</v>
      </c>
      <c r="H19" s="10">
        <f t="shared" si="10"/>
        <v>0.10419563456702165</v>
      </c>
      <c r="I19" s="31">
        <f t="shared" si="11"/>
        <v>0.8893260215974309</v>
      </c>
      <c r="J19" s="10">
        <f t="shared" si="12"/>
        <v>0.14622280813987973</v>
      </c>
      <c r="K19" s="31">
        <f t="shared" si="13"/>
        <v>0.76218346297296036</v>
      </c>
      <c r="L19" s="10">
        <f t="shared" si="14"/>
        <v>0.16062314104798267</v>
      </c>
      <c r="M19" s="31">
        <f t="shared" si="15"/>
        <v>0.60630278241260127</v>
      </c>
      <c r="N19" s="10">
        <f t="shared" si="16"/>
        <v>0.14900277967433911</v>
      </c>
      <c r="O19" s="31">
        <f t="shared" si="17"/>
        <v>0.44971105584870247</v>
      </c>
      <c r="P19" s="10">
        <f t="shared" si="18"/>
        <v>0.12213821545677433</v>
      </c>
      <c r="Q19" s="31">
        <f t="shared" si="19"/>
        <v>0.31337427753640273</v>
      </c>
      <c r="R19" s="10">
        <f t="shared" si="20"/>
        <v>9.1090319018931859E-2</v>
      </c>
      <c r="S19" s="31">
        <f t="shared" si="21"/>
        <v>0.20678083985999288</v>
      </c>
      <c r="T19" s="10">
        <f t="shared" si="22"/>
        <v>6.3055458003451775E-2</v>
      </c>
      <c r="U19" s="31">
        <f t="shared" si="23"/>
        <v>0.1301414208824842</v>
      </c>
    </row>
    <row r="20" spans="1:21">
      <c r="A20" s="30">
        <v>7</v>
      </c>
      <c r="B20" s="10">
        <f t="shared" si="4"/>
        <v>7.2991952613382755E-5</v>
      </c>
      <c r="C20" s="31">
        <f t="shared" si="5"/>
        <v>0.99998975080334396</v>
      </c>
      <c r="D20" s="10">
        <f t="shared" si="6"/>
        <v>3.4370865583901846E-3</v>
      </c>
      <c r="E20" s="31">
        <f t="shared" si="7"/>
        <v>0.99890328103214743</v>
      </c>
      <c r="F20" s="10">
        <f t="shared" si="8"/>
        <v>2.1604031452484369E-2</v>
      </c>
      <c r="G20" s="31">
        <f t="shared" si="9"/>
        <v>0.98809549614366798</v>
      </c>
      <c r="H20" s="10">
        <f t="shared" si="10"/>
        <v>5.9540362609726651E-2</v>
      </c>
      <c r="I20" s="31">
        <f t="shared" si="11"/>
        <v>0.94886638420715741</v>
      </c>
      <c r="J20" s="10">
        <f t="shared" si="12"/>
        <v>0.10444486295705695</v>
      </c>
      <c r="K20" s="31">
        <f t="shared" si="13"/>
        <v>0.86662832593001715</v>
      </c>
      <c r="L20" s="10">
        <f t="shared" si="14"/>
        <v>0.137676978041128</v>
      </c>
      <c r="M20" s="31">
        <f t="shared" si="15"/>
        <v>0.74397976045372927</v>
      </c>
      <c r="N20" s="10">
        <f t="shared" si="16"/>
        <v>0.14900277967433911</v>
      </c>
      <c r="O20" s="31">
        <f t="shared" si="17"/>
        <v>0.59871383552304158</v>
      </c>
      <c r="P20" s="10">
        <f t="shared" si="18"/>
        <v>0.13958653195059922</v>
      </c>
      <c r="Q20" s="31">
        <f t="shared" si="19"/>
        <v>0.45296080948700196</v>
      </c>
      <c r="R20" s="10">
        <f t="shared" si="20"/>
        <v>0.11711612445291239</v>
      </c>
      <c r="S20" s="31">
        <f t="shared" si="21"/>
        <v>0.32389696431290532</v>
      </c>
      <c r="T20" s="10">
        <f t="shared" si="22"/>
        <v>9.0079225719216838E-2</v>
      </c>
      <c r="U20" s="31">
        <f t="shared" si="23"/>
        <v>0.22022064660170104</v>
      </c>
    </row>
    <row r="21" spans="1:21">
      <c r="A21" s="30">
        <v>8</v>
      </c>
      <c r="B21" s="10"/>
      <c r="C21" s="11"/>
      <c r="D21" s="10">
        <f t="shared" si="6"/>
        <v>8.5927163959754614E-4</v>
      </c>
      <c r="E21" s="31">
        <f t="shared" si="7"/>
        <v>0.99976255267174496</v>
      </c>
      <c r="F21" s="10">
        <f t="shared" si="8"/>
        <v>8.1015117946816387E-3</v>
      </c>
      <c r="G21" s="31">
        <f t="shared" si="9"/>
        <v>0.99619700793834975</v>
      </c>
      <c r="H21" s="10">
        <f t="shared" si="10"/>
        <v>2.9770181304863325E-2</v>
      </c>
      <c r="I21" s="31">
        <f t="shared" si="11"/>
        <v>0.97863656551202083</v>
      </c>
      <c r="J21" s="10">
        <f t="shared" si="12"/>
        <v>6.5278039348160594E-2</v>
      </c>
      <c r="K21" s="31">
        <f t="shared" si="13"/>
        <v>0.93190636527817794</v>
      </c>
      <c r="L21" s="10">
        <f t="shared" si="14"/>
        <v>0.103257733530846</v>
      </c>
      <c r="M21" s="31">
        <f t="shared" si="15"/>
        <v>0.84723749398457515</v>
      </c>
      <c r="N21" s="10">
        <f t="shared" si="16"/>
        <v>0.13037743221504672</v>
      </c>
      <c r="O21" s="31">
        <f t="shared" si="17"/>
        <v>0.7290912677380883</v>
      </c>
      <c r="P21" s="10">
        <f t="shared" si="18"/>
        <v>0.13958653195059922</v>
      </c>
      <c r="Q21" s="31">
        <f t="shared" si="19"/>
        <v>0.59254734143760124</v>
      </c>
      <c r="R21" s="10">
        <f t="shared" si="20"/>
        <v>0.13175564000952644</v>
      </c>
      <c r="S21" s="31">
        <f t="shared" si="21"/>
        <v>0.45565260432243176</v>
      </c>
      <c r="T21" s="10">
        <f t="shared" si="22"/>
        <v>0.11259903214902103</v>
      </c>
      <c r="U21" s="31">
        <f t="shared" si="23"/>
        <v>0.3328196787507221</v>
      </c>
    </row>
    <row r="22" spans="1:21">
      <c r="A22" s="30">
        <v>9</v>
      </c>
      <c r="B22" s="10"/>
      <c r="C22" s="11"/>
      <c r="D22" s="10">
        <f t="shared" si="6"/>
        <v>1.9094925324389912E-4</v>
      </c>
      <c r="E22" s="31">
        <f t="shared" si="7"/>
        <v>0.99995350192498889</v>
      </c>
      <c r="F22" s="10">
        <f t="shared" si="8"/>
        <v>2.7005039315605461E-3</v>
      </c>
      <c r="G22" s="31">
        <f t="shared" si="9"/>
        <v>0.99889751186991016</v>
      </c>
      <c r="H22" s="10">
        <f t="shared" si="10"/>
        <v>1.3231191691050366E-2</v>
      </c>
      <c r="I22" s="31">
        <f t="shared" si="11"/>
        <v>0.99186775720307108</v>
      </c>
      <c r="J22" s="10">
        <f t="shared" si="12"/>
        <v>3.6265577415644776E-2</v>
      </c>
      <c r="K22" s="31">
        <f t="shared" si="13"/>
        <v>0.96817194269382267</v>
      </c>
      <c r="L22" s="10">
        <f t="shared" si="14"/>
        <v>6.8838489020563998E-2</v>
      </c>
      <c r="M22" s="31">
        <f t="shared" si="15"/>
        <v>0.91607598300513926</v>
      </c>
      <c r="N22" s="10">
        <f t="shared" si="16"/>
        <v>0.1014046695005919</v>
      </c>
      <c r="O22" s="31">
        <f t="shared" si="17"/>
        <v>0.8304959372386802</v>
      </c>
      <c r="P22" s="10">
        <f t="shared" si="18"/>
        <v>0.12407691728942154</v>
      </c>
      <c r="Q22" s="31">
        <f t="shared" si="19"/>
        <v>0.71662425872702284</v>
      </c>
      <c r="R22" s="10">
        <f t="shared" si="20"/>
        <v>0.13175564000952644</v>
      </c>
      <c r="S22" s="31">
        <f t="shared" si="21"/>
        <v>0.58740824433195826</v>
      </c>
      <c r="T22" s="10">
        <f t="shared" si="22"/>
        <v>0.12511003572113449</v>
      </c>
      <c r="U22" s="31">
        <f t="shared" si="23"/>
        <v>0.4579297144718566</v>
      </c>
    </row>
    <row r="23" spans="1:21">
      <c r="A23" s="30">
        <v>10</v>
      </c>
      <c r="B23" s="10"/>
      <c r="C23" s="11"/>
      <c r="D23" s="10"/>
      <c r="E23" s="11"/>
      <c r="F23" s="10">
        <f t="shared" si="8"/>
        <v>8.101511794681638E-4</v>
      </c>
      <c r="G23" s="31">
        <f t="shared" si="9"/>
        <v>0.99970766304937841</v>
      </c>
      <c r="H23" s="10">
        <f t="shared" si="10"/>
        <v>5.2924766764201464E-3</v>
      </c>
      <c r="I23" s="31">
        <f t="shared" si="11"/>
        <v>0.99716023387949138</v>
      </c>
      <c r="J23" s="10">
        <f t="shared" si="12"/>
        <v>1.8132788707822388E-2</v>
      </c>
      <c r="K23" s="31">
        <f t="shared" si="13"/>
        <v>0.98630473140164487</v>
      </c>
      <c r="L23" s="10">
        <f t="shared" si="14"/>
        <v>4.1303093412338392E-2</v>
      </c>
      <c r="M23" s="31">
        <f t="shared" si="15"/>
        <v>0.95737907641747755</v>
      </c>
      <c r="N23" s="10">
        <f t="shared" si="16"/>
        <v>7.0983268650414322E-2</v>
      </c>
      <c r="O23" s="31">
        <f t="shared" si="17"/>
        <v>0.90147920588909447</v>
      </c>
      <c r="P23" s="10">
        <f t="shared" si="18"/>
        <v>9.9261533831537241E-2</v>
      </c>
      <c r="Q23" s="31">
        <f t="shared" si="19"/>
        <v>0.81588579255855997</v>
      </c>
      <c r="R23" s="10">
        <f t="shared" si="20"/>
        <v>0.11858007600857381</v>
      </c>
      <c r="S23" s="31">
        <f t="shared" si="21"/>
        <v>0.70598832034053216</v>
      </c>
      <c r="T23" s="10">
        <f t="shared" si="22"/>
        <v>0.12511003572113449</v>
      </c>
      <c r="U23" s="31">
        <f t="shared" si="23"/>
        <v>0.58303975019299126</v>
      </c>
    </row>
    <row r="24" spans="1:21">
      <c r="A24" s="30">
        <v>11</v>
      </c>
      <c r="B24" s="10"/>
      <c r="C24" s="11"/>
      <c r="D24" s="10"/>
      <c r="E24" s="11"/>
      <c r="F24" s="10">
        <f t="shared" si="8"/>
        <v>2.2095032167313556E-4</v>
      </c>
      <c r="G24" s="31">
        <f t="shared" si="9"/>
        <v>0.99992861337105154</v>
      </c>
      <c r="H24" s="10">
        <f t="shared" si="10"/>
        <v>1.9245369732436895E-3</v>
      </c>
      <c r="I24" s="31">
        <f t="shared" si="11"/>
        <v>0.99908477085273506</v>
      </c>
      <c r="J24" s="10">
        <f t="shared" si="12"/>
        <v>8.2421766853738119E-3</v>
      </c>
      <c r="K24" s="31">
        <f t="shared" si="13"/>
        <v>0.99454690808701873</v>
      </c>
      <c r="L24" s="10">
        <f t="shared" si="14"/>
        <v>2.2528960043093665E-2</v>
      </c>
      <c r="M24" s="31">
        <f t="shared" si="15"/>
        <v>0.97990803646057112</v>
      </c>
      <c r="N24" s="10">
        <f t="shared" si="16"/>
        <v>4.5171170959354565E-2</v>
      </c>
      <c r="O24" s="31">
        <f t="shared" si="17"/>
        <v>0.94665037684844899</v>
      </c>
      <c r="P24" s="10">
        <f t="shared" si="18"/>
        <v>7.2190206422936165E-2</v>
      </c>
      <c r="Q24" s="31">
        <f t="shared" si="19"/>
        <v>0.88807599898149614</v>
      </c>
      <c r="R24" s="10">
        <f t="shared" si="20"/>
        <v>9.702006218883312E-2</v>
      </c>
      <c r="S24" s="31">
        <f t="shared" si="21"/>
        <v>0.80300838252936524</v>
      </c>
      <c r="T24" s="10">
        <f t="shared" si="22"/>
        <v>0.11373639611012226</v>
      </c>
      <c r="U24" s="31">
        <f t="shared" si="23"/>
        <v>0.69677614630311346</v>
      </c>
    </row>
    <row r="25" spans="1:21">
      <c r="A25" s="30">
        <v>12</v>
      </c>
      <c r="B25" s="10"/>
      <c r="C25" s="11"/>
      <c r="D25" s="10"/>
      <c r="E25" s="11"/>
      <c r="F25" s="10">
        <f t="shared" si="8"/>
        <v>5.523758041828389E-5</v>
      </c>
      <c r="G25" s="31">
        <f t="shared" si="9"/>
        <v>0.9999838509514698</v>
      </c>
      <c r="H25" s="10">
        <f t="shared" si="10"/>
        <v>6.4151232441456315E-4</v>
      </c>
      <c r="I25" s="31">
        <f t="shared" si="11"/>
        <v>0.99972628317714951</v>
      </c>
      <c r="J25" s="10">
        <f t="shared" si="12"/>
        <v>3.4342402855724215E-3</v>
      </c>
      <c r="K25" s="31">
        <f t="shared" si="13"/>
        <v>0.99798114837259111</v>
      </c>
      <c r="L25" s="10">
        <f t="shared" si="14"/>
        <v>1.1264480021546832E-2</v>
      </c>
      <c r="M25" s="31">
        <f t="shared" si="15"/>
        <v>0.99117251648211802</v>
      </c>
      <c r="N25" s="10">
        <f t="shared" si="16"/>
        <v>2.6349849726290165E-2</v>
      </c>
      <c r="O25" s="31">
        <f t="shared" si="17"/>
        <v>0.97300022657473917</v>
      </c>
      <c r="P25" s="10">
        <f t="shared" si="18"/>
        <v>4.8126804281957439E-2</v>
      </c>
      <c r="Q25" s="31">
        <f t="shared" si="19"/>
        <v>0.93620280326345362</v>
      </c>
      <c r="R25" s="10">
        <f t="shared" si="20"/>
        <v>7.276504664162485E-2</v>
      </c>
      <c r="S25" s="31">
        <f t="shared" si="21"/>
        <v>0.87577342917098988</v>
      </c>
      <c r="T25" s="10">
        <f t="shared" si="22"/>
        <v>9.4780330091768547E-2</v>
      </c>
      <c r="U25" s="31">
        <f t="shared" si="23"/>
        <v>0.79155647639488202</v>
      </c>
    </row>
    <row r="26" spans="1:21">
      <c r="A26" s="30">
        <v>13</v>
      </c>
      <c r="B26" s="10"/>
      <c r="C26" s="11"/>
      <c r="D26" s="10"/>
      <c r="E26" s="11"/>
      <c r="F26" s="10"/>
      <c r="G26" s="11"/>
      <c r="H26" s="10">
        <f t="shared" si="10"/>
        <v>1.9738840751217326E-4</v>
      </c>
      <c r="I26" s="31">
        <f t="shared" si="11"/>
        <v>0.99992367158466167</v>
      </c>
      <c r="J26" s="10">
        <f t="shared" si="12"/>
        <v>1.3208616482970853E-3</v>
      </c>
      <c r="K26" s="31">
        <f t="shared" si="13"/>
        <v>0.99930201002088814</v>
      </c>
      <c r="L26" s="10">
        <f t="shared" si="14"/>
        <v>5.1989907791754617E-3</v>
      </c>
      <c r="M26" s="31">
        <f t="shared" si="15"/>
        <v>0.99637150726129353</v>
      </c>
      <c r="N26" s="10">
        <f t="shared" si="16"/>
        <v>1.4188380621848549E-2</v>
      </c>
      <c r="O26" s="31">
        <f t="shared" si="17"/>
        <v>0.98718860719658774</v>
      </c>
      <c r="P26" s="10">
        <f t="shared" si="18"/>
        <v>2.961649494274304E-2</v>
      </c>
      <c r="Q26" s="31">
        <f t="shared" si="19"/>
        <v>0.96581929820619661</v>
      </c>
      <c r="R26" s="10">
        <f t="shared" si="20"/>
        <v>5.0375801521124891E-2</v>
      </c>
      <c r="S26" s="31">
        <f t="shared" si="21"/>
        <v>0.92614923069211486</v>
      </c>
      <c r="T26" s="10">
        <f t="shared" si="22"/>
        <v>7.2907946224437345E-2</v>
      </c>
      <c r="U26" s="31">
        <f t="shared" si="23"/>
        <v>0.86446442261931944</v>
      </c>
    </row>
    <row r="27" spans="1:21">
      <c r="A27" s="30">
        <v>14</v>
      </c>
      <c r="B27" s="10"/>
      <c r="C27" s="11"/>
      <c r="D27" s="10"/>
      <c r="E27" s="11"/>
      <c r="F27" s="10"/>
      <c r="G27" s="11"/>
      <c r="H27" s="10">
        <f t="shared" si="10"/>
        <v>5.6396687860620927E-5</v>
      </c>
      <c r="I27" s="31">
        <f t="shared" si="11"/>
        <v>0.99998006827252228</v>
      </c>
      <c r="J27" s="10">
        <f t="shared" si="12"/>
        <v>4.7173630296324477E-4</v>
      </c>
      <c r="K27" s="31">
        <f t="shared" si="13"/>
        <v>0.99977374632385152</v>
      </c>
      <c r="L27" s="10">
        <f t="shared" si="14"/>
        <v>2.2281389053609118E-3</v>
      </c>
      <c r="M27" s="31">
        <f t="shared" si="15"/>
        <v>0.99859964616665431</v>
      </c>
      <c r="N27" s="10">
        <f t="shared" si="16"/>
        <v>7.0941903109242744E-3</v>
      </c>
      <c r="O27" s="31">
        <f t="shared" si="17"/>
        <v>0.99428279750751203</v>
      </c>
      <c r="P27" s="10">
        <f t="shared" si="18"/>
        <v>1.6923711395853164E-2</v>
      </c>
      <c r="Q27" s="31">
        <f t="shared" si="19"/>
        <v>0.98274300960204986</v>
      </c>
      <c r="R27" s="10">
        <f t="shared" si="20"/>
        <v>3.238444383500886E-2</v>
      </c>
      <c r="S27" s="31">
        <f t="shared" si="21"/>
        <v>0.95853367452712379</v>
      </c>
      <c r="T27" s="10">
        <f t="shared" si="22"/>
        <v>5.2077104446026673E-2</v>
      </c>
      <c r="U27" s="31">
        <f t="shared" si="23"/>
        <v>0.9165415270653462</v>
      </c>
    </row>
    <row r="28" spans="1:21">
      <c r="A28" s="30">
        <v>15</v>
      </c>
      <c r="B28" s="10"/>
      <c r="C28" s="11"/>
      <c r="D28" s="10"/>
      <c r="E28" s="11"/>
      <c r="F28" s="10"/>
      <c r="G28" s="11"/>
      <c r="H28" s="10"/>
      <c r="I28" s="11"/>
      <c r="J28" s="10">
        <f t="shared" si="12"/>
        <v>1.572454343210816E-4</v>
      </c>
      <c r="K28" s="31">
        <f t="shared" si="13"/>
        <v>0.99993099175817246</v>
      </c>
      <c r="L28" s="10">
        <f t="shared" si="14"/>
        <v>8.9125556214436478E-4</v>
      </c>
      <c r="M28" s="31">
        <f t="shared" si="15"/>
        <v>0.99949090172879873</v>
      </c>
      <c r="N28" s="10">
        <f t="shared" si="16"/>
        <v>3.3106221450979949E-3</v>
      </c>
      <c r="O28" s="31">
        <f t="shared" si="17"/>
        <v>0.99759341965261006</v>
      </c>
      <c r="P28" s="10">
        <f t="shared" si="18"/>
        <v>9.025979411121687E-3</v>
      </c>
      <c r="Q28" s="31">
        <f t="shared" si="19"/>
        <v>0.99176898901317156</v>
      </c>
      <c r="R28" s="10">
        <f t="shared" si="20"/>
        <v>1.9430666301005314E-2</v>
      </c>
      <c r="S28" s="31">
        <f t="shared" si="21"/>
        <v>0.977964340828129</v>
      </c>
      <c r="T28" s="10">
        <f t="shared" si="22"/>
        <v>3.4718069630684453E-2</v>
      </c>
      <c r="U28" s="31">
        <f t="shared" si="23"/>
        <v>0.95125959669603055</v>
      </c>
    </row>
    <row r="29" spans="1:21">
      <c r="A29" s="30">
        <v>16</v>
      </c>
      <c r="B29" s="10"/>
      <c r="C29" s="11"/>
      <c r="D29" s="10"/>
      <c r="E29" s="11"/>
      <c r="F29" s="10"/>
      <c r="G29" s="11"/>
      <c r="H29" s="10"/>
      <c r="I29" s="11"/>
      <c r="J29" s="10">
        <f t="shared" si="12"/>
        <v>4.9139198225337998E-5</v>
      </c>
      <c r="K29" s="31">
        <f t="shared" si="13"/>
        <v>0.99998013095639793</v>
      </c>
      <c r="L29" s="10">
        <f t="shared" si="14"/>
        <v>3.3422083580413682E-4</v>
      </c>
      <c r="M29" s="31">
        <f t="shared" si="15"/>
        <v>0.99982512256460288</v>
      </c>
      <c r="N29" s="10">
        <f t="shared" si="16"/>
        <v>1.4483971884803727E-3</v>
      </c>
      <c r="O29" s="31">
        <f t="shared" si="17"/>
        <v>0.99904181684109028</v>
      </c>
      <c r="P29" s="10">
        <f t="shared" si="18"/>
        <v>4.5129897055608435E-3</v>
      </c>
      <c r="Q29" s="31">
        <f t="shared" si="19"/>
        <v>0.99628197871873236</v>
      </c>
      <c r="R29" s="10">
        <f t="shared" si="20"/>
        <v>1.0929749794315489E-2</v>
      </c>
      <c r="S29" s="31">
        <f t="shared" si="21"/>
        <v>0.9888940906224446</v>
      </c>
      <c r="T29" s="10">
        <f t="shared" si="22"/>
        <v>2.1698793519177782E-2</v>
      </c>
      <c r="U29" s="31">
        <f t="shared" si="23"/>
        <v>0.97295839021520836</v>
      </c>
    </row>
    <row r="30" spans="1:21">
      <c r="A30" s="30">
        <v>17</v>
      </c>
      <c r="B30" s="10"/>
      <c r="C30" s="11"/>
      <c r="D30" s="10"/>
      <c r="E30" s="11"/>
      <c r="F30" s="10"/>
      <c r="G30" s="11"/>
      <c r="H30" s="10"/>
      <c r="I30" s="11"/>
      <c r="J30" s="10"/>
      <c r="K30" s="11"/>
      <c r="L30" s="10">
        <f t="shared" si="14"/>
        <v>1.1796029498969535E-4</v>
      </c>
      <c r="M30" s="31">
        <f t="shared" si="15"/>
        <v>0.99994308285959266</v>
      </c>
      <c r="N30" s="10">
        <f t="shared" si="16"/>
        <v>5.9639884231544758E-4</v>
      </c>
      <c r="O30" s="31">
        <f t="shared" si="17"/>
        <v>0.99963821568340583</v>
      </c>
      <c r="P30" s="10">
        <f t="shared" si="18"/>
        <v>2.1237598614403971E-3</v>
      </c>
      <c r="Q30" s="31">
        <f t="shared" si="19"/>
        <v>0.99840573858017279</v>
      </c>
      <c r="R30" s="10">
        <f t="shared" si="20"/>
        <v>5.7863381264023177E-3</v>
      </c>
      <c r="S30" s="31">
        <f t="shared" si="21"/>
        <v>0.99468042874884699</v>
      </c>
      <c r="T30" s="10">
        <f t="shared" si="22"/>
        <v>1.2763996187751637E-2</v>
      </c>
      <c r="U30" s="31">
        <f t="shared" si="23"/>
        <v>0.98572238640295995</v>
      </c>
    </row>
    <row r="31" spans="1:21">
      <c r="A31" s="30">
        <v>18</v>
      </c>
      <c r="B31" s="10"/>
      <c r="C31" s="11"/>
      <c r="D31" s="10"/>
      <c r="E31" s="11"/>
      <c r="F31" s="10"/>
      <c r="G31" s="11"/>
      <c r="H31" s="10"/>
      <c r="I31" s="11"/>
      <c r="J31" s="10"/>
      <c r="K31" s="11"/>
      <c r="L31" s="10">
        <f t="shared" si="14"/>
        <v>3.9320098329898453E-5</v>
      </c>
      <c r="M31" s="31">
        <f t="shared" si="15"/>
        <v>0.99998240295792251</v>
      </c>
      <c r="N31" s="10">
        <f t="shared" si="16"/>
        <v>2.3193288312267404E-4</v>
      </c>
      <c r="O31" s="31">
        <f t="shared" si="17"/>
        <v>0.99987014856652856</v>
      </c>
      <c r="P31" s="10">
        <f t="shared" si="18"/>
        <v>9.438932717512875E-4</v>
      </c>
      <c r="Q31" s="31">
        <f t="shared" si="19"/>
        <v>0.99934963185192405</v>
      </c>
      <c r="R31" s="10">
        <f t="shared" si="20"/>
        <v>2.8931690632011588E-3</v>
      </c>
      <c r="S31" s="31">
        <f t="shared" si="21"/>
        <v>0.99757359781204802</v>
      </c>
      <c r="T31" s="10">
        <f t="shared" si="22"/>
        <v>7.0911089931953546E-3</v>
      </c>
      <c r="U31" s="31">
        <f t="shared" si="23"/>
        <v>0.99281349539615527</v>
      </c>
    </row>
    <row r="32" spans="1:21">
      <c r="A32" s="30">
        <v>19</v>
      </c>
      <c r="B32" s="10"/>
      <c r="C32" s="11"/>
      <c r="D32" s="10"/>
      <c r="E32" s="11"/>
      <c r="F32" s="10"/>
      <c r="G32" s="11"/>
      <c r="H32" s="10"/>
      <c r="I32" s="11"/>
      <c r="J32" s="10"/>
      <c r="K32" s="11"/>
      <c r="L32" s="10"/>
      <c r="M32" s="11"/>
      <c r="N32" s="10">
        <f t="shared" si="16"/>
        <v>8.544895693993254E-5</v>
      </c>
      <c r="O32" s="31">
        <f t="shared" si="17"/>
        <v>0.99995559752346841</v>
      </c>
      <c r="P32" s="10">
        <f t="shared" si="18"/>
        <v>3.9742874600054206E-4</v>
      </c>
      <c r="Q32" s="31">
        <f t="shared" si="19"/>
        <v>0.99974706059792462</v>
      </c>
      <c r="R32" s="10">
        <f t="shared" si="20"/>
        <v>1.3704485036216017E-3</v>
      </c>
      <c r="S32" s="31">
        <f t="shared" si="21"/>
        <v>0.99894404631566969</v>
      </c>
      <c r="T32" s="10">
        <f t="shared" si="22"/>
        <v>3.7321626279975548E-3</v>
      </c>
      <c r="U32" s="31">
        <f t="shared" si="23"/>
        <v>0.99654565802415285</v>
      </c>
    </row>
    <row r="33" spans="1:21">
      <c r="A33" s="30">
        <v>20</v>
      </c>
      <c r="B33" s="10"/>
      <c r="C33" s="11"/>
      <c r="D33" s="10"/>
      <c r="E33" s="11"/>
      <c r="F33" s="10"/>
      <c r="G33" s="11"/>
      <c r="H33" s="10"/>
      <c r="I33" s="11"/>
      <c r="J33" s="10"/>
      <c r="K33" s="11"/>
      <c r="L33" s="10"/>
      <c r="M33" s="11"/>
      <c r="N33" s="10"/>
      <c r="O33" s="11"/>
      <c r="P33" s="10">
        <f t="shared" si="18"/>
        <v>1.5897149840021684E-4</v>
      </c>
      <c r="Q33" s="31">
        <f t="shared" si="19"/>
        <v>0.99990603209632489</v>
      </c>
      <c r="R33" s="10">
        <f t="shared" si="20"/>
        <v>6.1670182662972083E-4</v>
      </c>
      <c r="S33" s="31">
        <f t="shared" si="21"/>
        <v>0.99956074814229934</v>
      </c>
      <c r="T33" s="10">
        <f t="shared" si="22"/>
        <v>1.8660813139987774E-3</v>
      </c>
      <c r="U33" s="31">
        <f t="shared" si="23"/>
        <v>0.99841173933815164</v>
      </c>
    </row>
    <row r="34" spans="1:21">
      <c r="A34" s="30">
        <v>21</v>
      </c>
      <c r="B34" s="10"/>
      <c r="C34" s="11"/>
      <c r="D34" s="10"/>
      <c r="E34" s="11"/>
      <c r="F34" s="10"/>
      <c r="G34" s="11"/>
      <c r="H34" s="10"/>
      <c r="I34" s="11"/>
      <c r="J34" s="10"/>
      <c r="K34" s="11"/>
      <c r="L34" s="10"/>
      <c r="M34" s="11"/>
      <c r="N34" s="10"/>
      <c r="O34" s="11"/>
      <c r="P34" s="10">
        <f t="shared" si="18"/>
        <v>6.056057081913022E-5</v>
      </c>
      <c r="Q34" s="31">
        <f t="shared" si="19"/>
        <v>0.99996659266714405</v>
      </c>
      <c r="R34" s="10">
        <f t="shared" si="20"/>
        <v>2.6430078284130889E-4</v>
      </c>
      <c r="S34" s="31">
        <f t="shared" si="21"/>
        <v>0.99982504892514068</v>
      </c>
      <c r="T34" s="10">
        <f t="shared" si="22"/>
        <v>8.8861014952322721E-4</v>
      </c>
      <c r="U34" s="31">
        <f t="shared" si="23"/>
        <v>0.99930034948767488</v>
      </c>
    </row>
    <row r="35" spans="1:21">
      <c r="A35" s="30">
        <v>22</v>
      </c>
      <c r="B35" s="10"/>
      <c r="C35" s="11"/>
      <c r="D35" s="10"/>
      <c r="E35" s="11"/>
      <c r="F35" s="10"/>
      <c r="G35" s="11"/>
      <c r="H35" s="10"/>
      <c r="I35" s="11"/>
      <c r="J35" s="10"/>
      <c r="K35" s="11"/>
      <c r="L35" s="10"/>
      <c r="M35" s="11"/>
      <c r="N35" s="10"/>
      <c r="O35" s="11"/>
      <c r="P35" s="10"/>
      <c r="Q35" s="11"/>
      <c r="R35" s="10">
        <f t="shared" si="20"/>
        <v>1.0812304752599001E-4</v>
      </c>
      <c r="S35" s="31">
        <f t="shared" si="21"/>
        <v>0.99993317197266662</v>
      </c>
      <c r="T35" s="10">
        <f t="shared" si="22"/>
        <v>4.0391370432873964E-4</v>
      </c>
      <c r="U35" s="31">
        <f t="shared" si="23"/>
        <v>0.99970426319200345</v>
      </c>
    </row>
    <row r="36" spans="1:21">
      <c r="A36" s="30">
        <v>23</v>
      </c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  <c r="P36" s="10"/>
      <c r="Q36" s="11"/>
      <c r="R36" s="10">
        <f t="shared" si="20"/>
        <v>4.2309018597126529E-5</v>
      </c>
      <c r="S36" s="31">
        <f t="shared" si="21"/>
        <v>0.99997548099126377</v>
      </c>
      <c r="T36" s="10">
        <f t="shared" si="22"/>
        <v>1.7561465405597373E-4</v>
      </c>
      <c r="U36" s="31">
        <f t="shared" si="23"/>
        <v>0.99987987784605958</v>
      </c>
    </row>
    <row r="37" spans="1:21">
      <c r="A37" s="30">
        <v>24</v>
      </c>
      <c r="B37" s="10"/>
      <c r="C37" s="11"/>
      <c r="D37" s="10"/>
      <c r="E37" s="11"/>
      <c r="F37" s="10"/>
      <c r="G37" s="11"/>
      <c r="H37" s="10"/>
      <c r="I37" s="11"/>
      <c r="J37" s="10"/>
      <c r="K37" s="11"/>
      <c r="L37" s="10"/>
      <c r="M37" s="11"/>
      <c r="N37" s="10"/>
      <c r="O37" s="11"/>
      <c r="P37" s="10"/>
      <c r="Q37" s="11"/>
      <c r="R37" s="10"/>
      <c r="S37" s="11"/>
      <c r="T37" s="10">
        <f t="shared" si="22"/>
        <v>7.3172772523322395E-5</v>
      </c>
      <c r="U37" s="31">
        <f t="shared" si="23"/>
        <v>0.99995305061858286</v>
      </c>
    </row>
    <row r="38" spans="1:21">
      <c r="A38" s="3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>
      <c r="A40" s="35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>
      <c r="A41" s="35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>
      <c r="A42" s="35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>
      <c r="A43" s="35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</sheetData>
  <mergeCells count="25">
    <mergeCell ref="N11:O11"/>
    <mergeCell ref="P11:Q11"/>
    <mergeCell ref="R11:S11"/>
    <mergeCell ref="T11:U11"/>
    <mergeCell ref="J11:K11"/>
    <mergeCell ref="B11:C11"/>
    <mergeCell ref="D11:E11"/>
    <mergeCell ref="F11:G11"/>
    <mergeCell ref="H11:I11"/>
    <mergeCell ref="N1:O1"/>
    <mergeCell ref="P1:Q1"/>
    <mergeCell ref="L11:M11"/>
    <mergeCell ref="Z1:AA1"/>
    <mergeCell ref="AB1:AC1"/>
    <mergeCell ref="AD1:AE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opLeftCell="A22" workbookViewId="0">
      <selection activeCell="K47" sqref="K47"/>
    </sheetView>
  </sheetViews>
  <sheetFormatPr baseColWidth="10" defaultRowHeight="12.75"/>
  <cols>
    <col min="1" max="11" width="11.42578125" style="1"/>
  </cols>
  <sheetData>
    <row r="1" spans="1:11" ht="13.5" thickBot="1">
      <c r="A1" s="43" t="s">
        <v>7</v>
      </c>
      <c r="B1" s="46">
        <v>0</v>
      </c>
      <c r="C1" s="47">
        <v>0.01</v>
      </c>
      <c r="D1" s="48">
        <v>0.02</v>
      </c>
      <c r="E1" s="47">
        <v>0.03</v>
      </c>
      <c r="F1" s="48">
        <v>0.04</v>
      </c>
      <c r="G1" s="47">
        <v>0.05</v>
      </c>
      <c r="H1" s="48">
        <v>0.06</v>
      </c>
      <c r="I1" s="47">
        <v>7.0000000000000007E-2</v>
      </c>
      <c r="J1" s="48">
        <v>0.08</v>
      </c>
      <c r="K1" s="47">
        <v>0.09</v>
      </c>
    </row>
    <row r="2" spans="1:11" ht="13.5" thickTop="1">
      <c r="A2" s="44">
        <v>0</v>
      </c>
      <c r="B2" s="41">
        <f>NORMSDIST($A2+B$1)</f>
        <v>0.5</v>
      </c>
      <c r="C2" s="42">
        <f t="shared" ref="C2:K17" si="0">NORMSDIST($A2+C$1)</f>
        <v>0.5039893563146316</v>
      </c>
      <c r="D2" s="42">
        <f t="shared" si="0"/>
        <v>0.50797831371690194</v>
      </c>
      <c r="E2" s="42">
        <f t="shared" si="0"/>
        <v>0.51196647341411261</v>
      </c>
      <c r="F2" s="42">
        <f t="shared" si="0"/>
        <v>0.51595343685283079</v>
      </c>
      <c r="G2" s="42">
        <f t="shared" si="0"/>
        <v>0.51993880583837249</v>
      </c>
      <c r="H2" s="42">
        <f t="shared" si="0"/>
        <v>0.52392218265410684</v>
      </c>
      <c r="I2" s="42">
        <f t="shared" si="0"/>
        <v>0.52790317018052113</v>
      </c>
      <c r="J2" s="42">
        <f t="shared" si="0"/>
        <v>0.53188137201398733</v>
      </c>
      <c r="K2" s="42">
        <f t="shared" si="0"/>
        <v>0.53585639258517215</v>
      </c>
    </row>
    <row r="3" spans="1:11">
      <c r="A3" s="45">
        <v>0.1</v>
      </c>
      <c r="B3" s="40">
        <f t="shared" ref="B3:K31" si="1">NORMSDIST($A3+B$1)</f>
        <v>0.53982783727702899</v>
      </c>
      <c r="C3" s="37">
        <f t="shared" si="0"/>
        <v>0.54379531254231683</v>
      </c>
      <c r="D3" s="37">
        <f t="shared" si="0"/>
        <v>0.54775842602058389</v>
      </c>
      <c r="E3" s="37">
        <f t="shared" si="0"/>
        <v>0.55171678665456114</v>
      </c>
      <c r="F3" s="37">
        <f t="shared" si="0"/>
        <v>0.55567000480590645</v>
      </c>
      <c r="G3" s="37">
        <f t="shared" si="0"/>
        <v>0.5596176923702425</v>
      </c>
      <c r="H3" s="37">
        <f t="shared" si="0"/>
        <v>0.56355946289143288</v>
      </c>
      <c r="I3" s="37">
        <f t="shared" si="0"/>
        <v>0.56749493167503839</v>
      </c>
      <c r="J3" s="37">
        <f t="shared" si="0"/>
        <v>0.57142371590090069</v>
      </c>
      <c r="K3" s="37">
        <f t="shared" si="0"/>
        <v>0.57534543473479549</v>
      </c>
    </row>
    <row r="4" spans="1:11">
      <c r="A4" s="45">
        <v>0.2</v>
      </c>
      <c r="B4" s="40">
        <f t="shared" si="1"/>
        <v>0.57925970943910299</v>
      </c>
      <c r="C4" s="37">
        <f t="shared" si="0"/>
        <v>0.58316616348244232</v>
      </c>
      <c r="D4" s="37">
        <f t="shared" si="0"/>
        <v>0.58706442264821468</v>
      </c>
      <c r="E4" s="37">
        <f t="shared" si="0"/>
        <v>0.59095411514200591</v>
      </c>
      <c r="F4" s="37">
        <f t="shared" si="0"/>
        <v>0.59483487169779581</v>
      </c>
      <c r="G4" s="37">
        <f t="shared" si="0"/>
        <v>0.5987063256829237</v>
      </c>
      <c r="H4" s="37">
        <f t="shared" si="0"/>
        <v>0.60256811320176051</v>
      </c>
      <c r="I4" s="37">
        <f t="shared" si="0"/>
        <v>0.60641987319803947</v>
      </c>
      <c r="J4" s="37">
        <f t="shared" si="0"/>
        <v>0.61026124755579725</v>
      </c>
      <c r="K4" s="37">
        <f t="shared" si="0"/>
        <v>0.61409188119887737</v>
      </c>
    </row>
    <row r="5" spans="1:11">
      <c r="A5" s="45">
        <v>0.3</v>
      </c>
      <c r="B5" s="40">
        <f t="shared" si="1"/>
        <v>0.61791142218895256</v>
      </c>
      <c r="C5" s="37">
        <f t="shared" si="0"/>
        <v>0.62171952182201928</v>
      </c>
      <c r="D5" s="37">
        <f t="shared" si="0"/>
        <v>0.62551583472332006</v>
      </c>
      <c r="E5" s="37">
        <f t="shared" si="0"/>
        <v>0.62930001894065346</v>
      </c>
      <c r="F5" s="37">
        <f t="shared" si="0"/>
        <v>0.63307173603602807</v>
      </c>
      <c r="G5" s="37">
        <f t="shared" si="0"/>
        <v>0.63683065117561899</v>
      </c>
      <c r="H5" s="37">
        <f t="shared" si="0"/>
        <v>0.64057643321799118</v>
      </c>
      <c r="I5" s="37">
        <f t="shared" si="0"/>
        <v>0.64430875480054683</v>
      </c>
      <c r="J5" s="37">
        <f t="shared" si="0"/>
        <v>0.64802729242416279</v>
      </c>
      <c r="K5" s="37">
        <f t="shared" si="0"/>
        <v>0.65173172653598244</v>
      </c>
    </row>
    <row r="6" spans="1:11">
      <c r="A6" s="45">
        <v>0.4</v>
      </c>
      <c r="B6" s="40">
        <f t="shared" si="1"/>
        <v>0.65542174161032418</v>
      </c>
      <c r="C6" s="37">
        <f t="shared" si="0"/>
        <v>0.65909702622767741</v>
      </c>
      <c r="D6" s="37">
        <f t="shared" si="0"/>
        <v>0.66275727315175048</v>
      </c>
      <c r="E6" s="37">
        <f t="shared" si="0"/>
        <v>0.66640217940454227</v>
      </c>
      <c r="F6" s="37">
        <f t="shared" si="0"/>
        <v>0.67003144633940637</v>
      </c>
      <c r="G6" s="37">
        <f t="shared" si="0"/>
        <v>0.67364477971207992</v>
      </c>
      <c r="H6" s="37">
        <f t="shared" si="0"/>
        <v>0.67724188974965216</v>
      </c>
      <c r="I6" s="37">
        <f t="shared" si="0"/>
        <v>0.6808224912174442</v>
      </c>
      <c r="J6" s="37">
        <f t="shared" si="0"/>
        <v>0.68438630348377738</v>
      </c>
      <c r="K6" s="37">
        <f t="shared" si="0"/>
        <v>0.68793305058260945</v>
      </c>
    </row>
    <row r="7" spans="1:11">
      <c r="A7" s="45">
        <v>0.5</v>
      </c>
      <c r="B7" s="40">
        <f t="shared" si="1"/>
        <v>0.69146246127401312</v>
      </c>
      <c r="C7" s="37">
        <f t="shared" si="0"/>
        <v>0.6949742691024805</v>
      </c>
      <c r="D7" s="37">
        <f t="shared" si="0"/>
        <v>0.69846821245303381</v>
      </c>
      <c r="E7" s="37">
        <f t="shared" si="0"/>
        <v>0.70194403460512356</v>
      </c>
      <c r="F7" s="37">
        <f t="shared" si="0"/>
        <v>0.7054014837843019</v>
      </c>
      <c r="G7" s="37">
        <f t="shared" si="0"/>
        <v>0.70884031321165364</v>
      </c>
      <c r="H7" s="37">
        <f t="shared" si="0"/>
        <v>0.71226028115097295</v>
      </c>
      <c r="I7" s="37">
        <f t="shared" si="0"/>
        <v>0.71566115095367588</v>
      </c>
      <c r="J7" s="37">
        <f t="shared" si="0"/>
        <v>0.71904269110143559</v>
      </c>
      <c r="K7" s="37">
        <f t="shared" si="0"/>
        <v>0.72240467524653507</v>
      </c>
    </row>
    <row r="8" spans="1:11">
      <c r="A8" s="45">
        <v>0.6</v>
      </c>
      <c r="B8" s="40">
        <f t="shared" si="1"/>
        <v>0.72574688224992634</v>
      </c>
      <c r="C8" s="37">
        <f t="shared" si="0"/>
        <v>0.72906909621699434</v>
      </c>
      <c r="D8" s="37">
        <f t="shared" si="0"/>
        <v>0.732371106531017</v>
      </c>
      <c r="E8" s="37">
        <f t="shared" si="0"/>
        <v>0.73565270788432247</v>
      </c>
      <c r="F8" s="37">
        <f t="shared" si="0"/>
        <v>0.73891370030713843</v>
      </c>
      <c r="G8" s="37">
        <f t="shared" si="0"/>
        <v>0.74215388919413527</v>
      </c>
      <c r="H8" s="37">
        <f t="shared" si="0"/>
        <v>0.74537308532866386</v>
      </c>
      <c r="I8" s="37">
        <f t="shared" si="0"/>
        <v>0.74857110490468992</v>
      </c>
      <c r="J8" s="37">
        <f t="shared" si="0"/>
        <v>0.75174776954642941</v>
      </c>
      <c r="K8" s="37">
        <f t="shared" si="0"/>
        <v>0.75490290632569057</v>
      </c>
    </row>
    <row r="9" spans="1:11">
      <c r="A9" s="45">
        <v>0.7</v>
      </c>
      <c r="B9" s="40">
        <f t="shared" si="1"/>
        <v>0.75803634777692697</v>
      </c>
      <c r="C9" s="37">
        <f t="shared" si="0"/>
        <v>0.76114793191001329</v>
      </c>
      <c r="D9" s="37">
        <f t="shared" si="0"/>
        <v>0.76423750222074882</v>
      </c>
      <c r="E9" s="37">
        <f t="shared" si="0"/>
        <v>0.76730490769910253</v>
      </c>
      <c r="F9" s="37">
        <f t="shared" si="0"/>
        <v>0.77035000283520938</v>
      </c>
      <c r="G9" s="37">
        <f t="shared" si="0"/>
        <v>0.77337264762313174</v>
      </c>
      <c r="H9" s="37">
        <f t="shared" si="0"/>
        <v>0.77637270756240051</v>
      </c>
      <c r="I9" s="37">
        <f t="shared" si="0"/>
        <v>0.77935005365735033</v>
      </c>
      <c r="J9" s="37">
        <f t="shared" si="0"/>
        <v>0.78230456241426682</v>
      </c>
      <c r="K9" s="37">
        <f t="shared" si="0"/>
        <v>0.78523611583636288</v>
      </c>
    </row>
    <row r="10" spans="1:11">
      <c r="A10" s="45">
        <v>0.8</v>
      </c>
      <c r="B10" s="40">
        <f t="shared" si="1"/>
        <v>0.78814460141660325</v>
      </c>
      <c r="C10" s="37">
        <f t="shared" si="0"/>
        <v>0.79102991212839835</v>
      </c>
      <c r="D10" s="37">
        <f t="shared" si="0"/>
        <v>0.79389194641418692</v>
      </c>
      <c r="E10" s="37">
        <f t="shared" si="0"/>
        <v>0.79673060817193153</v>
      </c>
      <c r="F10" s="37">
        <f t="shared" si="0"/>
        <v>0.79954580673955034</v>
      </c>
      <c r="G10" s="37">
        <f t="shared" si="0"/>
        <v>0.80233745687730773</v>
      </c>
      <c r="H10" s="37">
        <f t="shared" si="0"/>
        <v>0.80510547874819161</v>
      </c>
      <c r="I10" s="37">
        <f t="shared" si="0"/>
        <v>0.80784979789630396</v>
      </c>
      <c r="J10" s="37">
        <f t="shared" si="0"/>
        <v>0.81057034522328786</v>
      </c>
      <c r="K10" s="37">
        <f t="shared" si="0"/>
        <v>0.81326705696282731</v>
      </c>
    </row>
    <row r="11" spans="1:11">
      <c r="A11" s="45">
        <v>0.9</v>
      </c>
      <c r="B11" s="40">
        <f t="shared" si="1"/>
        <v>0.81593987465324047</v>
      </c>
      <c r="C11" s="37">
        <f t="shared" si="0"/>
        <v>0.81858874510820279</v>
      </c>
      <c r="D11" s="37">
        <f t="shared" si="0"/>
        <v>0.82121362038562817</v>
      </c>
      <c r="E11" s="37">
        <f t="shared" si="0"/>
        <v>0.82381445775474205</v>
      </c>
      <c r="F11" s="37">
        <f t="shared" si="0"/>
        <v>0.82639121966137541</v>
      </c>
      <c r="G11" s="37">
        <f t="shared" si="0"/>
        <v>0.82894387369151823</v>
      </c>
      <c r="H11" s="37">
        <f t="shared" si="0"/>
        <v>0.83147239253316219</v>
      </c>
      <c r="I11" s="37">
        <f t="shared" si="0"/>
        <v>0.83397675393647042</v>
      </c>
      <c r="J11" s="37">
        <f t="shared" si="0"/>
        <v>0.83645694067230747</v>
      </c>
      <c r="K11" s="37">
        <f t="shared" si="0"/>
        <v>0.83891294048916909</v>
      </c>
    </row>
    <row r="12" spans="1:11">
      <c r="A12" s="45">
        <v>1</v>
      </c>
      <c r="B12" s="40">
        <f t="shared" si="1"/>
        <v>0.84134474606854293</v>
      </c>
      <c r="C12" s="37">
        <f t="shared" si="0"/>
        <v>0.84375235497874534</v>
      </c>
      <c r="D12" s="37">
        <f t="shared" si="0"/>
        <v>0.84613576962726511</v>
      </c>
      <c r="E12" s="37">
        <f t="shared" si="0"/>
        <v>0.84849499721165622</v>
      </c>
      <c r="F12" s="37">
        <f t="shared" si="0"/>
        <v>0.85083004966901865</v>
      </c>
      <c r="G12" s="37">
        <f t="shared" si="0"/>
        <v>0.8531409436241042</v>
      </c>
      <c r="H12" s="37">
        <f t="shared" si="0"/>
        <v>0.85542770033609039</v>
      </c>
      <c r="I12" s="37">
        <f t="shared" si="0"/>
        <v>0.85769034564406066</v>
      </c>
      <c r="J12" s="37">
        <f t="shared" si="0"/>
        <v>0.85992890991123083</v>
      </c>
      <c r="K12" s="37">
        <f t="shared" si="0"/>
        <v>0.8621434279679645</v>
      </c>
    </row>
    <row r="13" spans="1:11">
      <c r="A13" s="45">
        <v>1.1000000000000001</v>
      </c>
      <c r="B13" s="40">
        <f t="shared" si="1"/>
        <v>0.86433393905361733</v>
      </c>
      <c r="C13" s="37">
        <f t="shared" si="0"/>
        <v>0.86650048675725277</v>
      </c>
      <c r="D13" s="37">
        <f t="shared" si="0"/>
        <v>0.86864311895726942</v>
      </c>
      <c r="E13" s="37">
        <f t="shared" si="0"/>
        <v>0.87076188775998231</v>
      </c>
      <c r="F13" s="37">
        <f t="shared" si="0"/>
        <v>0.87285684943720176</v>
      </c>
      <c r="G13" s="37">
        <f t="shared" si="0"/>
        <v>0.87492806436284976</v>
      </c>
      <c r="H13" s="37">
        <f t="shared" si="0"/>
        <v>0.87697559694865657</v>
      </c>
      <c r="I13" s="37">
        <f t="shared" si="0"/>
        <v>0.8789995155789817</v>
      </c>
      <c r="J13" s="37">
        <f t="shared" si="0"/>
        <v>0.88099989254479927</v>
      </c>
      <c r="K13" s="37">
        <f t="shared" si="0"/>
        <v>0.88297680397689127</v>
      </c>
    </row>
    <row r="14" spans="1:11">
      <c r="A14" s="45">
        <v>1.2</v>
      </c>
      <c r="B14" s="40">
        <f t="shared" si="1"/>
        <v>0.88493032977829178</v>
      </c>
      <c r="C14" s="37">
        <f t="shared" si="0"/>
        <v>0.88686055355602278</v>
      </c>
      <c r="D14" s="37">
        <f t="shared" si="0"/>
        <v>0.88876756255216516</v>
      </c>
      <c r="E14" s="37">
        <f t="shared" si="0"/>
        <v>0.89065144757430814</v>
      </c>
      <c r="F14" s="37">
        <f t="shared" si="0"/>
        <v>0.89251230292541317</v>
      </c>
      <c r="G14" s="37">
        <f t="shared" si="0"/>
        <v>0.89435022633314465</v>
      </c>
      <c r="H14" s="37">
        <f t="shared" si="0"/>
        <v>0.89616531887869955</v>
      </c>
      <c r="I14" s="37">
        <f t="shared" si="0"/>
        <v>0.89795768492518091</v>
      </c>
      <c r="J14" s="37">
        <f t="shared" si="0"/>
        <v>0.89972743204555794</v>
      </c>
      <c r="K14" s="37">
        <f t="shared" si="0"/>
        <v>0.90147467095025213</v>
      </c>
    </row>
    <row r="15" spans="1:11">
      <c r="A15" s="45">
        <v>1.3</v>
      </c>
      <c r="B15" s="40">
        <f t="shared" si="1"/>
        <v>0.9031995154143897</v>
      </c>
      <c r="C15" s="37">
        <f t="shared" si="0"/>
        <v>0.90490208220476098</v>
      </c>
      <c r="D15" s="37">
        <f t="shared" si="0"/>
        <v>0.9065824910065281</v>
      </c>
      <c r="E15" s="37">
        <f t="shared" si="0"/>
        <v>0.90824086434971918</v>
      </c>
      <c r="F15" s="37">
        <f t="shared" si="0"/>
        <v>0.90987732753554751</v>
      </c>
      <c r="G15" s="37">
        <f t="shared" si="0"/>
        <v>0.91149200856259804</v>
      </c>
      <c r="H15" s="37">
        <f t="shared" si="0"/>
        <v>0.91308503805291497</v>
      </c>
      <c r="I15" s="37">
        <f t="shared" si="0"/>
        <v>0.91465654917803296</v>
      </c>
      <c r="J15" s="37">
        <f t="shared" si="0"/>
        <v>0.91620667758498586</v>
      </c>
      <c r="K15" s="37">
        <f t="shared" si="0"/>
        <v>0.91773556132233103</v>
      </c>
    </row>
    <row r="16" spans="1:11">
      <c r="A16" s="45">
        <v>1.4</v>
      </c>
      <c r="B16" s="40">
        <f t="shared" si="1"/>
        <v>0.91924334076622882</v>
      </c>
      <c r="C16" s="37">
        <f t="shared" si="0"/>
        <v>0.92073015854660767</v>
      </c>
      <c r="D16" s="37">
        <f t="shared" si="0"/>
        <v>0.92219615947345357</v>
      </c>
      <c r="E16" s="37">
        <f t="shared" si="0"/>
        <v>0.92364149046326105</v>
      </c>
      <c r="F16" s="37">
        <f t="shared" si="0"/>
        <v>0.92506630046567273</v>
      </c>
      <c r="G16" s="37">
        <f t="shared" si="0"/>
        <v>0.92647074039035149</v>
      </c>
      <c r="H16" s="37">
        <f t="shared" si="0"/>
        <v>0.92785496303410619</v>
      </c>
      <c r="I16" s="37">
        <f t="shared" si="0"/>
        <v>0.92921912300831444</v>
      </c>
      <c r="J16" s="37">
        <f t="shared" si="0"/>
        <v>0.93056337666666822</v>
      </c>
      <c r="K16" s="37">
        <f t="shared" si="0"/>
        <v>0.93188788203327455</v>
      </c>
    </row>
    <row r="17" spans="1:11">
      <c r="A17" s="45">
        <v>1.5</v>
      </c>
      <c r="B17" s="40">
        <f t="shared" si="1"/>
        <v>0.93319279873114191</v>
      </c>
      <c r="C17" s="37">
        <f t="shared" si="0"/>
        <v>0.93447828791108356</v>
      </c>
      <c r="D17" s="37">
        <f t="shared" si="0"/>
        <v>0.93574451218106414</v>
      </c>
      <c r="E17" s="37">
        <f t="shared" si="0"/>
        <v>0.93699163553602149</v>
      </c>
      <c r="F17" s="37">
        <f t="shared" si="0"/>
        <v>0.93821982328818798</v>
      </c>
      <c r="G17" s="37">
        <f t="shared" si="0"/>
        <v>0.93942924199794109</v>
      </c>
      <c r="H17" s="37">
        <f t="shared" si="0"/>
        <v>0.94062005940520699</v>
      </c>
      <c r="I17" s="37">
        <f t="shared" si="0"/>
        <v>0.94179244436144693</v>
      </c>
      <c r="J17" s="37">
        <f t="shared" si="0"/>
        <v>0.94294656676224586</v>
      </c>
      <c r="K17" s="37">
        <f t="shared" si="0"/>
        <v>0.94408259748053047</v>
      </c>
    </row>
    <row r="18" spans="1:11">
      <c r="A18" s="45">
        <v>1.6</v>
      </c>
      <c r="B18" s="40">
        <f t="shared" si="1"/>
        <v>0.94520070830044201</v>
      </c>
      <c r="C18" s="37">
        <f t="shared" si="1"/>
        <v>0.94630107185188028</v>
      </c>
      <c r="D18" s="37">
        <f t="shared" si="1"/>
        <v>0.94738386154574794</v>
      </c>
      <c r="E18" s="37">
        <f t="shared" si="1"/>
        <v>0.94844925150991055</v>
      </c>
      <c r="F18" s="37">
        <f t="shared" si="1"/>
        <v>0.94949741652589603</v>
      </c>
      <c r="G18" s="37">
        <f t="shared" si="1"/>
        <v>0.9505285319663519</v>
      </c>
      <c r="H18" s="37">
        <f t="shared" si="1"/>
        <v>0.95154277373327723</v>
      </c>
      <c r="I18" s="37">
        <f t="shared" si="1"/>
        <v>0.95254031819705265</v>
      </c>
      <c r="J18" s="37">
        <f t="shared" si="1"/>
        <v>0.95352134213628004</v>
      </c>
      <c r="K18" s="37">
        <f t="shared" si="1"/>
        <v>0.95448602267845017</v>
      </c>
    </row>
    <row r="19" spans="1:11">
      <c r="A19" s="45">
        <v>1.7</v>
      </c>
      <c r="B19" s="40">
        <f t="shared" si="1"/>
        <v>0.95543453724145688</v>
      </c>
      <c r="C19" s="37">
        <f t="shared" si="1"/>
        <v>0.956367063475968</v>
      </c>
      <c r="D19" s="37">
        <f t="shared" si="1"/>
        <v>0.95728377920867103</v>
      </c>
      <c r="E19" s="37">
        <f t="shared" si="1"/>
        <v>0.9581848623864051</v>
      </c>
      <c r="F19" s="37">
        <f t="shared" si="1"/>
        <v>0.95907049102119268</v>
      </c>
      <c r="G19" s="37">
        <f t="shared" si="1"/>
        <v>0.95994084313618289</v>
      </c>
      <c r="H19" s="37">
        <f t="shared" si="1"/>
        <v>0.96079609671251731</v>
      </c>
      <c r="I19" s="37">
        <f t="shared" si="1"/>
        <v>0.96163642963712859</v>
      </c>
      <c r="J19" s="37">
        <f t="shared" si="1"/>
        <v>0.96246201965148315</v>
      </c>
      <c r="K19" s="37">
        <f t="shared" si="1"/>
        <v>0.96327304430127381</v>
      </c>
    </row>
    <row r="20" spans="1:11">
      <c r="A20" s="45">
        <v>1.8</v>
      </c>
      <c r="B20" s="40">
        <f t="shared" si="1"/>
        <v>0.96406968088707412</v>
      </c>
      <c r="C20" s="37">
        <f t="shared" si="1"/>
        <v>0.96485210641596131</v>
      </c>
      <c r="D20" s="37">
        <f t="shared" si="1"/>
        <v>0.96562049755411006</v>
      </c>
      <c r="E20" s="37">
        <f t="shared" si="1"/>
        <v>0.96637503058037166</v>
      </c>
      <c r="F20" s="37">
        <f t="shared" si="1"/>
        <v>0.96711588134083626</v>
      </c>
      <c r="G20" s="37">
        <f t="shared" si="1"/>
        <v>0.96784322520438637</v>
      </c>
      <c r="H20" s="37">
        <f t="shared" si="1"/>
        <v>0.96855723701924734</v>
      </c>
      <c r="I20" s="37">
        <f t="shared" si="1"/>
        <v>0.96925809107053396</v>
      </c>
      <c r="J20" s="37">
        <f t="shared" si="1"/>
        <v>0.96994596103880037</v>
      </c>
      <c r="K20" s="37">
        <f t="shared" si="1"/>
        <v>0.9706210199595906</v>
      </c>
    </row>
    <row r="21" spans="1:11">
      <c r="A21" s="45">
        <v>1.9</v>
      </c>
      <c r="B21" s="40">
        <f t="shared" si="1"/>
        <v>0.97128344018399804</v>
      </c>
      <c r="C21" s="37">
        <f t="shared" si="1"/>
        <v>0.97193339334022744</v>
      </c>
      <c r="D21" s="37">
        <f t="shared" si="1"/>
        <v>0.97257105029616309</v>
      </c>
      <c r="E21" s="37">
        <f t="shared" si="1"/>
        <v>0.97319658112294505</v>
      </c>
      <c r="F21" s="37">
        <f t="shared" si="1"/>
        <v>0.97381015505954727</v>
      </c>
      <c r="G21" s="37">
        <f t="shared" si="1"/>
        <v>0.97441194047836133</v>
      </c>
      <c r="H21" s="37">
        <f t="shared" si="1"/>
        <v>0.97500210485177963</v>
      </c>
      <c r="I21" s="37">
        <f t="shared" si="1"/>
        <v>0.97558081471977753</v>
      </c>
      <c r="J21" s="37">
        <f t="shared" si="1"/>
        <v>0.9761482356584914</v>
      </c>
      <c r="K21" s="37">
        <f t="shared" si="1"/>
        <v>0.97670453224978815</v>
      </c>
    </row>
    <row r="22" spans="1:11">
      <c r="A22" s="45">
        <v>2</v>
      </c>
      <c r="B22" s="40">
        <f t="shared" si="1"/>
        <v>0.97724986805182068</v>
      </c>
      <c r="C22" s="37">
        <f t="shared" si="1"/>
        <v>0.97778440557056834</v>
      </c>
      <c r="D22" s="37">
        <f t="shared" si="1"/>
        <v>0.97830830623235299</v>
      </c>
      <c r="E22" s="37">
        <f t="shared" si="1"/>
        <v>0.97882173035732767</v>
      </c>
      <c r="F22" s="37">
        <f t="shared" si="1"/>
        <v>0.97932483713392982</v>
      </c>
      <c r="G22" s="37">
        <f t="shared" si="1"/>
        <v>0.97981778459429547</v>
      </c>
      <c r="H22" s="37">
        <f t="shared" si="1"/>
        <v>0.9803007295906232</v>
      </c>
      <c r="I22" s="37">
        <f t="shared" si="1"/>
        <v>0.98077382777248279</v>
      </c>
      <c r="J22" s="37">
        <f t="shared" si="1"/>
        <v>0.98123723356506221</v>
      </c>
      <c r="K22" s="37">
        <f t="shared" si="1"/>
        <v>0.98169110014834104</v>
      </c>
    </row>
    <row r="23" spans="1:11">
      <c r="A23" s="45">
        <v>2.1</v>
      </c>
      <c r="B23" s="40">
        <f t="shared" si="1"/>
        <v>0.98213557943718355</v>
      </c>
      <c r="C23" s="37">
        <f t="shared" si="1"/>
        <v>0.98257082206234281</v>
      </c>
      <c r="D23" s="37">
        <f t="shared" si="1"/>
        <v>0.98299697735236702</v>
      </c>
      <c r="E23" s="37">
        <f t="shared" si="1"/>
        <v>0.9834141933163949</v>
      </c>
      <c r="F23" s="37">
        <f t="shared" si="1"/>
        <v>0.98382261662783388</v>
      </c>
      <c r="G23" s="37">
        <f t="shared" si="1"/>
        <v>0.98422239260890954</v>
      </c>
      <c r="H23" s="37">
        <f t="shared" si="1"/>
        <v>0.98461366521607452</v>
      </c>
      <c r="I23" s="37">
        <f t="shared" si="1"/>
        <v>0.98499657702626764</v>
      </c>
      <c r="J23" s="37">
        <f t="shared" si="1"/>
        <v>0.98537126922401086</v>
      </c>
      <c r="K23" s="37">
        <f t="shared" si="1"/>
        <v>0.98573788158933118</v>
      </c>
    </row>
    <row r="24" spans="1:11">
      <c r="A24" s="45">
        <v>2.2000000000000002</v>
      </c>
      <c r="B24" s="40">
        <f t="shared" si="1"/>
        <v>0.98609655248650141</v>
      </c>
      <c r="C24" s="37">
        <f t="shared" si="1"/>
        <v>0.98644741885358012</v>
      </c>
      <c r="D24" s="37">
        <f t="shared" si="1"/>
        <v>0.98679061619274377</v>
      </c>
      <c r="E24" s="37">
        <f t="shared" si="1"/>
        <v>0.98712627856139801</v>
      </c>
      <c r="F24" s="37">
        <f t="shared" si="1"/>
        <v>0.98745453856405341</v>
      </c>
      <c r="G24" s="37">
        <f t="shared" si="1"/>
        <v>0.98777552734495533</v>
      </c>
      <c r="H24" s="37">
        <f t="shared" si="1"/>
        <v>0.98808937458145296</v>
      </c>
      <c r="I24" s="37">
        <f t="shared" si="1"/>
        <v>0.98839620847809651</v>
      </c>
      <c r="J24" s="37">
        <f t="shared" si="1"/>
        <v>0.98869615576144732</v>
      </c>
      <c r="K24" s="37">
        <f t="shared" si="1"/>
        <v>0.98898934167558838</v>
      </c>
    </row>
    <row r="25" spans="1:11">
      <c r="A25" s="45">
        <v>2.2999999999999998</v>
      </c>
      <c r="B25" s="40">
        <f t="shared" si="1"/>
        <v>0.98927588997832405</v>
      </c>
      <c r="C25" s="37">
        <f t="shared" si="1"/>
        <v>0.98955592293804884</v>
      </c>
      <c r="D25" s="37">
        <f t="shared" si="1"/>
        <v>0.98982956133128019</v>
      </c>
      <c r="E25" s="37">
        <f t="shared" si="1"/>
        <v>0.99009692444083575</v>
      </c>
      <c r="F25" s="37">
        <f t="shared" si="1"/>
        <v>0.99035813005464146</v>
      </c>
      <c r="G25" s="37">
        <f t="shared" si="1"/>
        <v>0.99061329446516133</v>
      </c>
      <c r="H25" s="37">
        <f t="shared" si="1"/>
        <v>0.99086253246942713</v>
      </c>
      <c r="I25" s="37">
        <f t="shared" si="1"/>
        <v>0.99110595736966312</v>
      </c>
      <c r="J25" s="37">
        <f t="shared" si="1"/>
        <v>0.99134368097448333</v>
      </c>
      <c r="K25" s="37">
        <f t="shared" si="1"/>
        <v>0.9915758136006545</v>
      </c>
    </row>
    <row r="26" spans="1:11">
      <c r="A26" s="45">
        <v>2.4</v>
      </c>
      <c r="B26" s="40">
        <f t="shared" si="1"/>
        <v>0.99180246407540396</v>
      </c>
      <c r="C26" s="37">
        <f t="shared" si="1"/>
        <v>0.99202373973926639</v>
      </c>
      <c r="D26" s="37">
        <f t="shared" si="1"/>
        <v>0.99223974644944612</v>
      </c>
      <c r="E26" s="37">
        <f t="shared" si="1"/>
        <v>0.99245058858369084</v>
      </c>
      <c r="F26" s="37">
        <f t="shared" si="1"/>
        <v>0.9926563690446516</v>
      </c>
      <c r="G26" s="37">
        <f t="shared" si="1"/>
        <v>0.99285718926472855</v>
      </c>
      <c r="H26" s="37">
        <f t="shared" si="1"/>
        <v>0.99305314921137589</v>
      </c>
      <c r="I26" s="37">
        <f t="shared" si="1"/>
        <v>0.99324434739285938</v>
      </c>
      <c r="J26" s="37">
        <f t="shared" si="1"/>
        <v>0.99343088086445341</v>
      </c>
      <c r="K26" s="37">
        <f t="shared" si="1"/>
        <v>0.99361284523505655</v>
      </c>
    </row>
    <row r="27" spans="1:11">
      <c r="A27" s="45">
        <v>2.5</v>
      </c>
      <c r="B27" s="40">
        <f t="shared" si="1"/>
        <v>0.99379033467422406</v>
      </c>
      <c r="C27" s="37">
        <f t="shared" si="1"/>
        <v>0.99396344191958752</v>
      </c>
      <c r="D27" s="37">
        <f t="shared" si="1"/>
        <v>0.99413225828466745</v>
      </c>
      <c r="E27" s="37">
        <f t="shared" si="1"/>
        <v>0.99429687366704944</v>
      </c>
      <c r="F27" s="37">
        <f t="shared" si="1"/>
        <v>0.99445737655691757</v>
      </c>
      <c r="G27" s="37">
        <f t="shared" si="1"/>
        <v>0.99461385404593339</v>
      </c>
      <c r="H27" s="37">
        <f t="shared" si="1"/>
        <v>0.99476639183644422</v>
      </c>
      <c r="I27" s="37">
        <f t="shared" si="1"/>
        <v>0.99491507425100889</v>
      </c>
      <c r="J27" s="37">
        <f t="shared" si="1"/>
        <v>0.99505998424222941</v>
      </c>
      <c r="K27" s="37">
        <f t="shared" si="1"/>
        <v>0.99520120340287366</v>
      </c>
    </row>
    <row r="28" spans="1:11">
      <c r="A28" s="45">
        <v>2.6</v>
      </c>
      <c r="B28" s="40">
        <f t="shared" si="1"/>
        <v>0.99533881197628127</v>
      </c>
      <c r="C28" s="37">
        <f t="shared" si="1"/>
        <v>0.99547288886703256</v>
      </c>
      <c r="D28" s="37">
        <f t="shared" si="1"/>
        <v>0.99560351165187855</v>
      </c>
      <c r="E28" s="37">
        <f t="shared" si="1"/>
        <v>0.99573075659091081</v>
      </c>
      <c r="F28" s="37">
        <f t="shared" si="1"/>
        <v>0.99585469863896381</v>
      </c>
      <c r="G28" s="37">
        <f t="shared" si="1"/>
        <v>0.99597541145724156</v>
      </c>
      <c r="H28" s="37">
        <f t="shared" si="1"/>
        <v>0.9960929674251473</v>
      </c>
      <c r="I28" s="37">
        <f t="shared" si="1"/>
        <v>0.99620743765231445</v>
      </c>
      <c r="J28" s="37">
        <f t="shared" si="1"/>
        <v>0.99631889199082491</v>
      </c>
      <c r="K28" s="37">
        <f t="shared" si="1"/>
        <v>0.99642739904760036</v>
      </c>
    </row>
    <row r="29" spans="1:11">
      <c r="A29" s="45">
        <v>2.7</v>
      </c>
      <c r="B29" s="40">
        <f t="shared" si="1"/>
        <v>0.99653302619695938</v>
      </c>
      <c r="C29" s="37">
        <f t="shared" si="1"/>
        <v>0.9966358395933308</v>
      </c>
      <c r="D29" s="37">
        <f t="shared" si="1"/>
        <v>0.99673590418410873</v>
      </c>
      <c r="E29" s="37">
        <f t="shared" si="1"/>
        <v>0.99683328372264224</v>
      </c>
      <c r="F29" s="37">
        <f t="shared" si="1"/>
        <v>0.99692804078134944</v>
      </c>
      <c r="G29" s="37">
        <f t="shared" si="1"/>
        <v>0.99702023676494544</v>
      </c>
      <c r="H29" s="37">
        <f t="shared" si="1"/>
        <v>0.99710993192377395</v>
      </c>
      <c r="I29" s="37">
        <f t="shared" si="1"/>
        <v>0.99719718536723501</v>
      </c>
      <c r="J29" s="37">
        <f t="shared" si="1"/>
        <v>0.9972820550772985</v>
      </c>
      <c r="K29" s="37">
        <f t="shared" si="1"/>
        <v>0.99736459792209509</v>
      </c>
    </row>
    <row r="30" spans="1:11">
      <c r="A30" s="45">
        <v>2.8</v>
      </c>
      <c r="B30" s="40">
        <f t="shared" si="1"/>
        <v>0.99744486966957213</v>
      </c>
      <c r="C30" s="37">
        <f t="shared" si="1"/>
        <v>0.99752292500121409</v>
      </c>
      <c r="D30" s="37">
        <f t="shared" si="1"/>
        <v>0.99759881752581081</v>
      </c>
      <c r="E30" s="37">
        <f t="shared" si="1"/>
        <v>0.99767259979326872</v>
      </c>
      <c r="F30" s="37">
        <f t="shared" si="1"/>
        <v>0.99774432330845786</v>
      </c>
      <c r="G30" s="37">
        <f t="shared" si="1"/>
        <v>0.99781403854508666</v>
      </c>
      <c r="H30" s="37">
        <f t="shared" si="1"/>
        <v>0.99788179495959528</v>
      </c>
      <c r="I30" s="37">
        <f t="shared" si="1"/>
        <v>0.99794764100506017</v>
      </c>
      <c r="J30" s="37">
        <f t="shared" si="1"/>
        <v>0.9980116241451058</v>
      </c>
      <c r="K30" s="37">
        <f t="shared" si="1"/>
        <v>0.99807379086781234</v>
      </c>
    </row>
    <row r="31" spans="1:11">
      <c r="A31" s="45">
        <v>2.9</v>
      </c>
      <c r="B31" s="40">
        <f t="shared" si="1"/>
        <v>0.99813418669961629</v>
      </c>
      <c r="C31" s="37">
        <f t="shared" si="1"/>
        <v>0.99819285621919329</v>
      </c>
      <c r="D31" s="37">
        <f t="shared" si="1"/>
        <v>0.99824984307132403</v>
      </c>
      <c r="E31" s="37">
        <f t="shared" si="1"/>
        <v>0.99830518998072271</v>
      </c>
      <c r="F31" s="37">
        <f t="shared" si="1"/>
        <v>0.99835893876584292</v>
      </c>
      <c r="G31" s="37">
        <f t="shared" si="1"/>
        <v>0.99841113035263507</v>
      </c>
      <c r="H31" s="37">
        <f t="shared" si="1"/>
        <v>0.99846180478826185</v>
      </c>
      <c r="I31" s="37">
        <f t="shared" si="1"/>
        <v>0.99851100125476266</v>
      </c>
      <c r="J31" s="37">
        <f t="shared" si="1"/>
        <v>0.99855875808266015</v>
      </c>
      <c r="K31" s="37">
        <f t="shared" si="1"/>
        <v>0.99860511276450747</v>
      </c>
    </row>
    <row r="32" spans="1:11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K11"/>
  <sheetViews>
    <sheetView topLeftCell="A7" workbookViewId="0">
      <selection activeCell="H34" sqref="H34"/>
    </sheetView>
  </sheetViews>
  <sheetFormatPr baseColWidth="10" defaultRowHeight="12.75"/>
  <cols>
    <col min="2" max="2" width="13" bestFit="1" customWidth="1"/>
  </cols>
  <sheetData>
    <row r="2" spans="1:11">
      <c r="A2" s="2" t="s">
        <v>8</v>
      </c>
      <c r="B2" s="51">
        <v>0</v>
      </c>
      <c r="C2" s="52">
        <v>0.01</v>
      </c>
      <c r="D2" s="51">
        <v>0.02</v>
      </c>
      <c r="E2" s="52">
        <v>0.03</v>
      </c>
      <c r="F2" s="51">
        <v>0.04</v>
      </c>
      <c r="G2" s="52">
        <v>0.05</v>
      </c>
      <c r="H2" s="51">
        <v>0.06</v>
      </c>
      <c r="I2" s="52">
        <v>7.0000000000000007E-2</v>
      </c>
      <c r="J2" s="51">
        <v>0.08</v>
      </c>
      <c r="K2" s="52">
        <v>0.09</v>
      </c>
    </row>
    <row r="3" spans="1:11">
      <c r="A3" s="50">
        <v>0.5</v>
      </c>
      <c r="B3" s="36">
        <f>NORMSINV($A3+B$2)</f>
        <v>-1.392137635291833E-16</v>
      </c>
      <c r="C3" s="36">
        <f t="shared" ref="C3:K7" si="0">NORMSINV($A3+C$2)</f>
        <v>2.5068908258710922E-2</v>
      </c>
      <c r="D3" s="36">
        <f t="shared" si="0"/>
        <v>5.0153583464733517E-2</v>
      </c>
      <c r="E3" s="36">
        <f t="shared" si="0"/>
        <v>7.5269862099829749E-2</v>
      </c>
      <c r="F3" s="36">
        <f t="shared" si="0"/>
        <v>0.10043372051146973</v>
      </c>
      <c r="G3" s="36">
        <f t="shared" si="0"/>
        <v>0.12566134685507402</v>
      </c>
      <c r="H3" s="36">
        <f t="shared" si="0"/>
        <v>0.15096921549677728</v>
      </c>
      <c r="I3" s="36">
        <f t="shared" si="0"/>
        <v>0.17637416478086132</v>
      </c>
      <c r="J3" s="36">
        <f t="shared" si="0"/>
        <v>0.20189347914185063</v>
      </c>
      <c r="K3" s="36">
        <f t="shared" si="0"/>
        <v>0.22754497664114925</v>
      </c>
    </row>
    <row r="4" spans="1:11">
      <c r="A4" s="50">
        <v>0.6</v>
      </c>
      <c r="B4" s="36">
        <f>NORMSINV($A4+B$2)</f>
        <v>0.25334710313579967</v>
      </c>
      <c r="C4" s="36">
        <f t="shared" si="0"/>
        <v>0.27931903444745398</v>
      </c>
      <c r="D4" s="36">
        <f t="shared" si="0"/>
        <v>0.30548078809939727</v>
      </c>
      <c r="E4" s="36">
        <f t="shared" si="0"/>
        <v>0.33185334643681652</v>
      </c>
      <c r="F4" s="36">
        <f t="shared" si="0"/>
        <v>0.35845879325119379</v>
      </c>
      <c r="G4" s="36">
        <f t="shared" si="0"/>
        <v>0.38532046640756756</v>
      </c>
      <c r="H4" s="36">
        <f t="shared" si="0"/>
        <v>0.4124631294414044</v>
      </c>
      <c r="I4" s="36">
        <f t="shared" si="0"/>
        <v>0.43991316567323357</v>
      </c>
      <c r="J4" s="36">
        <f t="shared" si="0"/>
        <v>0.46769879911450785</v>
      </c>
      <c r="K4" s="36">
        <f t="shared" si="0"/>
        <v>0.49585034734745326</v>
      </c>
    </row>
    <row r="5" spans="1:11">
      <c r="A5" s="50">
        <v>0.7</v>
      </c>
      <c r="B5" s="36">
        <f>NORMSINV($A5+B$2)</f>
        <v>0.52440051270804044</v>
      </c>
      <c r="C5" s="36">
        <f t="shared" si="0"/>
        <v>0.55338471955567248</v>
      </c>
      <c r="D5" s="36">
        <f t="shared" si="0"/>
        <v>0.58284150727121609</v>
      </c>
      <c r="E5" s="36">
        <f t="shared" si="0"/>
        <v>0.61281299101662712</v>
      </c>
      <c r="F5" s="36">
        <f t="shared" si="0"/>
        <v>0.64334540539291685</v>
      </c>
      <c r="G5" s="36">
        <f t="shared" si="0"/>
        <v>0.67448975019608159</v>
      </c>
      <c r="H5" s="36">
        <f t="shared" si="0"/>
        <v>0.70630256284008719</v>
      </c>
      <c r="I5" s="36">
        <f t="shared" si="0"/>
        <v>0.73884684918521382</v>
      </c>
      <c r="J5" s="36">
        <f t="shared" si="0"/>
        <v>0.77219321418868447</v>
      </c>
      <c r="K5" s="36">
        <f t="shared" si="0"/>
        <v>0.80642124701823992</v>
      </c>
    </row>
    <row r="6" spans="1:11">
      <c r="A6" s="50">
        <v>0.8</v>
      </c>
      <c r="B6" s="36">
        <f>NORMSINV($A6+B$2)</f>
        <v>0.8416212335729143</v>
      </c>
      <c r="C6" s="36">
        <f t="shared" si="0"/>
        <v>0.87789629505122835</v>
      </c>
      <c r="D6" s="36">
        <f t="shared" si="0"/>
        <v>0.9153650878428139</v>
      </c>
      <c r="E6" s="36">
        <f t="shared" si="0"/>
        <v>0.95416525314619483</v>
      </c>
      <c r="F6" s="36">
        <f t="shared" si="0"/>
        <v>0.99445788320975326</v>
      </c>
      <c r="G6" s="36">
        <f t="shared" si="0"/>
        <v>1.0364333894937903</v>
      </c>
      <c r="H6" s="36">
        <f t="shared" si="0"/>
        <v>1.0803193408149561</v>
      </c>
      <c r="I6" s="36">
        <f t="shared" si="0"/>
        <v>1.1263911290388009</v>
      </c>
      <c r="J6" s="36">
        <f t="shared" si="0"/>
        <v>1.1749867920660897</v>
      </c>
      <c r="K6" s="36">
        <f t="shared" si="0"/>
        <v>1.22652812003661</v>
      </c>
    </row>
    <row r="7" spans="1:11">
      <c r="A7" s="50">
        <v>0.9</v>
      </c>
      <c r="B7" s="36">
        <f>NORMSINV($A7+B$2)</f>
        <v>1.2815515655446004</v>
      </c>
      <c r="C7" s="36">
        <f t="shared" si="0"/>
        <v>1.3407550336902156</v>
      </c>
      <c r="D7" s="36">
        <f t="shared" si="0"/>
        <v>1.4050715603096329</v>
      </c>
      <c r="E7" s="36">
        <f t="shared" si="0"/>
        <v>1.475791028179172</v>
      </c>
      <c r="F7" s="36">
        <f t="shared" si="0"/>
        <v>1.5547735945968548</v>
      </c>
      <c r="G7" s="36">
        <f t="shared" si="0"/>
        <v>1.6448536269514742</v>
      </c>
      <c r="H7" s="36">
        <f t="shared" si="0"/>
        <v>1.7506860712521699</v>
      </c>
      <c r="I7" s="36">
        <f t="shared" si="0"/>
        <v>1.8807936081512513</v>
      </c>
      <c r="J7" s="36">
        <f t="shared" si="0"/>
        <v>2.0537489106318203</v>
      </c>
      <c r="K7" s="36">
        <f t="shared" si="0"/>
        <v>2.3263478740408399</v>
      </c>
    </row>
    <row r="10" spans="1:11">
      <c r="A10" s="52" t="s">
        <v>8</v>
      </c>
      <c r="B10" s="52">
        <v>0.97499999999999998</v>
      </c>
      <c r="C10" s="52">
        <v>0.995</v>
      </c>
      <c r="D10" s="52">
        <v>0.999</v>
      </c>
      <c r="E10" s="52">
        <v>0.99950000000000006</v>
      </c>
      <c r="F10" s="52">
        <v>0.99990000000000001</v>
      </c>
    </row>
    <row r="11" spans="1:11">
      <c r="A11" s="2" t="s">
        <v>7</v>
      </c>
      <c r="B11" s="36">
        <f>NORMSINV(B10)</f>
        <v>1.959963984540054</v>
      </c>
      <c r="C11" s="36">
        <f>NORMSINV(C10)</f>
        <v>2.5758293035489102</v>
      </c>
      <c r="D11" s="36">
        <f>NORMSINV(D10)</f>
        <v>3.0902323061677848</v>
      </c>
      <c r="E11" s="36">
        <f>NORMSINV(E10)</f>
        <v>3.2905267314916609</v>
      </c>
      <c r="F11" s="36">
        <f>NORMSINV(F10)</f>
        <v>3.719016485457308</v>
      </c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1"/>
  <sheetViews>
    <sheetView topLeftCell="A25" workbookViewId="0">
      <selection activeCell="U44" sqref="U44"/>
    </sheetView>
  </sheetViews>
  <sheetFormatPr baseColWidth="10" defaultRowHeight="12.75"/>
  <cols>
    <col min="1" max="1" width="5.140625" style="1" bestFit="1" customWidth="1"/>
    <col min="2" max="2" width="10.7109375" style="1" bestFit="1" customWidth="1"/>
    <col min="3" max="4" width="6.5703125" style="1" bestFit="1" customWidth="1"/>
    <col min="5" max="18" width="5.5703125" style="1" bestFit="1" customWidth="1"/>
    <col min="19" max="19" width="6.140625" style="1" bestFit="1" customWidth="1"/>
    <col min="20" max="20" width="5.5703125" style="1" bestFit="1" customWidth="1"/>
  </cols>
  <sheetData>
    <row r="1" spans="1:20" ht="13.5" thickBot="1">
      <c r="A1" s="58" t="s">
        <v>9</v>
      </c>
      <c r="B1" s="59">
        <v>0.01</v>
      </c>
      <c r="C1" s="60">
        <v>2.5000000000000001E-2</v>
      </c>
      <c r="D1" s="60">
        <v>0.05</v>
      </c>
      <c r="E1" s="60">
        <v>0.1</v>
      </c>
      <c r="F1" s="60">
        <v>0.15</v>
      </c>
      <c r="G1" s="60">
        <v>0.2</v>
      </c>
      <c r="H1" s="60">
        <v>0.25</v>
      </c>
      <c r="I1" s="60">
        <v>0.3</v>
      </c>
      <c r="J1" s="60">
        <v>0.4</v>
      </c>
      <c r="K1" s="60">
        <v>0.5</v>
      </c>
      <c r="L1" s="60">
        <v>0.6</v>
      </c>
      <c r="M1" s="60">
        <v>0.7</v>
      </c>
      <c r="N1" s="60">
        <v>0.75</v>
      </c>
      <c r="O1" s="60">
        <v>0.8</v>
      </c>
      <c r="P1" s="60">
        <v>0.85</v>
      </c>
      <c r="Q1" s="60">
        <v>0.9</v>
      </c>
      <c r="R1" s="60">
        <v>0.95</v>
      </c>
      <c r="S1" s="60">
        <v>0.97499999999999998</v>
      </c>
      <c r="T1" s="60">
        <v>0.99</v>
      </c>
    </row>
    <row r="2" spans="1:20">
      <c r="A2" s="55">
        <v>1</v>
      </c>
      <c r="B2" s="56">
        <f t="shared" ref="B2:Q31" si="0">TINV(B$1,$A2)</f>
        <v>63.656741151954634</v>
      </c>
      <c r="C2" s="57">
        <f t="shared" ref="C2:T15" si="1">TINV(C$1,$A2)</f>
        <v>25.451699574988396</v>
      </c>
      <c r="D2" s="57">
        <f t="shared" si="1"/>
        <v>12.70620473398699</v>
      </c>
      <c r="E2" s="57">
        <f t="shared" si="1"/>
        <v>6.3137515135738624</v>
      </c>
      <c r="F2" s="57">
        <f t="shared" si="1"/>
        <v>4.1652997692993861</v>
      </c>
      <c r="G2" s="57">
        <f t="shared" si="1"/>
        <v>3.0776835366103379</v>
      </c>
      <c r="H2" s="57">
        <f t="shared" si="1"/>
        <v>2.4142135618883547</v>
      </c>
      <c r="I2" s="57">
        <f t="shared" si="1"/>
        <v>1.9626105046788846</v>
      </c>
      <c r="J2" s="57">
        <f t="shared" si="1"/>
        <v>1.3763819196608402</v>
      </c>
      <c r="K2" s="57">
        <f t="shared" si="1"/>
        <v>0.99999999999999978</v>
      </c>
      <c r="L2" s="57">
        <f t="shared" si="1"/>
        <v>0.72654252843310663</v>
      </c>
      <c r="M2" s="57">
        <f t="shared" si="1"/>
        <v>0.5095254497089412</v>
      </c>
      <c r="N2" s="57">
        <f t="shared" si="1"/>
        <v>0.41421356245626351</v>
      </c>
      <c r="O2" s="57">
        <f t="shared" si="1"/>
        <v>0.32491969629254591</v>
      </c>
      <c r="P2" s="57">
        <f t="shared" si="1"/>
        <v>0.24007875912570958</v>
      </c>
      <c r="Q2" s="57">
        <f t="shared" si="1"/>
        <v>0.15838444035216009</v>
      </c>
      <c r="R2" s="57">
        <f t="shared" si="1"/>
        <v>7.8701706838169044E-2</v>
      </c>
      <c r="S2" s="57">
        <f t="shared" si="1"/>
        <v>3.9290107014413225E-2</v>
      </c>
      <c r="T2" s="57">
        <f t="shared" si="1"/>
        <v>1.5709255326362366E-2</v>
      </c>
    </row>
    <row r="3" spans="1:20">
      <c r="A3" s="54">
        <v>2</v>
      </c>
      <c r="B3" s="53">
        <f t="shared" si="0"/>
        <v>9.9248432004747045</v>
      </c>
      <c r="C3" s="49">
        <f t="shared" si="1"/>
        <v>6.2053468162735665</v>
      </c>
      <c r="D3" s="49">
        <f t="shared" si="1"/>
        <v>4.3026527295445423</v>
      </c>
      <c r="E3" s="49">
        <f t="shared" si="1"/>
        <v>2.919985580097558</v>
      </c>
      <c r="F3" s="49">
        <f t="shared" si="1"/>
        <v>2.2819305875806624</v>
      </c>
      <c r="G3" s="49">
        <f t="shared" si="1"/>
        <v>1.8856180826315692</v>
      </c>
      <c r="H3" s="49">
        <f t="shared" si="1"/>
        <v>1.603567446423884</v>
      </c>
      <c r="I3" s="49">
        <f t="shared" si="1"/>
        <v>1.3862065588147332</v>
      </c>
      <c r="J3" s="49">
        <f t="shared" si="1"/>
        <v>1.0606601719257251</v>
      </c>
      <c r="K3" s="49">
        <f t="shared" si="1"/>
        <v>0.81649658102356915</v>
      </c>
      <c r="L3" s="49">
        <f t="shared" si="1"/>
        <v>0.61721339991305579</v>
      </c>
      <c r="M3" s="49">
        <f t="shared" si="1"/>
        <v>0.44474959003968761</v>
      </c>
      <c r="N3" s="49">
        <f t="shared" si="1"/>
        <v>0.36514837170440084</v>
      </c>
      <c r="O3" s="49">
        <f t="shared" si="1"/>
        <v>0.2886751346212858</v>
      </c>
      <c r="P3" s="49">
        <f t="shared" si="1"/>
        <v>0.21455956197496967</v>
      </c>
      <c r="Q3" s="49">
        <f t="shared" si="1"/>
        <v>0.14213381091637989</v>
      </c>
      <c r="R3" s="49">
        <f t="shared" si="1"/>
        <v>7.079923254672707E-2</v>
      </c>
      <c r="S3" s="49">
        <f t="shared" si="1"/>
        <v>3.5366392787602674E-2</v>
      </c>
      <c r="T3" s="49">
        <f t="shared" si="1"/>
        <v>1.414284278479187E-2</v>
      </c>
    </row>
    <row r="4" spans="1:20">
      <c r="A4" s="54">
        <v>3</v>
      </c>
      <c r="B4" s="53">
        <f t="shared" si="0"/>
        <v>5.8409093094322149</v>
      </c>
      <c r="C4" s="49">
        <f t="shared" si="1"/>
        <v>4.176534845962486</v>
      </c>
      <c r="D4" s="49">
        <f t="shared" si="1"/>
        <v>3.1824463048868799</v>
      </c>
      <c r="E4" s="49">
        <f t="shared" si="1"/>
        <v>2.353363434533132</v>
      </c>
      <c r="F4" s="49">
        <f t="shared" si="1"/>
        <v>1.924319652772378</v>
      </c>
      <c r="G4" s="49">
        <f t="shared" si="1"/>
        <v>1.6377443522674109</v>
      </c>
      <c r="H4" s="49">
        <f t="shared" si="1"/>
        <v>1.4226252684355933</v>
      </c>
      <c r="I4" s="49">
        <f t="shared" si="1"/>
        <v>1.2497781048019201</v>
      </c>
      <c r="J4" s="49">
        <f t="shared" si="1"/>
        <v>0.97847231156215186</v>
      </c>
      <c r="K4" s="49">
        <f t="shared" si="1"/>
        <v>0.76489232846987543</v>
      </c>
      <c r="L4" s="49">
        <f t="shared" si="1"/>
        <v>0.5843897274975034</v>
      </c>
      <c r="M4" s="49">
        <f t="shared" si="1"/>
        <v>0.424201622453796</v>
      </c>
      <c r="N4" s="49">
        <f t="shared" si="1"/>
        <v>0.34921808877288274</v>
      </c>
      <c r="O4" s="49">
        <f t="shared" si="1"/>
        <v>0.2766706623572085</v>
      </c>
      <c r="P4" s="49">
        <f t="shared" si="1"/>
        <v>0.20596981571374451</v>
      </c>
      <c r="Q4" s="49">
        <f t="shared" si="1"/>
        <v>0.13659819936551193</v>
      </c>
      <c r="R4" s="49">
        <f t="shared" si="1"/>
        <v>6.8087522682122037E-2</v>
      </c>
      <c r="S4" s="49">
        <f t="shared" si="1"/>
        <v>3.4017482749121489E-2</v>
      </c>
      <c r="T4" s="49">
        <f t="shared" si="1"/>
        <v>1.3604054692211019E-2</v>
      </c>
    </row>
    <row r="5" spans="1:20">
      <c r="A5" s="54">
        <v>4</v>
      </c>
      <c r="B5" s="53">
        <f t="shared" si="0"/>
        <v>4.6040948712322471</v>
      </c>
      <c r="C5" s="49">
        <f t="shared" si="1"/>
        <v>3.4954059320974924</v>
      </c>
      <c r="D5" s="49">
        <f t="shared" si="1"/>
        <v>2.7764451050438028</v>
      </c>
      <c r="E5" s="49">
        <f t="shared" si="1"/>
        <v>2.1318467819039775</v>
      </c>
      <c r="F5" s="49">
        <f t="shared" si="1"/>
        <v>1.7781921620004733</v>
      </c>
      <c r="G5" s="49">
        <f t="shared" si="1"/>
        <v>1.5332062725949549</v>
      </c>
      <c r="H5" s="49">
        <f t="shared" si="1"/>
        <v>1.3443975557205037</v>
      </c>
      <c r="I5" s="49">
        <f t="shared" si="1"/>
        <v>1.1895668526093557</v>
      </c>
      <c r="J5" s="49">
        <f t="shared" si="1"/>
        <v>0.94096457734495953</v>
      </c>
      <c r="K5" s="49">
        <f t="shared" si="1"/>
        <v>0.74069708418920444</v>
      </c>
      <c r="L5" s="49">
        <f t="shared" si="1"/>
        <v>0.56864906310362273</v>
      </c>
      <c r="M5" s="49">
        <f t="shared" si="1"/>
        <v>0.4141632601300862</v>
      </c>
      <c r="N5" s="49">
        <f t="shared" si="1"/>
        <v>0.34137558856865791</v>
      </c>
      <c r="O5" s="49">
        <f t="shared" si="1"/>
        <v>0.27072229473082465</v>
      </c>
      <c r="P5" s="49">
        <f t="shared" si="1"/>
        <v>0.20169125070187249</v>
      </c>
      <c r="Q5" s="49">
        <f t="shared" si="1"/>
        <v>0.13383036712316426</v>
      </c>
      <c r="R5" s="49">
        <f t="shared" si="1"/>
        <v>6.6728494706324054E-2</v>
      </c>
      <c r="S5" s="49">
        <f t="shared" si="1"/>
        <v>3.334105249480919E-2</v>
      </c>
      <c r="T5" s="49">
        <f t="shared" si="1"/>
        <v>1.3333827193426372E-2</v>
      </c>
    </row>
    <row r="6" spans="1:20">
      <c r="A6" s="54">
        <v>5</v>
      </c>
      <c r="B6" s="53">
        <f t="shared" si="0"/>
        <v>4.032142983343908</v>
      </c>
      <c r="C6" s="49">
        <f t="shared" si="1"/>
        <v>3.1633814496441417</v>
      </c>
      <c r="D6" s="49">
        <f t="shared" si="1"/>
        <v>2.5705818346975402</v>
      </c>
      <c r="E6" s="49">
        <f t="shared" si="1"/>
        <v>2.0150483720881205</v>
      </c>
      <c r="F6" s="49">
        <f t="shared" si="1"/>
        <v>1.6993625648202997</v>
      </c>
      <c r="G6" s="49">
        <f t="shared" si="1"/>
        <v>1.4758840371182234</v>
      </c>
      <c r="H6" s="49">
        <f t="shared" si="1"/>
        <v>1.3009490371338264</v>
      </c>
      <c r="I6" s="49">
        <f t="shared" si="1"/>
        <v>1.1557673437206808</v>
      </c>
      <c r="J6" s="49">
        <f t="shared" si="1"/>
        <v>0.91954378035826845</v>
      </c>
      <c r="K6" s="49">
        <f t="shared" si="1"/>
        <v>0.72668684387269766</v>
      </c>
      <c r="L6" s="49">
        <f t="shared" si="1"/>
        <v>0.55942964452048094</v>
      </c>
      <c r="M6" s="49">
        <f t="shared" si="1"/>
        <v>0.40822873311208241</v>
      </c>
      <c r="N6" s="49">
        <f t="shared" si="1"/>
        <v>0.33672146555684734</v>
      </c>
      <c r="O6" s="49">
        <f t="shared" si="1"/>
        <v>0.26718086572637612</v>
      </c>
      <c r="P6" s="49">
        <f t="shared" si="1"/>
        <v>0.19913741034789501</v>
      </c>
      <c r="Q6" s="49">
        <f t="shared" si="1"/>
        <v>0.13217517524245137</v>
      </c>
      <c r="R6" s="49">
        <f t="shared" si="1"/>
        <v>6.5914855398364613E-2</v>
      </c>
      <c r="S6" s="49">
        <f t="shared" si="1"/>
        <v>3.2935962833805274E-2</v>
      </c>
      <c r="T6" s="49">
        <f t="shared" si="1"/>
        <v>1.317198467371632E-2</v>
      </c>
    </row>
    <row r="7" spans="1:20">
      <c r="A7" s="54">
        <v>6</v>
      </c>
      <c r="B7" s="53">
        <f t="shared" si="0"/>
        <v>3.7074280203872148</v>
      </c>
      <c r="C7" s="49">
        <f t="shared" si="1"/>
        <v>2.9686866838482384</v>
      </c>
      <c r="D7" s="49">
        <f t="shared" si="1"/>
        <v>2.4469118464326822</v>
      </c>
      <c r="E7" s="49">
        <f t="shared" si="1"/>
        <v>1.943180274291977</v>
      </c>
      <c r="F7" s="49">
        <f t="shared" si="1"/>
        <v>1.6501731480195789</v>
      </c>
      <c r="G7" s="49">
        <f t="shared" si="1"/>
        <v>1.4397557474976392</v>
      </c>
      <c r="H7" s="49">
        <f t="shared" si="1"/>
        <v>1.2733493093248396</v>
      </c>
      <c r="I7" s="49">
        <f t="shared" si="1"/>
        <v>1.1341569308178547</v>
      </c>
      <c r="J7" s="49">
        <f t="shared" si="1"/>
        <v>0.90570328527717581</v>
      </c>
      <c r="K7" s="49">
        <f t="shared" si="1"/>
        <v>0.71755819656001862</v>
      </c>
      <c r="L7" s="49">
        <f t="shared" si="1"/>
        <v>0.55338092360049251</v>
      </c>
      <c r="M7" s="49">
        <f t="shared" si="1"/>
        <v>0.40431336143212893</v>
      </c>
      <c r="N7" s="49">
        <f t="shared" si="1"/>
        <v>0.33364383495492866</v>
      </c>
      <c r="O7" s="49">
        <f t="shared" si="1"/>
        <v>0.26483453295499926</v>
      </c>
      <c r="P7" s="49">
        <f t="shared" si="1"/>
        <v>0.19744281009052039</v>
      </c>
      <c r="Q7" s="49">
        <f t="shared" si="1"/>
        <v>0.13107565312611746</v>
      </c>
      <c r="R7" s="49">
        <f t="shared" si="1"/>
        <v>6.537400066320162E-2</v>
      </c>
      <c r="S7" s="49">
        <f t="shared" si="1"/>
        <v>3.2666639727562022E-2</v>
      </c>
      <c r="T7" s="49">
        <f t="shared" si="1"/>
        <v>1.306437885182821E-2</v>
      </c>
    </row>
    <row r="8" spans="1:20">
      <c r="A8" s="54">
        <v>7</v>
      </c>
      <c r="B8" s="53">
        <f t="shared" si="0"/>
        <v>3.4994832972544687</v>
      </c>
      <c r="C8" s="49">
        <f t="shared" si="1"/>
        <v>2.8412442474915363</v>
      </c>
      <c r="D8" s="49">
        <f t="shared" si="1"/>
        <v>2.3646242509493192</v>
      </c>
      <c r="E8" s="49">
        <f t="shared" si="1"/>
        <v>1.894578603655801</v>
      </c>
      <c r="F8" s="49">
        <f t="shared" si="1"/>
        <v>1.6165917178054485</v>
      </c>
      <c r="G8" s="49">
        <f t="shared" si="1"/>
        <v>1.4149239278539318</v>
      </c>
      <c r="H8" s="49">
        <f t="shared" si="1"/>
        <v>1.2542786817570306</v>
      </c>
      <c r="I8" s="49">
        <f t="shared" si="1"/>
        <v>1.1191591283615123</v>
      </c>
      <c r="J8" s="49">
        <f t="shared" si="1"/>
        <v>0.89602964440312816</v>
      </c>
      <c r="K8" s="49">
        <f t="shared" si="1"/>
        <v>0.71114177814769231</v>
      </c>
      <c r="L8" s="49">
        <f t="shared" si="1"/>
        <v>0.54910965799454492</v>
      </c>
      <c r="M8" s="49">
        <f t="shared" si="1"/>
        <v>0.4015382324324539</v>
      </c>
      <c r="N8" s="49">
        <f t="shared" si="1"/>
        <v>0.33145916685284593</v>
      </c>
      <c r="O8" s="49">
        <f t="shared" si="1"/>
        <v>0.26316686137278444</v>
      </c>
      <c r="P8" s="49">
        <f t="shared" si="1"/>
        <v>0.19623714487230803</v>
      </c>
      <c r="Q8" s="49">
        <f t="shared" si="1"/>
        <v>0.13029279660185616</v>
      </c>
      <c r="R8" s="49">
        <f t="shared" si="1"/>
        <v>6.4988741967491381E-2</v>
      </c>
      <c r="S8" s="49">
        <f t="shared" si="1"/>
        <v>3.2474775451639737E-2</v>
      </c>
      <c r="T8" s="49">
        <f t="shared" si="1"/>
        <v>1.2987718655443625E-2</v>
      </c>
    </row>
    <row r="9" spans="1:20">
      <c r="A9" s="54">
        <v>8</v>
      </c>
      <c r="B9" s="53">
        <f t="shared" si="0"/>
        <v>3.3553873311348408</v>
      </c>
      <c r="C9" s="49">
        <f t="shared" si="1"/>
        <v>2.7515235928923838</v>
      </c>
      <c r="D9" s="49">
        <f t="shared" si="1"/>
        <v>2.3060041332991172</v>
      </c>
      <c r="E9" s="49">
        <f t="shared" si="1"/>
        <v>1.8595480333018273</v>
      </c>
      <c r="F9" s="49">
        <f t="shared" si="1"/>
        <v>1.5922214341505461</v>
      </c>
      <c r="G9" s="49">
        <f t="shared" si="1"/>
        <v>1.3968153099515943</v>
      </c>
      <c r="H9" s="49">
        <f t="shared" si="1"/>
        <v>1.2403182609436239</v>
      </c>
      <c r="I9" s="49">
        <f t="shared" si="1"/>
        <v>1.1081454446876968</v>
      </c>
      <c r="J9" s="49">
        <f t="shared" si="1"/>
        <v>0.88888951785616888</v>
      </c>
      <c r="K9" s="49">
        <f t="shared" si="1"/>
        <v>0.70638661270868153</v>
      </c>
      <c r="L9" s="49">
        <f t="shared" si="1"/>
        <v>0.54593376358634438</v>
      </c>
      <c r="M9" s="49">
        <f t="shared" si="1"/>
        <v>0.39946929730387337</v>
      </c>
      <c r="N9" s="49">
        <f t="shared" si="1"/>
        <v>0.32982867607734867</v>
      </c>
      <c r="O9" s="49">
        <f t="shared" si="1"/>
        <v>0.26192109676904263</v>
      </c>
      <c r="P9" s="49">
        <f t="shared" si="1"/>
        <v>0.19533585650317731</v>
      </c>
      <c r="Q9" s="49">
        <f t="shared" si="1"/>
        <v>0.12970727156453465</v>
      </c>
      <c r="R9" s="49">
        <f t="shared" si="1"/>
        <v>6.4700502733431725E-2</v>
      </c>
      <c r="S9" s="49">
        <f t="shared" si="1"/>
        <v>3.2331216824609293E-2</v>
      </c>
      <c r="T9" s="49">
        <f t="shared" si="1"/>
        <v>1.2930357909775685E-2</v>
      </c>
    </row>
    <row r="10" spans="1:20">
      <c r="A10" s="54">
        <v>9</v>
      </c>
      <c r="B10" s="53">
        <f t="shared" si="0"/>
        <v>3.2498355411274824</v>
      </c>
      <c r="C10" s="49">
        <f t="shared" si="1"/>
        <v>2.6850108465027223</v>
      </c>
      <c r="D10" s="49">
        <f t="shared" si="1"/>
        <v>2.2621571581735829</v>
      </c>
      <c r="E10" s="49">
        <f t="shared" si="1"/>
        <v>1.83311292255007</v>
      </c>
      <c r="F10" s="49">
        <f t="shared" si="1"/>
        <v>1.5737357712632529</v>
      </c>
      <c r="G10" s="49">
        <f t="shared" si="1"/>
        <v>1.3830287386012596</v>
      </c>
      <c r="H10" s="49">
        <f t="shared" si="1"/>
        <v>1.2296591734412807</v>
      </c>
      <c r="I10" s="49">
        <f t="shared" si="1"/>
        <v>1.0997161965197368</v>
      </c>
      <c r="J10" s="49">
        <f t="shared" si="1"/>
        <v>0.88340385977700753</v>
      </c>
      <c r="K10" s="49">
        <f t="shared" si="1"/>
        <v>0.70272214681352962</v>
      </c>
      <c r="L10" s="49">
        <f t="shared" si="1"/>
        <v>0.5434802414990012</v>
      </c>
      <c r="M10" s="49">
        <f t="shared" si="1"/>
        <v>0.39786776482101649</v>
      </c>
      <c r="N10" s="49">
        <f t="shared" si="1"/>
        <v>0.32856551639761089</v>
      </c>
      <c r="O10" s="49">
        <f t="shared" si="1"/>
        <v>0.26095533649365765</v>
      </c>
      <c r="P10" s="49">
        <f t="shared" si="1"/>
        <v>0.19463677176355992</v>
      </c>
      <c r="Q10" s="49">
        <f t="shared" si="1"/>
        <v>0.12925293216143258</v>
      </c>
      <c r="R10" s="49">
        <f t="shared" si="1"/>
        <v>6.4476790106345355E-2</v>
      </c>
      <c r="S10" s="49">
        <f t="shared" si="1"/>
        <v>3.2219789306799571E-2</v>
      </c>
      <c r="T10" s="49">
        <f t="shared" si="1"/>
        <v>1.2885834832883067E-2</v>
      </c>
    </row>
    <row r="11" spans="1:20">
      <c r="A11" s="54">
        <v>10</v>
      </c>
      <c r="B11" s="53">
        <f t="shared" si="0"/>
        <v>3.1692726716091739</v>
      </c>
      <c r="C11" s="49">
        <f t="shared" si="1"/>
        <v>2.633766915030165</v>
      </c>
      <c r="D11" s="49">
        <f t="shared" si="1"/>
        <v>2.2281388424258681</v>
      </c>
      <c r="E11" s="49">
        <f t="shared" si="1"/>
        <v>1.8124611021972235</v>
      </c>
      <c r="F11" s="49">
        <f t="shared" si="1"/>
        <v>1.559235933505112</v>
      </c>
      <c r="G11" s="49">
        <f t="shared" si="1"/>
        <v>1.3721836413030442</v>
      </c>
      <c r="H11" s="49">
        <f t="shared" si="1"/>
        <v>1.2212553951541922</v>
      </c>
      <c r="I11" s="49">
        <f t="shared" si="1"/>
        <v>1.0930580737119828</v>
      </c>
      <c r="J11" s="49">
        <f t="shared" si="1"/>
        <v>0.87905782864499615</v>
      </c>
      <c r="K11" s="49">
        <f t="shared" si="1"/>
        <v>0.69981206137329455</v>
      </c>
      <c r="L11" s="49">
        <f t="shared" si="1"/>
        <v>0.54152803879875444</v>
      </c>
      <c r="M11" s="49">
        <f t="shared" si="1"/>
        <v>0.39659149378478975</v>
      </c>
      <c r="N11" s="49">
        <f t="shared" si="1"/>
        <v>0.32755826497720975</v>
      </c>
      <c r="O11" s="49">
        <f t="shared" si="1"/>
        <v>0.2601848295114314</v>
      </c>
      <c r="P11" s="49">
        <f t="shared" si="1"/>
        <v>0.19407879328669309</v>
      </c>
      <c r="Q11" s="49">
        <f t="shared" si="1"/>
        <v>0.12889018930269158</v>
      </c>
      <c r="R11" s="49">
        <f t="shared" si="1"/>
        <v>6.4298146148956625E-2</v>
      </c>
      <c r="S11" s="49">
        <f t="shared" si="1"/>
        <v>3.2130805652850536E-2</v>
      </c>
      <c r="T11" s="49">
        <f t="shared" si="1"/>
        <v>1.2850279189507416E-2</v>
      </c>
    </row>
    <row r="12" spans="1:20">
      <c r="A12" s="54">
        <v>11</v>
      </c>
      <c r="B12" s="53">
        <f t="shared" si="0"/>
        <v>3.1058065135821673</v>
      </c>
      <c r="C12" s="49">
        <f t="shared" si="1"/>
        <v>2.5930926811917034</v>
      </c>
      <c r="D12" s="49">
        <f t="shared" si="1"/>
        <v>2.2009851587218421</v>
      </c>
      <c r="E12" s="49">
        <f t="shared" si="1"/>
        <v>1.7958848142321888</v>
      </c>
      <c r="F12" s="49">
        <f t="shared" si="1"/>
        <v>1.547559766362697</v>
      </c>
      <c r="G12" s="49">
        <f t="shared" si="1"/>
        <v>1.3634303181966336</v>
      </c>
      <c r="H12" s="49">
        <f t="shared" si="1"/>
        <v>1.2144602464190064</v>
      </c>
      <c r="I12" s="49">
        <f t="shared" si="1"/>
        <v>1.0876663804688023</v>
      </c>
      <c r="J12" s="49">
        <f t="shared" si="1"/>
        <v>0.87552997817111811</v>
      </c>
      <c r="K12" s="49">
        <f t="shared" si="1"/>
        <v>0.69744532761963485</v>
      </c>
      <c r="L12" s="49">
        <f t="shared" si="1"/>
        <v>0.5399378785087916</v>
      </c>
      <c r="M12" s="49">
        <f t="shared" si="1"/>
        <v>0.39555062422888887</v>
      </c>
      <c r="N12" s="49">
        <f t="shared" si="1"/>
        <v>0.32673638407440264</v>
      </c>
      <c r="O12" s="49">
        <f t="shared" si="1"/>
        <v>0.25955586049529278</v>
      </c>
      <c r="P12" s="49">
        <f t="shared" si="1"/>
        <v>0.19362316148400022</v>
      </c>
      <c r="Q12" s="49">
        <f t="shared" si="1"/>
        <v>0.12859391103312529</v>
      </c>
      <c r="R12" s="49">
        <f t="shared" si="1"/>
        <v>6.415221347701236E-2</v>
      </c>
      <c r="S12" s="49">
        <f t="shared" si="1"/>
        <v>3.2058113030030685E-2</v>
      </c>
      <c r="T12" s="49">
        <f t="shared" si="1"/>
        <v>1.2821232736661116E-2</v>
      </c>
    </row>
    <row r="13" spans="1:20">
      <c r="A13" s="54">
        <v>12</v>
      </c>
      <c r="B13" s="53">
        <f t="shared" si="0"/>
        <v>3.0545395859505025</v>
      </c>
      <c r="C13" s="49">
        <f t="shared" si="1"/>
        <v>2.5600329569341929</v>
      </c>
      <c r="D13" s="49">
        <f t="shared" si="1"/>
        <v>2.1788128271650695</v>
      </c>
      <c r="E13" s="49">
        <f t="shared" si="1"/>
        <v>1.7822875476056765</v>
      </c>
      <c r="F13" s="49">
        <f t="shared" si="1"/>
        <v>1.537956494408899</v>
      </c>
      <c r="G13" s="49">
        <f t="shared" si="1"/>
        <v>1.3562173341811601</v>
      </c>
      <c r="H13" s="49">
        <f t="shared" si="1"/>
        <v>1.2088525421353484</v>
      </c>
      <c r="I13" s="49">
        <f t="shared" si="1"/>
        <v>1.0832114205723458</v>
      </c>
      <c r="J13" s="49">
        <f t="shared" si="1"/>
        <v>0.87260929168785983</v>
      </c>
      <c r="K13" s="49">
        <f t="shared" si="1"/>
        <v>0.69548286557060512</v>
      </c>
      <c r="L13" s="49">
        <f t="shared" si="1"/>
        <v>0.53861766824415525</v>
      </c>
      <c r="M13" s="49">
        <f t="shared" si="1"/>
        <v>0.39468558079100713</v>
      </c>
      <c r="N13" s="49">
        <f t="shared" si="1"/>
        <v>0.32605305753895775</v>
      </c>
      <c r="O13" s="49">
        <f t="shared" si="1"/>
        <v>0.25903274569562795</v>
      </c>
      <c r="P13" s="49">
        <f t="shared" si="1"/>
        <v>0.19324410907763867</v>
      </c>
      <c r="Q13" s="49">
        <f t="shared" si="1"/>
        <v>0.1283473808047299</v>
      </c>
      <c r="R13" s="49">
        <f t="shared" si="1"/>
        <v>6.4030769903779372E-2</v>
      </c>
      <c r="S13" s="49">
        <f t="shared" si="1"/>
        <v>3.1997617217635319E-2</v>
      </c>
      <c r="T13" s="49">
        <f t="shared" si="1"/>
        <v>1.279705967194621E-2</v>
      </c>
    </row>
    <row r="14" spans="1:20">
      <c r="A14" s="54">
        <v>13</v>
      </c>
      <c r="B14" s="53">
        <f t="shared" si="0"/>
        <v>3.0122758331349129</v>
      </c>
      <c r="C14" s="49">
        <f t="shared" si="1"/>
        <v>2.5326378106360732</v>
      </c>
      <c r="D14" s="49">
        <f t="shared" si="1"/>
        <v>2.1603686522485352</v>
      </c>
      <c r="E14" s="49">
        <f t="shared" si="1"/>
        <v>1.7709333826482787</v>
      </c>
      <c r="F14" s="49">
        <f t="shared" si="1"/>
        <v>1.5299196059108313</v>
      </c>
      <c r="G14" s="49">
        <f t="shared" si="1"/>
        <v>1.350171288920202</v>
      </c>
      <c r="H14" s="49">
        <f t="shared" si="1"/>
        <v>1.2041462418023032</v>
      </c>
      <c r="I14" s="49">
        <f t="shared" si="1"/>
        <v>1.0794687371495479</v>
      </c>
      <c r="J14" s="49">
        <f t="shared" si="1"/>
        <v>0.87015153407001455</v>
      </c>
      <c r="K14" s="49">
        <f t="shared" si="1"/>
        <v>0.69382930429346357</v>
      </c>
      <c r="L14" s="49">
        <f t="shared" si="1"/>
        <v>0.53750408957849727</v>
      </c>
      <c r="M14" s="49">
        <f t="shared" si="1"/>
        <v>0.39395531378738102</v>
      </c>
      <c r="N14" s="49">
        <f t="shared" si="1"/>
        <v>0.32547599880215661</v>
      </c>
      <c r="O14" s="49">
        <f t="shared" si="1"/>
        <v>0.2585908577302688</v>
      </c>
      <c r="P14" s="49">
        <f t="shared" si="1"/>
        <v>0.19292384212397778</v>
      </c>
      <c r="Q14" s="49">
        <f t="shared" si="1"/>
        <v>0.12813904982745278</v>
      </c>
      <c r="R14" s="49">
        <f t="shared" si="1"/>
        <v>6.3928133570651913E-2</v>
      </c>
      <c r="S14" s="49">
        <f t="shared" si="1"/>
        <v>3.194648876062961E-2</v>
      </c>
      <c r="T14" s="49">
        <f t="shared" si="1"/>
        <v>1.2776629495835128E-2</v>
      </c>
    </row>
    <row r="15" spans="1:20">
      <c r="A15" s="54">
        <v>14</v>
      </c>
      <c r="B15" s="53">
        <f t="shared" si="0"/>
        <v>2.976842733953295</v>
      </c>
      <c r="C15" s="49">
        <f t="shared" si="1"/>
        <v>2.5095694052444717</v>
      </c>
      <c r="D15" s="49">
        <f t="shared" si="1"/>
        <v>2.1447866812820848</v>
      </c>
      <c r="E15" s="49">
        <f t="shared" si="1"/>
        <v>1.7613101150619617</v>
      </c>
      <c r="F15" s="49">
        <f t="shared" ref="F15:T15" si="2">TINV(F$1,$A15)</f>
        <v>1.5230950603879241</v>
      </c>
      <c r="G15" s="49">
        <f t="shared" si="2"/>
        <v>1.345030374578152</v>
      </c>
      <c r="H15" s="49">
        <f t="shared" si="2"/>
        <v>1.2001402977255298</v>
      </c>
      <c r="I15" s="49">
        <f t="shared" si="2"/>
        <v>1.0762802446955808</v>
      </c>
      <c r="J15" s="49">
        <f t="shared" si="2"/>
        <v>0.86805478166102623</v>
      </c>
      <c r="K15" s="49">
        <f t="shared" si="2"/>
        <v>0.6924170696273404</v>
      </c>
      <c r="L15" s="49">
        <f t="shared" si="2"/>
        <v>0.53655217984860815</v>
      </c>
      <c r="M15" s="49">
        <f t="shared" si="2"/>
        <v>0.39333062163964005</v>
      </c>
      <c r="N15" s="49">
        <f t="shared" si="2"/>
        <v>0.32498222338571814</v>
      </c>
      <c r="O15" s="49">
        <f t="shared" si="2"/>
        <v>0.25821265390734871</v>
      </c>
      <c r="P15" s="49">
        <f t="shared" si="2"/>
        <v>0.19264967940137545</v>
      </c>
      <c r="Q15" s="49">
        <f t="shared" si="2"/>
        <v>0.12796068471033367</v>
      </c>
      <c r="R15" s="49">
        <f t="shared" si="2"/>
        <v>6.3840252884138943E-2</v>
      </c>
      <c r="S15" s="49">
        <f t="shared" si="2"/>
        <v>3.1902709935300214E-2</v>
      </c>
      <c r="T15" s="49">
        <f t="shared" si="2"/>
        <v>1.2759136021178435E-2</v>
      </c>
    </row>
    <row r="16" spans="1:20">
      <c r="A16" s="54">
        <v>15</v>
      </c>
      <c r="B16" s="53">
        <f t="shared" si="0"/>
        <v>2.9467128828348832</v>
      </c>
      <c r="C16" s="49">
        <f t="shared" si="0"/>
        <v>2.4898796942961177</v>
      </c>
      <c r="D16" s="49">
        <f t="shared" si="0"/>
        <v>2.1314495356759524</v>
      </c>
      <c r="E16" s="49">
        <f t="shared" si="0"/>
        <v>1.7530503252078615</v>
      </c>
      <c r="F16" s="49">
        <f t="shared" si="0"/>
        <v>1.5172279677985543</v>
      </c>
      <c r="G16" s="49">
        <f t="shared" si="0"/>
        <v>1.3406056079588469</v>
      </c>
      <c r="H16" s="49">
        <f t="shared" si="0"/>
        <v>1.1966892842172081</v>
      </c>
      <c r="I16" s="49">
        <f t="shared" si="0"/>
        <v>1.0735313956925641</v>
      </c>
      <c r="J16" s="49">
        <f t="shared" si="0"/>
        <v>0.86624497330002548</v>
      </c>
      <c r="K16" s="49">
        <f t="shared" si="0"/>
        <v>0.69119694901523676</v>
      </c>
      <c r="L16" s="49">
        <f t="shared" si="0"/>
        <v>0.53572913301676506</v>
      </c>
      <c r="M16" s="49">
        <f t="shared" si="0"/>
        <v>0.39279016606873673</v>
      </c>
      <c r="N16" s="49">
        <f t="shared" si="0"/>
        <v>0.32455492571901312</v>
      </c>
      <c r="O16" s="49">
        <f t="shared" si="0"/>
        <v>0.25788530095537576</v>
      </c>
      <c r="P16" s="49">
        <f t="shared" si="0"/>
        <v>0.1924123402453663</v>
      </c>
      <c r="Q16" s="49">
        <f t="shared" si="0"/>
        <v>0.12780625811955448</v>
      </c>
      <c r="R16" s="49">
        <f t="shared" ref="R16:T30" si="3">TINV(R$1,$A16)</f>
        <v>6.3764161302632488E-2</v>
      </c>
      <c r="S16" s="49">
        <f t="shared" si="3"/>
        <v>3.1864803315096724E-2</v>
      </c>
      <c r="T16" s="49">
        <f t="shared" si="3"/>
        <v>1.2743988930459922E-2</v>
      </c>
    </row>
    <row r="17" spans="1:20">
      <c r="A17" s="54">
        <v>16</v>
      </c>
      <c r="B17" s="53">
        <f t="shared" si="0"/>
        <v>2.9207816214826163</v>
      </c>
      <c r="C17" s="49">
        <f t="shared" si="0"/>
        <v>2.4728783095630362</v>
      </c>
      <c r="D17" s="49">
        <f t="shared" si="0"/>
        <v>2.119905285162579</v>
      </c>
      <c r="E17" s="49">
        <f t="shared" si="0"/>
        <v>1.7458836689428874</v>
      </c>
      <c r="F17" s="49">
        <f t="shared" si="0"/>
        <v>1.5121301695376417</v>
      </c>
      <c r="G17" s="49">
        <f t="shared" si="0"/>
        <v>1.3367571674221792</v>
      </c>
      <c r="H17" s="49">
        <f t="shared" si="0"/>
        <v>1.1936854143111235</v>
      </c>
      <c r="I17" s="49">
        <f t="shared" si="0"/>
        <v>1.0711371633930526</v>
      </c>
      <c r="J17" s="49">
        <f t="shared" si="0"/>
        <v>0.86466700190458812</v>
      </c>
      <c r="K17" s="49">
        <f t="shared" si="0"/>
        <v>0.69013225386679355</v>
      </c>
      <c r="L17" s="49">
        <f t="shared" si="0"/>
        <v>0.5350104529416464</v>
      </c>
      <c r="M17" s="49">
        <f t="shared" si="0"/>
        <v>0.39231799347655083</v>
      </c>
      <c r="N17" s="49">
        <f t="shared" si="0"/>
        <v>0.32418153454561016</v>
      </c>
      <c r="O17" s="49">
        <f t="shared" si="0"/>
        <v>0.25759919487310134</v>
      </c>
      <c r="P17" s="49">
        <f t="shared" si="0"/>
        <v>0.19220487690380877</v>
      </c>
      <c r="Q17" s="49">
        <f t="shared" si="0"/>
        <v>0.12767125669720675</v>
      </c>
      <c r="R17" s="49">
        <f t="shared" si="3"/>
        <v>6.3697637095873311E-2</v>
      </c>
      <c r="S17" s="49">
        <f t="shared" si="3"/>
        <v>3.1831662369294814E-2</v>
      </c>
      <c r="T17" s="49">
        <f t="shared" si="3"/>
        <v>1.2730746096025296E-2</v>
      </c>
    </row>
    <row r="18" spans="1:20">
      <c r="A18" s="54">
        <v>17</v>
      </c>
      <c r="B18" s="53">
        <f t="shared" si="0"/>
        <v>2.8982305183425119</v>
      </c>
      <c r="C18" s="49">
        <f t="shared" si="0"/>
        <v>2.4580507187952527</v>
      </c>
      <c r="D18" s="49">
        <f t="shared" si="0"/>
        <v>2.1098155585926612</v>
      </c>
      <c r="E18" s="49">
        <f t="shared" si="0"/>
        <v>1.7396067156488346</v>
      </c>
      <c r="F18" s="49">
        <f t="shared" si="0"/>
        <v>1.5076597526237978</v>
      </c>
      <c r="G18" s="49">
        <f t="shared" si="0"/>
        <v>1.3333793898044775</v>
      </c>
      <c r="H18" s="49">
        <f t="shared" si="0"/>
        <v>1.1910471073504563</v>
      </c>
      <c r="I18" s="49">
        <f t="shared" si="0"/>
        <v>1.0690331107286122</v>
      </c>
      <c r="J18" s="49">
        <f t="shared" si="0"/>
        <v>0.86327901752736924</v>
      </c>
      <c r="K18" s="49">
        <f t="shared" si="0"/>
        <v>0.68919507520972534</v>
      </c>
      <c r="L18" s="49">
        <f t="shared" si="0"/>
        <v>0.53437747987901552</v>
      </c>
      <c r="M18" s="49">
        <f t="shared" si="0"/>
        <v>0.39190193791790595</v>
      </c>
      <c r="N18" s="49">
        <f t="shared" si="0"/>
        <v>0.32385245893274184</v>
      </c>
      <c r="O18" s="49">
        <f t="shared" si="0"/>
        <v>0.25734700576910097</v>
      </c>
      <c r="P18" s="49">
        <f t="shared" si="0"/>
        <v>0.19202198518541669</v>
      </c>
      <c r="Q18" s="49">
        <f t="shared" si="0"/>
        <v>0.1275522340193318</v>
      </c>
      <c r="R18" s="49">
        <f t="shared" si="3"/>
        <v>6.3638983515796582E-2</v>
      </c>
      <c r="S18" s="49">
        <f t="shared" si="3"/>
        <v>3.1802442006181902E-2</v>
      </c>
      <c r="T18" s="49">
        <f t="shared" si="3"/>
        <v>1.271906984804895E-2</v>
      </c>
    </row>
    <row r="19" spans="1:20">
      <c r="A19" s="54">
        <v>18</v>
      </c>
      <c r="B19" s="53">
        <f t="shared" si="0"/>
        <v>2.8784404709116362</v>
      </c>
      <c r="C19" s="49">
        <f t="shared" si="0"/>
        <v>2.4450056143263428</v>
      </c>
      <c r="D19" s="49">
        <f t="shared" si="0"/>
        <v>2.1009220368611805</v>
      </c>
      <c r="E19" s="49">
        <f t="shared" si="0"/>
        <v>1.7340635923093939</v>
      </c>
      <c r="F19" s="49">
        <f t="shared" si="0"/>
        <v>1.5037076707839936</v>
      </c>
      <c r="G19" s="49">
        <f t="shared" si="0"/>
        <v>1.3303909436421164</v>
      </c>
      <c r="H19" s="49">
        <f t="shared" si="0"/>
        <v>1.1887114835917005</v>
      </c>
      <c r="I19" s="49">
        <f t="shared" si="0"/>
        <v>1.0671695156419778</v>
      </c>
      <c r="J19" s="49">
        <f t="shared" si="0"/>
        <v>0.86204866809776282</v>
      </c>
      <c r="K19" s="49">
        <f t="shared" si="0"/>
        <v>0.68836380652158824</v>
      </c>
      <c r="L19" s="49">
        <f t="shared" si="0"/>
        <v>0.53381575056869601</v>
      </c>
      <c r="M19" s="49">
        <f t="shared" si="0"/>
        <v>0.39153256043385187</v>
      </c>
      <c r="N19" s="49">
        <f t="shared" si="0"/>
        <v>0.32356025483716255</v>
      </c>
      <c r="O19" s="49">
        <f t="shared" si="0"/>
        <v>0.25712304265586916</v>
      </c>
      <c r="P19" s="49">
        <f t="shared" si="0"/>
        <v>0.19185954580389036</v>
      </c>
      <c r="Q19" s="49">
        <f t="shared" si="0"/>
        <v>0.12744651305533211</v>
      </c>
      <c r="R19" s="49">
        <f t="shared" si="3"/>
        <v>6.3586882452380228E-2</v>
      </c>
      <c r="S19" s="49">
        <f t="shared" si="3"/>
        <v>3.177648570161426E-2</v>
      </c>
      <c r="T19" s="49">
        <f t="shared" si="3"/>
        <v>1.2708697859857024E-2</v>
      </c>
    </row>
    <row r="20" spans="1:20">
      <c r="A20" s="54">
        <v>19</v>
      </c>
      <c r="B20" s="53">
        <f t="shared" si="0"/>
        <v>2.8609346040387695</v>
      </c>
      <c r="C20" s="49">
        <f t="shared" si="0"/>
        <v>2.4334402084423052</v>
      </c>
      <c r="D20" s="49">
        <f t="shared" si="0"/>
        <v>2.0930240498548649</v>
      </c>
      <c r="E20" s="49">
        <f t="shared" si="0"/>
        <v>1.7291327924721895</v>
      </c>
      <c r="F20" s="49">
        <f t="shared" si="0"/>
        <v>1.5001887543099048</v>
      </c>
      <c r="G20" s="49">
        <f t="shared" si="0"/>
        <v>1.3277282090895812</v>
      </c>
      <c r="H20" s="49">
        <f t="shared" si="0"/>
        <v>1.1866292977334232</v>
      </c>
      <c r="I20" s="49">
        <f t="shared" si="0"/>
        <v>1.0655073986924792</v>
      </c>
      <c r="J20" s="49">
        <f t="shared" si="0"/>
        <v>0.86095055037780011</v>
      </c>
      <c r="K20" s="49">
        <f t="shared" si="0"/>
        <v>0.68762146025899229</v>
      </c>
      <c r="L20" s="49">
        <f t="shared" si="0"/>
        <v>0.53331388168166471</v>
      </c>
      <c r="M20" s="49">
        <f t="shared" si="0"/>
        <v>0.39120242579135034</v>
      </c>
      <c r="N20" s="49">
        <f t="shared" si="0"/>
        <v>0.32329905644063905</v>
      </c>
      <c r="O20" s="49">
        <f t="shared" si="0"/>
        <v>0.25692281981374965</v>
      </c>
      <c r="P20" s="49">
        <f t="shared" si="0"/>
        <v>0.19171431113740267</v>
      </c>
      <c r="Q20" s="49">
        <f t="shared" si="0"/>
        <v>0.12735198290044508</v>
      </c>
      <c r="R20" s="49">
        <f t="shared" si="3"/>
        <v>6.3540294438999168E-2</v>
      </c>
      <c r="S20" s="49">
        <f t="shared" si="3"/>
        <v>3.1753275705170309E-2</v>
      </c>
      <c r="T20" s="49">
        <f t="shared" si="3"/>
        <v>1.2699423252630543E-2</v>
      </c>
    </row>
    <row r="21" spans="1:20">
      <c r="A21" s="54">
        <v>20</v>
      </c>
      <c r="B21" s="53">
        <f t="shared" si="0"/>
        <v>2.8453397066478177</v>
      </c>
      <c r="C21" s="49">
        <f t="shared" si="0"/>
        <v>2.4231165360475151</v>
      </c>
      <c r="D21" s="49">
        <f t="shared" si="0"/>
        <v>2.0859634412955419</v>
      </c>
      <c r="E21" s="49">
        <f t="shared" si="0"/>
        <v>1.7247182182137983</v>
      </c>
      <c r="F21" s="49">
        <f t="shared" si="0"/>
        <v>1.497035516712387</v>
      </c>
      <c r="G21" s="49">
        <f t="shared" si="0"/>
        <v>1.3253407070395045</v>
      </c>
      <c r="H21" s="49">
        <f t="shared" si="0"/>
        <v>1.1847614344767887</v>
      </c>
      <c r="I21" s="49">
        <f t="shared" si="0"/>
        <v>1.0640157712650185</v>
      </c>
      <c r="J21" s="49">
        <f t="shared" si="0"/>
        <v>0.85996443984185822</v>
      </c>
      <c r="K21" s="49">
        <f t="shared" si="0"/>
        <v>0.68695449650352414</v>
      </c>
      <c r="L21" s="49">
        <f t="shared" si="0"/>
        <v>0.53286279165556638</v>
      </c>
      <c r="M21" s="49">
        <f t="shared" si="0"/>
        <v>0.39090559774941502</v>
      </c>
      <c r="N21" s="49">
        <f t="shared" si="0"/>
        <v>0.32306417908697582</v>
      </c>
      <c r="O21" s="49">
        <f t="shared" si="0"/>
        <v>0.25674275387200363</v>
      </c>
      <c r="P21" s="49">
        <f t="shared" si="0"/>
        <v>0.19158368633345907</v>
      </c>
      <c r="Q21" s="49">
        <f t="shared" si="0"/>
        <v>0.12726695669313326</v>
      </c>
      <c r="R21" s="49">
        <f t="shared" si="3"/>
        <v>6.3498388745575868E-2</v>
      </c>
      <c r="S21" s="49">
        <f t="shared" si="3"/>
        <v>3.1732398227214423E-2</v>
      </c>
      <c r="T21" s="49">
        <f t="shared" si="3"/>
        <v>1.2691080686885077E-2</v>
      </c>
    </row>
    <row r="22" spans="1:20">
      <c r="A22" s="54">
        <v>21</v>
      </c>
      <c r="B22" s="53">
        <f t="shared" si="0"/>
        <v>2.8313595540559779</v>
      </c>
      <c r="C22" s="49">
        <f t="shared" si="0"/>
        <v>2.4138450117232937</v>
      </c>
      <c r="D22" s="49">
        <f t="shared" si="0"/>
        <v>2.0796138370827224</v>
      </c>
      <c r="E22" s="49">
        <f t="shared" si="0"/>
        <v>1.7207428714853461</v>
      </c>
      <c r="F22" s="49">
        <f t="shared" si="0"/>
        <v>1.4941937934494982</v>
      </c>
      <c r="G22" s="49">
        <f t="shared" si="0"/>
        <v>1.3231878739122505</v>
      </c>
      <c r="H22" s="49">
        <f t="shared" si="0"/>
        <v>1.1830764318595657</v>
      </c>
      <c r="I22" s="49">
        <f t="shared" si="0"/>
        <v>1.0626696882289086</v>
      </c>
      <c r="J22" s="49">
        <f t="shared" si="0"/>
        <v>0.8590740353048103</v>
      </c>
      <c r="K22" s="49">
        <f t="shared" si="0"/>
        <v>0.68635199078139753</v>
      </c>
      <c r="L22" s="49">
        <f t="shared" si="0"/>
        <v>0.53245514705352681</v>
      </c>
      <c r="M22" s="49">
        <f t="shared" si="0"/>
        <v>0.39063727953499316</v>
      </c>
      <c r="N22" s="49">
        <f t="shared" si="0"/>
        <v>0.32285183631699887</v>
      </c>
      <c r="O22" s="49">
        <f t="shared" si="0"/>
        <v>0.2565799478484605</v>
      </c>
      <c r="P22" s="49">
        <f t="shared" si="0"/>
        <v>0.19146557320187996</v>
      </c>
      <c r="Q22" s="49">
        <f t="shared" si="0"/>
        <v>0.1271900702640989</v>
      </c>
      <c r="R22" s="49">
        <f t="shared" si="3"/>
        <v>6.3460493505383825E-2</v>
      </c>
      <c r="S22" s="49">
        <f t="shared" si="3"/>
        <v>3.1713518601923604E-2</v>
      </c>
      <c r="T22" s="49">
        <f t="shared" si="3"/>
        <v>1.2683536437988578E-2</v>
      </c>
    </row>
    <row r="23" spans="1:20">
      <c r="A23" s="54">
        <v>22</v>
      </c>
      <c r="B23" s="53">
        <f t="shared" si="0"/>
        <v>2.818756055685423</v>
      </c>
      <c r="C23" s="49">
        <f t="shared" si="0"/>
        <v>2.4054727401745746</v>
      </c>
      <c r="D23" s="49">
        <f t="shared" si="0"/>
        <v>2.0738730583156064</v>
      </c>
      <c r="E23" s="49">
        <f t="shared" si="0"/>
        <v>1.7171443354398259</v>
      </c>
      <c r="F23" s="49">
        <f t="shared" si="0"/>
        <v>1.4916196103457668</v>
      </c>
      <c r="G23" s="49">
        <f t="shared" si="0"/>
        <v>1.3212367416538635</v>
      </c>
      <c r="H23" s="49">
        <f t="shared" si="0"/>
        <v>1.1815486971687856</v>
      </c>
      <c r="I23" s="49">
        <f t="shared" si="0"/>
        <v>1.0614488434836464</v>
      </c>
      <c r="J23" s="49">
        <f t="shared" si="0"/>
        <v>0.85826605176861248</v>
      </c>
      <c r="K23" s="49">
        <f t="shared" si="0"/>
        <v>0.68580503177607377</v>
      </c>
      <c r="L23" s="49">
        <f t="shared" si="0"/>
        <v>0.53208496135196892</v>
      </c>
      <c r="M23" s="49">
        <f t="shared" si="0"/>
        <v>0.3903935530316659</v>
      </c>
      <c r="N23" s="49">
        <f t="shared" si="0"/>
        <v>0.32265893450855043</v>
      </c>
      <c r="O23" s="49">
        <f t="shared" si="0"/>
        <v>0.25643203436180639</v>
      </c>
      <c r="P23" s="49">
        <f t="shared" si="0"/>
        <v>0.19135825684855318</v>
      </c>
      <c r="Q23" s="49">
        <f t="shared" si="0"/>
        <v>0.12712020851915795</v>
      </c>
      <c r="R23" s="49">
        <f t="shared" si="3"/>
        <v>6.3426059484683744E-2</v>
      </c>
      <c r="S23" s="49">
        <f t="shared" si="3"/>
        <v>3.1696363243737841E-2</v>
      </c>
      <c r="T23" s="49">
        <f t="shared" si="3"/>
        <v>1.2676681186665727E-2</v>
      </c>
    </row>
    <row r="24" spans="1:20">
      <c r="A24" s="54">
        <v>23</v>
      </c>
      <c r="B24" s="53">
        <f t="shared" si="0"/>
        <v>2.807335677788104</v>
      </c>
      <c r="C24" s="49">
        <f t="shared" si="0"/>
        <v>2.3978750571930343</v>
      </c>
      <c r="D24" s="49">
        <f t="shared" si="0"/>
        <v>2.0686575986105389</v>
      </c>
      <c r="E24" s="49">
        <f t="shared" si="0"/>
        <v>1.7138715170749599</v>
      </c>
      <c r="F24" s="49">
        <f t="shared" si="0"/>
        <v>1.4892768954621309</v>
      </c>
      <c r="G24" s="49">
        <f t="shared" si="0"/>
        <v>1.3194602398508177</v>
      </c>
      <c r="H24" s="49">
        <f t="shared" si="0"/>
        <v>1.18015719958747</v>
      </c>
      <c r="I24" s="49">
        <f t="shared" si="0"/>
        <v>1.0603365396923117</v>
      </c>
      <c r="J24" s="49">
        <f t="shared" si="0"/>
        <v>0.85752955379881279</v>
      </c>
      <c r="K24" s="49">
        <f t="shared" si="0"/>
        <v>0.68530627811525857</v>
      </c>
      <c r="L24" s="49">
        <f t="shared" si="0"/>
        <v>0.53174729935409326</v>
      </c>
      <c r="M24" s="49">
        <f t="shared" si="0"/>
        <v>0.39017118645178295</v>
      </c>
      <c r="N24" s="49">
        <f t="shared" si="0"/>
        <v>0.32248292138188928</v>
      </c>
      <c r="O24" s="49">
        <f t="shared" si="0"/>
        <v>0.25629705993196072</v>
      </c>
      <c r="P24" s="49">
        <f t="shared" si="0"/>
        <v>0.19126032199703114</v>
      </c>
      <c r="Q24" s="49">
        <f t="shared" si="0"/>
        <v>0.12705645109067237</v>
      </c>
      <c r="R24" s="49">
        <f t="shared" si="3"/>
        <v>6.3394633332234218E-2</v>
      </c>
      <c r="S24" s="49">
        <f t="shared" si="3"/>
        <v>3.1680706324548863E-2</v>
      </c>
      <c r="T24" s="49">
        <f t="shared" si="3"/>
        <v>1.2670424696895256E-2</v>
      </c>
    </row>
    <row r="25" spans="1:20">
      <c r="A25" s="54">
        <v>24</v>
      </c>
      <c r="B25" s="53">
        <f t="shared" si="0"/>
        <v>2.7969394976065445</v>
      </c>
      <c r="C25" s="49">
        <f t="shared" si="0"/>
        <v>2.3909493061222662</v>
      </c>
      <c r="D25" s="49">
        <f t="shared" si="0"/>
        <v>2.0638985473180682</v>
      </c>
      <c r="E25" s="49">
        <f t="shared" si="0"/>
        <v>1.710882066733471</v>
      </c>
      <c r="F25" s="49">
        <f t="shared" si="0"/>
        <v>1.4871357808351089</v>
      </c>
      <c r="G25" s="49">
        <f t="shared" si="0"/>
        <v>1.3178359337025647</v>
      </c>
      <c r="H25" s="49">
        <f t="shared" si="0"/>
        <v>1.1788844973182431</v>
      </c>
      <c r="I25" s="49">
        <f t="shared" si="0"/>
        <v>1.0593189208577241</v>
      </c>
      <c r="J25" s="49">
        <f t="shared" si="0"/>
        <v>0.85685545818673869</v>
      </c>
      <c r="K25" s="49">
        <f t="shared" si="0"/>
        <v>0.68484962729073451</v>
      </c>
      <c r="L25" s="49">
        <f t="shared" si="0"/>
        <v>0.53143805615654571</v>
      </c>
      <c r="M25" s="49">
        <f t="shared" si="0"/>
        <v>0.38996749039668088</v>
      </c>
      <c r="N25" s="49">
        <f t="shared" si="0"/>
        <v>0.32232167258109545</v>
      </c>
      <c r="O25" s="49">
        <f t="shared" si="0"/>
        <v>0.25617339833500108</v>
      </c>
      <c r="P25" s="49">
        <f t="shared" si="0"/>
        <v>0.19117059030915901</v>
      </c>
      <c r="Q25" s="49">
        <f t="shared" si="0"/>
        <v>0.12699803162089901</v>
      </c>
      <c r="R25" s="49">
        <f t="shared" si="3"/>
        <v>6.3365837536502267E-2</v>
      </c>
      <c r="S25" s="49">
        <f t="shared" si="3"/>
        <v>3.1666359791693757E-2</v>
      </c>
      <c r="T25" s="49">
        <f t="shared" si="3"/>
        <v>1.266469182593984E-2</v>
      </c>
    </row>
    <row r="26" spans="1:20">
      <c r="A26" s="54">
        <v>25</v>
      </c>
      <c r="B26" s="53">
        <f t="shared" si="0"/>
        <v>2.7874358052060133</v>
      </c>
      <c r="C26" s="49">
        <f t="shared" si="0"/>
        <v>2.3846101900882379</v>
      </c>
      <c r="D26" s="49">
        <f t="shared" si="0"/>
        <v>2.0595385356585911</v>
      </c>
      <c r="E26" s="49">
        <f t="shared" si="0"/>
        <v>1.7081407452327646</v>
      </c>
      <c r="F26" s="49">
        <f t="shared" si="0"/>
        <v>1.485171324026358</v>
      </c>
      <c r="G26" s="49">
        <f t="shared" si="0"/>
        <v>1.3163450726986188</v>
      </c>
      <c r="H26" s="49">
        <f t="shared" si="0"/>
        <v>1.177716003449043</v>
      </c>
      <c r="I26" s="49">
        <f t="shared" si="0"/>
        <v>1.0583843927124286</v>
      </c>
      <c r="J26" s="49">
        <f t="shared" si="0"/>
        <v>0.85623615778782947</v>
      </c>
      <c r="K26" s="49">
        <f t="shared" si="0"/>
        <v>0.68442996495784136</v>
      </c>
      <c r="L26" s="49">
        <f t="shared" si="0"/>
        <v>0.53115378962032178</v>
      </c>
      <c r="M26" s="49">
        <f t="shared" si="0"/>
        <v>0.38978020867644714</v>
      </c>
      <c r="N26" s="49">
        <f t="shared" si="0"/>
        <v>0.32217340561780805</v>
      </c>
      <c r="O26" s="49">
        <f t="shared" si="0"/>
        <v>0.25605968484430364</v>
      </c>
      <c r="P26" s="49">
        <f t="shared" si="0"/>
        <v>0.19108807280505002</v>
      </c>
      <c r="Q26" s="49">
        <f t="shared" si="0"/>
        <v>0.12694430684927238</v>
      </c>
      <c r="R26" s="49">
        <f t="shared" si="3"/>
        <v>6.333935520746331E-2</v>
      </c>
      <c r="S26" s="49">
        <f t="shared" si="3"/>
        <v>3.1653165788218959E-2</v>
      </c>
      <c r="T26" s="49">
        <f t="shared" si="3"/>
        <v>1.2659419496738076E-2</v>
      </c>
    </row>
    <row r="27" spans="1:20">
      <c r="A27" s="54">
        <v>26</v>
      </c>
      <c r="B27" s="53">
        <f t="shared" si="0"/>
        <v>2.7787145234414226</v>
      </c>
      <c r="C27" s="49">
        <f t="shared" si="0"/>
        <v>2.3787862536455187</v>
      </c>
      <c r="D27" s="49">
        <f t="shared" si="0"/>
        <v>2.0555294184806892</v>
      </c>
      <c r="E27" s="49">
        <f t="shared" si="0"/>
        <v>1.7056179005492731</v>
      </c>
      <c r="F27" s="49">
        <f t="shared" si="0"/>
        <v>1.4833625332262392</v>
      </c>
      <c r="G27" s="49">
        <f t="shared" si="0"/>
        <v>1.3149718642910853</v>
      </c>
      <c r="H27" s="49">
        <f t="shared" si="0"/>
        <v>1.1766394249062526</v>
      </c>
      <c r="I27" s="49">
        <f t="shared" si="0"/>
        <v>1.057523179407156</v>
      </c>
      <c r="J27" s="49">
        <f t="shared" si="0"/>
        <v>0.85566523343977363</v>
      </c>
      <c r="K27" s="49">
        <f t="shared" si="0"/>
        <v>0.68404297273628134</v>
      </c>
      <c r="L27" s="49">
        <f t="shared" si="0"/>
        <v>0.53089159182430135</v>
      </c>
      <c r="M27" s="49">
        <f t="shared" si="0"/>
        <v>0.38960743447695212</v>
      </c>
      <c r="N27" s="49">
        <f t="shared" si="0"/>
        <v>0.32203661377509174</v>
      </c>
      <c r="O27" s="49">
        <f t="shared" si="0"/>
        <v>0.25595476571197295</v>
      </c>
      <c r="P27" s="49">
        <f t="shared" si="0"/>
        <v>0.19101193330339694</v>
      </c>
      <c r="Q27" s="49">
        <f t="shared" si="0"/>
        <v>0.12689473285643232</v>
      </c>
      <c r="R27" s="49">
        <f t="shared" si="3"/>
        <v>6.3314918380753871E-2</v>
      </c>
      <c r="S27" s="49">
        <f t="shared" si="3"/>
        <v>3.1640990827697155E-2</v>
      </c>
      <c r="T27" s="49">
        <f t="shared" si="3"/>
        <v>1.2654554370180499E-2</v>
      </c>
    </row>
    <row r="28" spans="1:20">
      <c r="A28" s="54">
        <v>27</v>
      </c>
      <c r="B28" s="53">
        <f t="shared" si="0"/>
        <v>2.7706829457059454</v>
      </c>
      <c r="C28" s="49">
        <f t="shared" si="0"/>
        <v>2.3734171862875417</v>
      </c>
      <c r="D28" s="49">
        <f t="shared" si="0"/>
        <v>2.0518304929706748</v>
      </c>
      <c r="E28" s="49">
        <f t="shared" si="0"/>
        <v>1.7032884229680842</v>
      </c>
      <c r="F28" s="49">
        <f t="shared" si="0"/>
        <v>1.4816916150419006</v>
      </c>
      <c r="G28" s="49">
        <f t="shared" si="0"/>
        <v>1.3137029128460256</v>
      </c>
      <c r="H28" s="49">
        <f t="shared" si="0"/>
        <v>1.1756443286925187</v>
      </c>
      <c r="I28" s="49">
        <f t="shared" si="0"/>
        <v>1.0567269805203225</v>
      </c>
      <c r="J28" s="49">
        <f t="shared" si="0"/>
        <v>0.85513723080607607</v>
      </c>
      <c r="K28" s="49">
        <f t="shared" si="0"/>
        <v>0.68368497918427673</v>
      </c>
      <c r="L28" s="49">
        <f t="shared" si="0"/>
        <v>0.53064898931539095</v>
      </c>
      <c r="M28" s="49">
        <f t="shared" si="0"/>
        <v>0.38944754526562009</v>
      </c>
      <c r="N28" s="49">
        <f t="shared" si="0"/>
        <v>0.32191001477232728</v>
      </c>
      <c r="O28" s="49">
        <f t="shared" si="0"/>
        <v>0.25585765892393197</v>
      </c>
      <c r="P28" s="49">
        <f t="shared" si="0"/>
        <v>0.19094146001547824</v>
      </c>
      <c r="Q28" s="49">
        <f t="shared" si="0"/>
        <v>0.12684884660407636</v>
      </c>
      <c r="R28" s="49">
        <f t="shared" si="3"/>
        <v>6.3292298928232155E-2</v>
      </c>
      <c r="S28" s="49">
        <f t="shared" si="3"/>
        <v>3.1629721266648772E-2</v>
      </c>
      <c r="T28" s="49">
        <f t="shared" si="3"/>
        <v>1.2650051035937693E-2</v>
      </c>
    </row>
    <row r="29" spans="1:20">
      <c r="A29" s="54">
        <v>28</v>
      </c>
      <c r="B29" s="53">
        <f t="shared" si="0"/>
        <v>2.7632624424106096</v>
      </c>
      <c r="C29" s="49">
        <f t="shared" si="0"/>
        <v>2.3684517323512937</v>
      </c>
      <c r="D29" s="49">
        <f t="shared" si="0"/>
        <v>2.0484071146628864</v>
      </c>
      <c r="E29" s="49">
        <f t="shared" si="0"/>
        <v>1.7011309076118102</v>
      </c>
      <c r="F29" s="49">
        <f t="shared" si="0"/>
        <v>1.4801433878149641</v>
      </c>
      <c r="G29" s="49">
        <f t="shared" si="0"/>
        <v>1.31252678160602</v>
      </c>
      <c r="H29" s="49">
        <f t="shared" si="0"/>
        <v>1.1747218029518307</v>
      </c>
      <c r="I29" s="49">
        <f t="shared" si="0"/>
        <v>1.055988702868603</v>
      </c>
      <c r="J29" s="49">
        <f t="shared" si="0"/>
        <v>0.85464748569420457</v>
      </c>
      <c r="K29" s="49">
        <f t="shared" si="0"/>
        <v>0.68335284304161692</v>
      </c>
      <c r="L29" s="49">
        <f t="shared" si="0"/>
        <v>0.53042386490130111</v>
      </c>
      <c r="M29" s="49">
        <f t="shared" si="0"/>
        <v>0.38929915172574436</v>
      </c>
      <c r="N29" s="49">
        <f t="shared" si="0"/>
        <v>0.32179251048374535</v>
      </c>
      <c r="O29" s="49">
        <f t="shared" si="0"/>
        <v>0.25576752339935438</v>
      </c>
      <c r="P29" s="49">
        <f t="shared" si="0"/>
        <v>0.19087604324790974</v>
      </c>
      <c r="Q29" s="49">
        <f t="shared" si="0"/>
        <v>0.12680625144299407</v>
      </c>
      <c r="R29" s="49">
        <f t="shared" si="3"/>
        <v>6.3271301422210019E-2</v>
      </c>
      <c r="S29" s="49">
        <f t="shared" si="3"/>
        <v>3.1619259750674367E-2</v>
      </c>
      <c r="T29" s="49">
        <f t="shared" si="3"/>
        <v>1.2645870592298703E-2</v>
      </c>
    </row>
    <row r="30" spans="1:20">
      <c r="A30" s="54">
        <v>29</v>
      </c>
      <c r="B30" s="53">
        <f t="shared" si="0"/>
        <v>2.7563859020980566</v>
      </c>
      <c r="C30" s="49">
        <f t="shared" si="0"/>
        <v>2.3638460540459629</v>
      </c>
      <c r="D30" s="49">
        <f t="shared" si="0"/>
        <v>2.0452296111085477</v>
      </c>
      <c r="E30" s="49">
        <f t="shared" si="0"/>
        <v>1.6991269956228652</v>
      </c>
      <c r="F30" s="49">
        <f t="shared" si="0"/>
        <v>1.4787048194821635</v>
      </c>
      <c r="G30" s="49">
        <f t="shared" si="0"/>
        <v>1.311433647311786</v>
      </c>
      <c r="H30" s="49">
        <f t="shared" si="0"/>
        <v>1.1738641895290098</v>
      </c>
      <c r="I30" s="49">
        <f t="shared" si="0"/>
        <v>1.0553022487562278</v>
      </c>
      <c r="J30" s="49">
        <f t="shared" si="0"/>
        <v>0.85419198599398261</v>
      </c>
      <c r="K30" s="49">
        <f t="shared" si="0"/>
        <v>0.68304386087458591</v>
      </c>
      <c r="L30" s="49">
        <f t="shared" si="0"/>
        <v>0.53021439574712614</v>
      </c>
      <c r="M30" s="49">
        <f t="shared" si="0"/>
        <v>0.38916105731476069</v>
      </c>
      <c r="N30" s="49">
        <f t="shared" si="0"/>
        <v>0.32168315503045997</v>
      </c>
      <c r="O30" s="49">
        <f t="shared" si="0"/>
        <v>0.25568363458823085</v>
      </c>
      <c r="P30" s="49">
        <f t="shared" si="0"/>
        <v>0.19081515773444674</v>
      </c>
      <c r="Q30" s="49">
        <f t="shared" si="0"/>
        <v>0.12676660562855047</v>
      </c>
      <c r="R30" s="49">
        <f t="shared" si="3"/>
        <v>6.3251757479883541E-2</v>
      </c>
      <c r="S30" s="49">
        <f t="shared" si="3"/>
        <v>3.1609522397288009E-2</v>
      </c>
      <c r="T30" s="49">
        <f t="shared" si="3"/>
        <v>1.264197952097313E-2</v>
      </c>
    </row>
    <row r="31" spans="1:20">
      <c r="A31" s="54">
        <v>30</v>
      </c>
      <c r="B31" s="53">
        <f t="shared" si="0"/>
        <v>2.7499956517557429</v>
      </c>
      <c r="C31" s="49">
        <f t="shared" ref="C31:T31" si="4">TINV(C$1,$A31)</f>
        <v>2.3595624370466881</v>
      </c>
      <c r="D31" s="49">
        <f t="shared" si="4"/>
        <v>2.0422724493667923</v>
      </c>
      <c r="E31" s="49">
        <f t="shared" si="4"/>
        <v>1.6972608510721257</v>
      </c>
      <c r="F31" s="49">
        <f t="shared" si="4"/>
        <v>1.4773646601947963</v>
      </c>
      <c r="G31" s="49">
        <f t="shared" si="4"/>
        <v>1.3104150253988278</v>
      </c>
      <c r="H31" s="49">
        <f t="shared" si="4"/>
        <v>1.1730648710298595</v>
      </c>
      <c r="I31" s="49">
        <f t="shared" si="4"/>
        <v>1.0546623472781693</v>
      </c>
      <c r="J31" s="49">
        <f t="shared" si="4"/>
        <v>0.8537672615835632</v>
      </c>
      <c r="K31" s="49">
        <f t="shared" si="4"/>
        <v>0.68275569337415143</v>
      </c>
      <c r="L31" s="49">
        <f t="shared" si="4"/>
        <v>0.53001900394438572</v>
      </c>
      <c r="M31" s="49">
        <f t="shared" si="4"/>
        <v>0.38903222595488207</v>
      </c>
      <c r="N31" s="49">
        <f t="shared" si="4"/>
        <v>0.3215811292836831</v>
      </c>
      <c r="O31" s="49">
        <f t="shared" si="4"/>
        <v>0.25560536496885067</v>
      </c>
      <c r="P31" s="49">
        <f t="shared" si="4"/>
        <v>0.19075834851376938</v>
      </c>
      <c r="Q31" s="49">
        <f t="shared" si="4"/>
        <v>0.12672961314033454</v>
      </c>
      <c r="R31" s="49">
        <f t="shared" si="4"/>
        <v>6.3233521242369889E-2</v>
      </c>
      <c r="S31" s="49">
        <f t="shared" si="4"/>
        <v>3.1600436543946772E-2</v>
      </c>
      <c r="T31" s="49">
        <f t="shared" si="4"/>
        <v>1.2638348786654808E-2</v>
      </c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topLeftCell="A40" workbookViewId="0">
      <selection activeCell="K43" sqref="K43"/>
    </sheetView>
  </sheetViews>
  <sheetFormatPr baseColWidth="10" defaultRowHeight="12.75"/>
  <cols>
    <col min="1" max="1" width="4.7109375" style="67" bestFit="1" customWidth="1"/>
    <col min="2" max="20" width="6.42578125" style="67" bestFit="1" customWidth="1"/>
  </cols>
  <sheetData>
    <row r="1" spans="1:20" ht="13.5" thickBot="1">
      <c r="A1" s="61" t="s">
        <v>9</v>
      </c>
      <c r="B1" s="62">
        <v>0.01</v>
      </c>
      <c r="C1" s="63">
        <v>2.5000000000000001E-2</v>
      </c>
      <c r="D1" s="63">
        <v>0.05</v>
      </c>
      <c r="E1" s="63">
        <v>0.1</v>
      </c>
      <c r="F1" s="63">
        <v>0.15</v>
      </c>
      <c r="G1" s="63">
        <v>0.2</v>
      </c>
      <c r="H1" s="63">
        <v>0.25</v>
      </c>
      <c r="I1" s="63">
        <v>0.3</v>
      </c>
      <c r="J1" s="63">
        <v>0.4</v>
      </c>
      <c r="K1" s="63">
        <v>0.5</v>
      </c>
      <c r="L1" s="63">
        <v>0.6</v>
      </c>
      <c r="M1" s="63">
        <v>0.7</v>
      </c>
      <c r="N1" s="63">
        <v>0.75</v>
      </c>
      <c r="O1" s="63">
        <v>0.8</v>
      </c>
      <c r="P1" s="63">
        <v>0.85</v>
      </c>
      <c r="Q1" s="63">
        <v>0.9</v>
      </c>
      <c r="R1" s="63">
        <v>0.95</v>
      </c>
      <c r="S1" s="63">
        <v>0.97499999999999998</v>
      </c>
      <c r="T1" s="63">
        <v>0.99</v>
      </c>
    </row>
    <row r="2" spans="1:20">
      <c r="A2" s="64">
        <v>1</v>
      </c>
      <c r="B2" s="65">
        <f t="shared" ref="B2:B33" si="0">CHIINV(B$1,$A2)</f>
        <v>6.634896711777805</v>
      </c>
      <c r="C2" s="65">
        <f t="shared" ref="C2:T16" si="1">CHIINV(C$1,$A2)</f>
        <v>5.0238864701831316</v>
      </c>
      <c r="D2" s="65">
        <f t="shared" si="1"/>
        <v>3.841459149489757</v>
      </c>
      <c r="E2" s="65">
        <f t="shared" si="1"/>
        <v>2.7055439713827623</v>
      </c>
      <c r="F2" s="65">
        <f t="shared" si="1"/>
        <v>2.0722515475457004</v>
      </c>
      <c r="G2" s="65">
        <f t="shared" si="1"/>
        <v>1.6423750622667384</v>
      </c>
      <c r="H2" s="65">
        <f t="shared" si="1"/>
        <v>1.3233047211680016</v>
      </c>
      <c r="I2" s="65">
        <f t="shared" si="1"/>
        <v>1.0741951696278682</v>
      </c>
      <c r="J2" s="65">
        <f t="shared" si="1"/>
        <v>0.70832630362339932</v>
      </c>
      <c r="K2" s="65">
        <f t="shared" si="1"/>
        <v>0.4549364250484666</v>
      </c>
      <c r="L2" s="65">
        <f t="shared" si="1"/>
        <v>0.27499589956052795</v>
      </c>
      <c r="M2" s="65">
        <f t="shared" si="1"/>
        <v>0.14847186187656586</v>
      </c>
      <c r="N2" s="65">
        <f t="shared" si="1"/>
        <v>0.10153104449367296</v>
      </c>
      <c r="O2" s="65">
        <f t="shared" si="1"/>
        <v>6.4184754689329243E-2</v>
      </c>
      <c r="P2" s="65">
        <f t="shared" si="1"/>
        <v>3.5765779160997949E-2</v>
      </c>
      <c r="Q2" s="65">
        <f t="shared" si="1"/>
        <v>1.5790774097571798E-2</v>
      </c>
      <c r="R2" s="65">
        <f t="shared" si="1"/>
        <v>3.9321400005324098E-3</v>
      </c>
      <c r="S2" s="65">
        <f t="shared" si="1"/>
        <v>9.8206911732044884E-4</v>
      </c>
      <c r="T2" s="65">
        <f t="shared" si="1"/>
        <v>1.5708785793009929E-4</v>
      </c>
    </row>
    <row r="3" spans="1:20">
      <c r="A3" s="66">
        <v>2</v>
      </c>
      <c r="B3" s="65">
        <f t="shared" si="0"/>
        <v>9.210340372059612</v>
      </c>
      <c r="C3" s="65">
        <f t="shared" si="1"/>
        <v>7.3777589083113035</v>
      </c>
      <c r="D3" s="65">
        <f t="shared" si="1"/>
        <v>5.9914645471914136</v>
      </c>
      <c r="E3" s="65">
        <f t="shared" si="1"/>
        <v>4.605170186071522</v>
      </c>
      <c r="F3" s="65">
        <f t="shared" si="1"/>
        <v>3.7942399698551941</v>
      </c>
      <c r="G3" s="65">
        <f t="shared" si="1"/>
        <v>3.2188758249516325</v>
      </c>
      <c r="H3" s="65">
        <f t="shared" si="1"/>
        <v>2.7725887223232135</v>
      </c>
      <c r="I3" s="65">
        <f t="shared" si="1"/>
        <v>2.4079456087353042</v>
      </c>
      <c r="J3" s="65">
        <f t="shared" si="1"/>
        <v>1.8325814843490824</v>
      </c>
      <c r="K3" s="65">
        <f t="shared" si="1"/>
        <v>1.3862943760896287</v>
      </c>
      <c r="L3" s="65">
        <f t="shared" si="1"/>
        <v>1.0216512612288171</v>
      </c>
      <c r="M3" s="65">
        <f t="shared" si="1"/>
        <v>0.71334988837558411</v>
      </c>
      <c r="N3" s="65">
        <f t="shared" si="1"/>
        <v>0.5753641472794162</v>
      </c>
      <c r="O3" s="65">
        <f t="shared" si="1"/>
        <v>0.44628710292021262</v>
      </c>
      <c r="P3" s="65">
        <f t="shared" si="1"/>
        <v>0.32503786019371284</v>
      </c>
      <c r="Q3" s="65">
        <f t="shared" si="1"/>
        <v>0.2107210313643379</v>
      </c>
      <c r="R3" s="65">
        <f t="shared" si="1"/>
        <v>0.10258658882167279</v>
      </c>
      <c r="S3" s="65">
        <f t="shared" si="1"/>
        <v>5.0635615967174856E-2</v>
      </c>
      <c r="T3" s="65">
        <f t="shared" si="1"/>
        <v>2.0100671707872175E-2</v>
      </c>
    </row>
    <row r="4" spans="1:20">
      <c r="A4" s="66">
        <v>3</v>
      </c>
      <c r="B4" s="65">
        <f t="shared" si="0"/>
        <v>11.344866675161409</v>
      </c>
      <c r="C4" s="65">
        <f t="shared" si="1"/>
        <v>9.3484035677022348</v>
      </c>
      <c r="D4" s="65">
        <f t="shared" si="1"/>
        <v>7.81472776394987</v>
      </c>
      <c r="E4" s="65">
        <f t="shared" si="1"/>
        <v>6.2513884569040581</v>
      </c>
      <c r="F4" s="65">
        <f t="shared" si="1"/>
        <v>5.3170476610289947</v>
      </c>
      <c r="G4" s="65">
        <f t="shared" si="1"/>
        <v>4.641627502020091</v>
      </c>
      <c r="H4" s="65">
        <f t="shared" si="1"/>
        <v>4.1083444970351186</v>
      </c>
      <c r="I4" s="65">
        <f t="shared" si="1"/>
        <v>3.6648703582877196</v>
      </c>
      <c r="J4" s="65">
        <f t="shared" si="1"/>
        <v>2.9461661941684607</v>
      </c>
      <c r="K4" s="65">
        <f t="shared" si="1"/>
        <v>2.3659738927290714</v>
      </c>
      <c r="L4" s="65">
        <f t="shared" si="1"/>
        <v>1.8691684099156709</v>
      </c>
      <c r="M4" s="65">
        <f t="shared" si="1"/>
        <v>1.4236522482533536</v>
      </c>
      <c r="N4" s="65">
        <f t="shared" si="1"/>
        <v>1.21253292133914</v>
      </c>
      <c r="O4" s="65">
        <f t="shared" si="1"/>
        <v>1.0051740163587883</v>
      </c>
      <c r="P4" s="65">
        <f t="shared" si="1"/>
        <v>0.79777144461958738</v>
      </c>
      <c r="Q4" s="65">
        <f t="shared" si="1"/>
        <v>0.58437437494097733</v>
      </c>
      <c r="R4" s="65">
        <f t="shared" si="1"/>
        <v>0.35184631840544622</v>
      </c>
      <c r="S4" s="65">
        <f t="shared" si="1"/>
        <v>0.21579528263592679</v>
      </c>
      <c r="T4" s="65">
        <f t="shared" si="1"/>
        <v>0.11483180192823053</v>
      </c>
    </row>
    <row r="5" spans="1:20">
      <c r="A5" s="66">
        <v>4</v>
      </c>
      <c r="B5" s="65">
        <f t="shared" si="0"/>
        <v>13.276704136185</v>
      </c>
      <c r="C5" s="65">
        <f t="shared" si="1"/>
        <v>11.143286782080118</v>
      </c>
      <c r="D5" s="65">
        <f t="shared" si="1"/>
        <v>9.487729036988851</v>
      </c>
      <c r="E5" s="65">
        <f t="shared" si="1"/>
        <v>7.7794403399504937</v>
      </c>
      <c r="F5" s="65">
        <f t="shared" si="1"/>
        <v>6.74488308743482</v>
      </c>
      <c r="G5" s="65">
        <f t="shared" si="1"/>
        <v>5.9886166942330661</v>
      </c>
      <c r="H5" s="65">
        <f t="shared" si="1"/>
        <v>5.3852690580146305</v>
      </c>
      <c r="I5" s="65">
        <f t="shared" si="1"/>
        <v>4.8784329668022668</v>
      </c>
      <c r="J5" s="65">
        <f t="shared" si="1"/>
        <v>4.0446264909056708</v>
      </c>
      <c r="K5" s="65">
        <f t="shared" si="1"/>
        <v>3.3566940013967228</v>
      </c>
      <c r="L5" s="65">
        <f t="shared" si="1"/>
        <v>2.7528427003863456</v>
      </c>
      <c r="M5" s="65">
        <f t="shared" si="1"/>
        <v>2.1946984339292541</v>
      </c>
      <c r="N5" s="65">
        <f t="shared" si="1"/>
        <v>1.9225575627890119</v>
      </c>
      <c r="O5" s="65">
        <f t="shared" si="1"/>
        <v>1.6487766257680128</v>
      </c>
      <c r="P5" s="65">
        <f t="shared" si="1"/>
        <v>1.3664772272447419</v>
      </c>
      <c r="Q5" s="65">
        <f t="shared" si="1"/>
        <v>1.0636232186945538</v>
      </c>
      <c r="R5" s="65">
        <f t="shared" si="1"/>
        <v>0.71072302281597644</v>
      </c>
      <c r="S5" s="65">
        <f t="shared" si="1"/>
        <v>0.48441855713227155</v>
      </c>
      <c r="T5" s="65">
        <f t="shared" si="1"/>
        <v>0.2971094805736616</v>
      </c>
    </row>
    <row r="6" spans="1:20">
      <c r="A6" s="66">
        <v>5</v>
      </c>
      <c r="B6" s="65">
        <f t="shared" si="0"/>
        <v>15.086272474844268</v>
      </c>
      <c r="C6" s="65">
        <f t="shared" si="1"/>
        <v>12.832502013453832</v>
      </c>
      <c r="D6" s="65">
        <f t="shared" si="1"/>
        <v>11.070497754622684</v>
      </c>
      <c r="E6" s="65">
        <f t="shared" si="1"/>
        <v>9.2363569381670807</v>
      </c>
      <c r="F6" s="65">
        <f t="shared" si="1"/>
        <v>8.1151995226460407</v>
      </c>
      <c r="G6" s="65">
        <f t="shared" si="1"/>
        <v>7.2892761832808155</v>
      </c>
      <c r="H6" s="65">
        <f t="shared" si="1"/>
        <v>6.6256798899206988</v>
      </c>
      <c r="I6" s="65">
        <f t="shared" si="1"/>
        <v>6.0644302447235638</v>
      </c>
      <c r="J6" s="65">
        <f t="shared" si="1"/>
        <v>5.131867372509137</v>
      </c>
      <c r="K6" s="65">
        <f t="shared" si="1"/>
        <v>4.3514602221082166</v>
      </c>
      <c r="L6" s="65">
        <f t="shared" si="1"/>
        <v>3.6554996457074918</v>
      </c>
      <c r="M6" s="65">
        <f t="shared" si="1"/>
        <v>2.999908149198891</v>
      </c>
      <c r="N6" s="65">
        <f t="shared" si="1"/>
        <v>2.6746028514320379</v>
      </c>
      <c r="O6" s="65">
        <f t="shared" si="1"/>
        <v>2.3425343153807487</v>
      </c>
      <c r="P6" s="65">
        <f t="shared" si="1"/>
        <v>1.9938163667975457</v>
      </c>
      <c r="Q6" s="65">
        <f t="shared" si="1"/>
        <v>1.6103079892534291</v>
      </c>
      <c r="R6" s="65">
        <f t="shared" si="1"/>
        <v>1.1454762275641139</v>
      </c>
      <c r="S6" s="65">
        <f t="shared" si="1"/>
        <v>0.83121161562151591</v>
      </c>
      <c r="T6" s="65">
        <f t="shared" si="1"/>
        <v>0.55429807678711807</v>
      </c>
    </row>
    <row r="7" spans="1:20">
      <c r="A7" s="66">
        <v>6</v>
      </c>
      <c r="B7" s="65">
        <f t="shared" si="0"/>
        <v>16.811893830075128</v>
      </c>
      <c r="C7" s="65">
        <f t="shared" si="1"/>
        <v>14.449375335763868</v>
      </c>
      <c r="D7" s="65">
        <f t="shared" si="1"/>
        <v>12.591587244072656</v>
      </c>
      <c r="E7" s="65">
        <f t="shared" si="1"/>
        <v>10.644640676015893</v>
      </c>
      <c r="F7" s="65">
        <f t="shared" si="1"/>
        <v>9.4461031271528419</v>
      </c>
      <c r="G7" s="65">
        <f t="shared" si="1"/>
        <v>8.55805972062943</v>
      </c>
      <c r="H7" s="65">
        <f t="shared" si="1"/>
        <v>7.8408041209791746</v>
      </c>
      <c r="I7" s="65">
        <f t="shared" si="1"/>
        <v>7.2311353321418652</v>
      </c>
      <c r="J7" s="65">
        <f t="shared" si="1"/>
        <v>6.2107571949714835</v>
      </c>
      <c r="K7" s="65">
        <f t="shared" si="1"/>
        <v>5.3481208434097312</v>
      </c>
      <c r="L7" s="65">
        <f t="shared" si="1"/>
        <v>4.5701538309893746</v>
      </c>
      <c r="M7" s="65">
        <f t="shared" si="1"/>
        <v>3.8275516040202664</v>
      </c>
      <c r="N7" s="65">
        <f t="shared" si="1"/>
        <v>3.4545988720329905</v>
      </c>
      <c r="O7" s="65">
        <f t="shared" si="1"/>
        <v>3.0700884138426989</v>
      </c>
      <c r="P7" s="65">
        <f t="shared" si="1"/>
        <v>2.6612731924175543</v>
      </c>
      <c r="Q7" s="65">
        <f t="shared" si="1"/>
        <v>2.2041306804790923</v>
      </c>
      <c r="R7" s="65">
        <f t="shared" si="1"/>
        <v>1.6353828954369192</v>
      </c>
      <c r="S7" s="65">
        <f t="shared" si="1"/>
        <v>1.2373442471355645</v>
      </c>
      <c r="T7" s="65">
        <f t="shared" si="1"/>
        <v>0.87209033161737759</v>
      </c>
    </row>
    <row r="8" spans="1:20">
      <c r="A8" s="66">
        <v>7</v>
      </c>
      <c r="B8" s="65">
        <f t="shared" si="0"/>
        <v>18.47530690544319</v>
      </c>
      <c r="C8" s="65">
        <f t="shared" si="1"/>
        <v>16.012764269636243</v>
      </c>
      <c r="D8" s="65">
        <f t="shared" si="1"/>
        <v>14.067140433005996</v>
      </c>
      <c r="E8" s="65">
        <f t="shared" si="1"/>
        <v>12.017036559349746</v>
      </c>
      <c r="F8" s="65">
        <f t="shared" si="1"/>
        <v>10.747895313432007</v>
      </c>
      <c r="G8" s="65">
        <f t="shared" si="1"/>
        <v>9.8032498544455837</v>
      </c>
      <c r="H8" s="65">
        <f t="shared" si="1"/>
        <v>9.0371474516528423</v>
      </c>
      <c r="I8" s="65">
        <f t="shared" si="1"/>
        <v>8.3834306398253808</v>
      </c>
      <c r="J8" s="65">
        <f t="shared" si="1"/>
        <v>7.2832075052528031</v>
      </c>
      <c r="K8" s="65">
        <f t="shared" si="1"/>
        <v>6.3458113725816272</v>
      </c>
      <c r="L8" s="65">
        <f t="shared" si="1"/>
        <v>5.4932349874683428</v>
      </c>
      <c r="M8" s="65">
        <f t="shared" si="1"/>
        <v>4.6713305403594525</v>
      </c>
      <c r="N8" s="65">
        <f t="shared" si="1"/>
        <v>4.2548522101151072</v>
      </c>
      <c r="O8" s="65">
        <f t="shared" si="1"/>
        <v>3.8223219612288539</v>
      </c>
      <c r="P8" s="65">
        <f t="shared" si="1"/>
        <v>3.358284390186939</v>
      </c>
      <c r="Q8" s="65">
        <f t="shared" si="1"/>
        <v>2.8331069323518099</v>
      </c>
      <c r="R8" s="65">
        <f t="shared" si="1"/>
        <v>2.1673499186219098</v>
      </c>
      <c r="S8" s="65">
        <f t="shared" si="1"/>
        <v>1.6898691920276929</v>
      </c>
      <c r="T8" s="65">
        <f t="shared" si="1"/>
        <v>1.239042306200036</v>
      </c>
    </row>
    <row r="9" spans="1:20">
      <c r="A9" s="66">
        <v>8</v>
      </c>
      <c r="B9" s="65">
        <f t="shared" si="0"/>
        <v>20.090235030061404</v>
      </c>
      <c r="C9" s="65">
        <f t="shared" si="1"/>
        <v>17.534546139901828</v>
      </c>
      <c r="D9" s="65">
        <f t="shared" si="1"/>
        <v>15.507313056303193</v>
      </c>
      <c r="E9" s="65">
        <f t="shared" si="1"/>
        <v>13.361566136979826</v>
      </c>
      <c r="F9" s="65">
        <f t="shared" si="1"/>
        <v>12.027073762630254</v>
      </c>
      <c r="G9" s="65">
        <f t="shared" si="1"/>
        <v>11.030091430821823</v>
      </c>
      <c r="H9" s="65">
        <f t="shared" si="1"/>
        <v>10.218854970790275</v>
      </c>
      <c r="I9" s="65">
        <f t="shared" si="1"/>
        <v>9.5244581936410704</v>
      </c>
      <c r="J9" s="65">
        <f t="shared" si="1"/>
        <v>8.350525468379832</v>
      </c>
      <c r="K9" s="65">
        <f t="shared" si="1"/>
        <v>7.3441216287536664</v>
      </c>
      <c r="L9" s="65">
        <f t="shared" si="1"/>
        <v>6.4226456493867676</v>
      </c>
      <c r="M9" s="65">
        <f t="shared" si="1"/>
        <v>5.5274221451808625</v>
      </c>
      <c r="N9" s="65">
        <f t="shared" si="1"/>
        <v>5.0706405438026927</v>
      </c>
      <c r="O9" s="65">
        <f t="shared" si="1"/>
        <v>4.5935736445479494</v>
      </c>
      <c r="P9" s="65">
        <f t="shared" si="1"/>
        <v>4.0781991501513959</v>
      </c>
      <c r="Q9" s="65">
        <f t="shared" si="1"/>
        <v>3.4895391336515926</v>
      </c>
      <c r="R9" s="65">
        <f t="shared" si="1"/>
        <v>2.7326367980537878</v>
      </c>
      <c r="S9" s="65">
        <f t="shared" si="1"/>
        <v>2.1797307520909044</v>
      </c>
      <c r="T9" s="65">
        <f t="shared" si="1"/>
        <v>1.6464973772633142</v>
      </c>
    </row>
    <row r="10" spans="1:20">
      <c r="A10" s="66">
        <v>9</v>
      </c>
      <c r="B10" s="65">
        <f t="shared" si="0"/>
        <v>21.665994334912341</v>
      </c>
      <c r="C10" s="65">
        <f t="shared" si="1"/>
        <v>19.022767802673972</v>
      </c>
      <c r="D10" s="65">
        <f t="shared" si="1"/>
        <v>16.918977616106066</v>
      </c>
      <c r="E10" s="65">
        <f t="shared" si="1"/>
        <v>14.683656616005647</v>
      </c>
      <c r="F10" s="65">
        <f t="shared" si="1"/>
        <v>13.288040092875574</v>
      </c>
      <c r="G10" s="65">
        <f t="shared" si="1"/>
        <v>12.242145489497936</v>
      </c>
      <c r="H10" s="65">
        <f t="shared" si="1"/>
        <v>11.388751480971592</v>
      </c>
      <c r="I10" s="65">
        <f t="shared" si="1"/>
        <v>10.656372085339477</v>
      </c>
      <c r="J10" s="65">
        <f t="shared" si="1"/>
        <v>9.4136401322760221</v>
      </c>
      <c r="K10" s="65">
        <f t="shared" si="1"/>
        <v>8.3428327825440931</v>
      </c>
      <c r="L10" s="65">
        <f t="shared" si="1"/>
        <v>7.3570345602325826</v>
      </c>
      <c r="M10" s="65">
        <f t="shared" si="1"/>
        <v>6.3933060012767386</v>
      </c>
      <c r="N10" s="65">
        <f t="shared" si="1"/>
        <v>5.8988259520685968</v>
      </c>
      <c r="O10" s="65">
        <f t="shared" si="1"/>
        <v>5.3800533352028133</v>
      </c>
      <c r="P10" s="65">
        <f t="shared" si="1"/>
        <v>4.8165238668706039</v>
      </c>
      <c r="Q10" s="65">
        <f t="shared" si="1"/>
        <v>4.168159042327213</v>
      </c>
      <c r="R10" s="65">
        <f t="shared" si="1"/>
        <v>3.3251128637636711</v>
      </c>
      <c r="S10" s="65">
        <f t="shared" si="1"/>
        <v>2.7003895222105339</v>
      </c>
      <c r="T10" s="65">
        <f t="shared" si="1"/>
        <v>2.0879007374502523</v>
      </c>
    </row>
    <row r="11" spans="1:20">
      <c r="A11" s="66">
        <v>10</v>
      </c>
      <c r="B11" s="65">
        <f t="shared" si="0"/>
        <v>23.209251159433634</v>
      </c>
      <c r="C11" s="65">
        <f t="shared" si="1"/>
        <v>20.483177351312776</v>
      </c>
      <c r="D11" s="65">
        <f t="shared" si="1"/>
        <v>18.307038053808746</v>
      </c>
      <c r="E11" s="65">
        <f t="shared" si="1"/>
        <v>15.987179172680552</v>
      </c>
      <c r="F11" s="65">
        <f t="shared" si="1"/>
        <v>14.533935995841896</v>
      </c>
      <c r="G11" s="65">
        <f t="shared" si="1"/>
        <v>13.441957575617973</v>
      </c>
      <c r="H11" s="65">
        <f t="shared" si="1"/>
        <v>12.548861397568388</v>
      </c>
      <c r="I11" s="65">
        <f t="shared" si="1"/>
        <v>11.780722628108496</v>
      </c>
      <c r="J11" s="65">
        <f t="shared" si="1"/>
        <v>10.47323623218864</v>
      </c>
      <c r="K11" s="65">
        <f t="shared" si="1"/>
        <v>9.3418180498453118</v>
      </c>
      <c r="L11" s="65">
        <f t="shared" si="1"/>
        <v>8.295471948417056</v>
      </c>
      <c r="M11" s="65">
        <f t="shared" si="1"/>
        <v>7.2672182876813807</v>
      </c>
      <c r="N11" s="65">
        <f t="shared" si="1"/>
        <v>6.73720081015981</v>
      </c>
      <c r="O11" s="65">
        <f t="shared" si="1"/>
        <v>6.1790793201773804</v>
      </c>
      <c r="P11" s="65">
        <f t="shared" si="1"/>
        <v>5.5700595405509121</v>
      </c>
      <c r="Q11" s="65">
        <f t="shared" si="1"/>
        <v>4.8651820679448994</v>
      </c>
      <c r="R11" s="65">
        <f t="shared" si="1"/>
        <v>3.9402991447958193</v>
      </c>
      <c r="S11" s="65">
        <f t="shared" si="1"/>
        <v>3.2469727885220978</v>
      </c>
      <c r="T11" s="65">
        <f t="shared" si="1"/>
        <v>2.5582121671338016</v>
      </c>
    </row>
    <row r="12" spans="1:20">
      <c r="A12" s="66">
        <v>11</v>
      </c>
      <c r="B12" s="65">
        <f t="shared" si="0"/>
        <v>24.724970310184233</v>
      </c>
      <c r="C12" s="65">
        <f t="shared" si="1"/>
        <v>21.920049255809417</v>
      </c>
      <c r="D12" s="65">
        <f t="shared" si="1"/>
        <v>19.675137572697327</v>
      </c>
      <c r="E12" s="65">
        <f t="shared" si="1"/>
        <v>17.275008515626379</v>
      </c>
      <c r="F12" s="65">
        <f t="shared" si="1"/>
        <v>15.767095197577719</v>
      </c>
      <c r="G12" s="65">
        <f t="shared" si="1"/>
        <v>14.631420493184542</v>
      </c>
      <c r="H12" s="65">
        <f t="shared" si="1"/>
        <v>13.700692712420315</v>
      </c>
      <c r="I12" s="65">
        <f t="shared" si="1"/>
        <v>12.898668135195152</v>
      </c>
      <c r="J12" s="65">
        <f t="shared" si="1"/>
        <v>11.529833820962473</v>
      </c>
      <c r="K12" s="65">
        <f t="shared" si="1"/>
        <v>10.340998247502135</v>
      </c>
      <c r="L12" s="65">
        <f t="shared" si="1"/>
        <v>9.2372855322723382</v>
      </c>
      <c r="M12" s="65">
        <f t="shared" si="1"/>
        <v>8.147867843876071</v>
      </c>
      <c r="N12" s="65">
        <f t="shared" si="1"/>
        <v>7.5841428992239006</v>
      </c>
      <c r="O12" s="65">
        <f t="shared" si="1"/>
        <v>6.9886735447488082</v>
      </c>
      <c r="P12" s="65">
        <f t="shared" si="1"/>
        <v>6.3364347574119275</v>
      </c>
      <c r="Q12" s="65">
        <f t="shared" si="1"/>
        <v>5.5777848402190813</v>
      </c>
      <c r="R12" s="65">
        <f t="shared" si="1"/>
        <v>4.5748131079257845</v>
      </c>
      <c r="S12" s="65">
        <f t="shared" si="1"/>
        <v>3.8157482798486768</v>
      </c>
      <c r="T12" s="65">
        <f t="shared" si="1"/>
        <v>3.0534841303636759</v>
      </c>
    </row>
    <row r="13" spans="1:20">
      <c r="A13" s="66">
        <v>12</v>
      </c>
      <c r="B13" s="65">
        <f t="shared" si="0"/>
        <v>26.216967306084968</v>
      </c>
      <c r="C13" s="65">
        <f t="shared" si="1"/>
        <v>23.336664159227276</v>
      </c>
      <c r="D13" s="65">
        <f t="shared" si="1"/>
        <v>21.026069818100467</v>
      </c>
      <c r="E13" s="65">
        <f t="shared" si="1"/>
        <v>18.54934778737303</v>
      </c>
      <c r="F13" s="65">
        <f t="shared" si="1"/>
        <v>16.989306681879434</v>
      </c>
      <c r="G13" s="65">
        <f t="shared" si="1"/>
        <v>15.811986222654244</v>
      </c>
      <c r="H13" s="65">
        <f t="shared" si="1"/>
        <v>14.845403671840485</v>
      </c>
      <c r="I13" s="65">
        <f t="shared" si="1"/>
        <v>14.01110016926695</v>
      </c>
      <c r="J13" s="65">
        <f t="shared" si="1"/>
        <v>12.583837967561948</v>
      </c>
      <c r="K13" s="65">
        <f t="shared" si="1"/>
        <v>11.340322820897764</v>
      </c>
      <c r="L13" s="65">
        <f t="shared" si="1"/>
        <v>10.181971661294824</v>
      </c>
      <c r="M13" s="65">
        <f t="shared" si="1"/>
        <v>9.0342767646395412</v>
      </c>
      <c r="N13" s="65">
        <f t="shared" si="1"/>
        <v>8.4384188240693909</v>
      </c>
      <c r="O13" s="65">
        <f t="shared" si="1"/>
        <v>7.8073277682435629</v>
      </c>
      <c r="P13" s="65">
        <f t="shared" si="1"/>
        <v>7.1138354084871116</v>
      </c>
      <c r="Q13" s="65">
        <f t="shared" si="1"/>
        <v>6.3037960815913658</v>
      </c>
      <c r="R13" s="65">
        <f t="shared" si="1"/>
        <v>5.2260294996443619</v>
      </c>
      <c r="S13" s="65">
        <f t="shared" si="1"/>
        <v>4.403788516769005</v>
      </c>
      <c r="T13" s="65">
        <f t="shared" si="1"/>
        <v>3.5705689779830152</v>
      </c>
    </row>
    <row r="14" spans="1:20">
      <c r="A14" s="66">
        <v>13</v>
      </c>
      <c r="B14" s="65">
        <f t="shared" si="0"/>
        <v>27.688249611116539</v>
      </c>
      <c r="C14" s="65">
        <f t="shared" si="1"/>
        <v>24.735604885866618</v>
      </c>
      <c r="D14" s="65">
        <f t="shared" si="1"/>
        <v>22.362032496585705</v>
      </c>
      <c r="E14" s="65">
        <f t="shared" si="1"/>
        <v>19.811929312711555</v>
      </c>
      <c r="F14" s="65">
        <f t="shared" si="1"/>
        <v>18.201977203395071</v>
      </c>
      <c r="G14" s="65">
        <f t="shared" si="1"/>
        <v>16.984797020306683</v>
      </c>
      <c r="H14" s="65">
        <f t="shared" si="1"/>
        <v>15.983906219969015</v>
      </c>
      <c r="I14" s="65">
        <f t="shared" si="1"/>
        <v>15.11872165678205</v>
      </c>
      <c r="J14" s="65">
        <f t="shared" si="1"/>
        <v>13.635571017203999</v>
      </c>
      <c r="K14" s="65">
        <f t="shared" si="1"/>
        <v>12.33975613534936</v>
      </c>
      <c r="L14" s="65">
        <f t="shared" si="1"/>
        <v>11.129140093770083</v>
      </c>
      <c r="M14" s="65">
        <f t="shared" si="1"/>
        <v>9.9256825055089024</v>
      </c>
      <c r="N14" s="65">
        <f t="shared" si="1"/>
        <v>9.2990656741497979</v>
      </c>
      <c r="O14" s="65">
        <f t="shared" si="1"/>
        <v>8.6338608773915304</v>
      </c>
      <c r="P14" s="65">
        <f t="shared" si="1"/>
        <v>7.9008367100415668</v>
      </c>
      <c r="Q14" s="65">
        <f t="shared" si="1"/>
        <v>7.0415046374500232</v>
      </c>
      <c r="R14" s="65">
        <f t="shared" si="1"/>
        <v>5.8918643681876564</v>
      </c>
      <c r="S14" s="65">
        <f t="shared" si="1"/>
        <v>5.0087505386153151</v>
      </c>
      <c r="T14" s="65">
        <f t="shared" si="1"/>
        <v>4.1069154921781026</v>
      </c>
    </row>
    <row r="15" spans="1:20">
      <c r="A15" s="66">
        <v>14</v>
      </c>
      <c r="B15" s="65">
        <f t="shared" si="0"/>
        <v>29.141237741282328</v>
      </c>
      <c r="C15" s="65">
        <f t="shared" si="1"/>
        <v>26.118948045685954</v>
      </c>
      <c r="D15" s="65">
        <f t="shared" si="1"/>
        <v>23.684791305531363</v>
      </c>
      <c r="E15" s="65">
        <f t="shared" si="1"/>
        <v>21.064144213750179</v>
      </c>
      <c r="F15" s="65">
        <f t="shared" si="1"/>
        <v>19.406236441655338</v>
      </c>
      <c r="G15" s="65">
        <f t="shared" si="1"/>
        <v>18.150770563265837</v>
      </c>
      <c r="H15" s="65">
        <f t="shared" si="1"/>
        <v>17.116933596908684</v>
      </c>
      <c r="I15" s="65">
        <f t="shared" si="1"/>
        <v>16.22209861434758</v>
      </c>
      <c r="J15" s="65">
        <f t="shared" si="1"/>
        <v>14.685294257367465</v>
      </c>
      <c r="K15" s="65">
        <f t="shared" si="1"/>
        <v>13.339274713566951</v>
      </c>
      <c r="L15" s="65">
        <f t="shared" si="1"/>
        <v>12.078482826063194</v>
      </c>
      <c r="M15" s="65">
        <f t="shared" si="1"/>
        <v>10.821477930238201</v>
      </c>
      <c r="N15" s="65">
        <f t="shared" si="1"/>
        <v>10.165313875786421</v>
      </c>
      <c r="O15" s="65">
        <f t="shared" si="1"/>
        <v>9.4673280885759663</v>
      </c>
      <c r="P15" s="65">
        <f t="shared" si="1"/>
        <v>8.6962964798538422</v>
      </c>
      <c r="Q15" s="65">
        <f t="shared" si="1"/>
        <v>7.7895337433613729</v>
      </c>
      <c r="R15" s="65">
        <f t="shared" si="1"/>
        <v>6.5706314569382283</v>
      </c>
      <c r="S15" s="65">
        <f t="shared" si="1"/>
        <v>5.628726167908475</v>
      </c>
      <c r="T15" s="65">
        <f t="shared" si="1"/>
        <v>4.6604250690459121</v>
      </c>
    </row>
    <row r="16" spans="1:20">
      <c r="A16" s="66">
        <v>15</v>
      </c>
      <c r="B16" s="65">
        <f t="shared" si="0"/>
        <v>30.577914166927336</v>
      </c>
      <c r="C16" s="65">
        <f t="shared" si="1"/>
        <v>27.488392861718332</v>
      </c>
      <c r="D16" s="65">
        <f t="shared" si="1"/>
        <v>24.995790132182982</v>
      </c>
      <c r="E16" s="65">
        <f t="shared" si="1"/>
        <v>22.30712958199625</v>
      </c>
      <c r="F16" s="65">
        <f t="shared" ref="F16:T16" si="2">CHIINV(F$1,$A16)</f>
        <v>20.603007816105407</v>
      </c>
      <c r="G16" s="65">
        <f t="shared" si="2"/>
        <v>19.310657108601596</v>
      </c>
      <c r="H16" s="65">
        <f t="shared" si="2"/>
        <v>18.245085596918031</v>
      </c>
      <c r="I16" s="65">
        <f t="shared" si="2"/>
        <v>17.32169448607592</v>
      </c>
      <c r="J16" s="65">
        <f t="shared" si="2"/>
        <v>15.733222950473106</v>
      </c>
      <c r="K16" s="65">
        <f t="shared" si="2"/>
        <v>14.33885982079372</v>
      </c>
      <c r="L16" s="65">
        <f t="shared" si="2"/>
        <v>13.029749781293987</v>
      </c>
      <c r="M16" s="65">
        <f t="shared" si="2"/>
        <v>11.721169076542822</v>
      </c>
      <c r="N16" s="65">
        <f t="shared" si="2"/>
        <v>11.036537814337809</v>
      </c>
      <c r="O16" s="65">
        <f t="shared" si="2"/>
        <v>10.306959226672081</v>
      </c>
      <c r="P16" s="65">
        <f t="shared" si="2"/>
        <v>9.4992816545815231</v>
      </c>
      <c r="Q16" s="65">
        <f t="shared" si="2"/>
        <v>8.5467562972839097</v>
      </c>
      <c r="R16" s="65">
        <f t="shared" si="2"/>
        <v>7.2609439553805402</v>
      </c>
      <c r="S16" s="65">
        <f t="shared" si="2"/>
        <v>6.2621378174717659</v>
      </c>
      <c r="T16" s="65">
        <f t="shared" si="2"/>
        <v>5.2293488998044122</v>
      </c>
    </row>
    <row r="17" spans="1:20">
      <c r="A17" s="66">
        <v>16</v>
      </c>
      <c r="B17" s="65">
        <f t="shared" si="0"/>
        <v>31.999926907231991</v>
      </c>
      <c r="C17" s="65">
        <f t="shared" ref="C17:Q30" si="3">CHIINV(C$1,$A17)</f>
        <v>28.84535071518016</v>
      </c>
      <c r="D17" s="65">
        <f t="shared" si="3"/>
        <v>26.296227605619606</v>
      </c>
      <c r="E17" s="65">
        <f t="shared" si="3"/>
        <v>23.54182892392301</v>
      </c>
      <c r="F17" s="65">
        <f t="shared" si="3"/>
        <v>21.793057471208868</v>
      </c>
      <c r="G17" s="65">
        <f t="shared" si="3"/>
        <v>20.465079294734458</v>
      </c>
      <c r="H17" s="65">
        <f t="shared" si="3"/>
        <v>19.368860221590051</v>
      </c>
      <c r="I17" s="65">
        <f t="shared" si="3"/>
        <v>18.417894393294752</v>
      </c>
      <c r="J17" s="65">
        <f t="shared" si="3"/>
        <v>16.779536711135751</v>
      </c>
      <c r="K17" s="65">
        <f t="shared" si="3"/>
        <v>15.33849951245324</v>
      </c>
      <c r="L17" s="65">
        <f t="shared" si="3"/>
        <v>13.982736711645824</v>
      </c>
      <c r="M17" s="65">
        <f t="shared" si="3"/>
        <v>12.624348979623749</v>
      </c>
      <c r="N17" s="65">
        <f t="shared" si="3"/>
        <v>11.91222001419769</v>
      </c>
      <c r="O17" s="65">
        <f t="shared" si="3"/>
        <v>11.152116572066198</v>
      </c>
      <c r="P17" s="65">
        <f t="shared" si="3"/>
        <v>10.309019301950723</v>
      </c>
      <c r="Q17" s="65">
        <f t="shared" si="3"/>
        <v>9.3122364708896317</v>
      </c>
      <c r="R17" s="65">
        <f t="shared" ref="R17:T30" si="4">CHIINV(R$1,$A17)</f>
        <v>7.9616456323711748</v>
      </c>
      <c r="S17" s="65">
        <f t="shared" si="4"/>
        <v>6.9076644024938023</v>
      </c>
      <c r="T17" s="65">
        <f t="shared" si="4"/>
        <v>5.8122125050589721</v>
      </c>
    </row>
    <row r="18" spans="1:20">
      <c r="A18" s="66">
        <v>17</v>
      </c>
      <c r="B18" s="65">
        <f t="shared" si="0"/>
        <v>33.408663600110103</v>
      </c>
      <c r="C18" s="65">
        <f t="shared" si="3"/>
        <v>30.19100910025314</v>
      </c>
      <c r="D18" s="65">
        <f t="shared" si="3"/>
        <v>27.587111639694186</v>
      </c>
      <c r="E18" s="65">
        <f t="shared" si="3"/>
        <v>24.769035347954848</v>
      </c>
      <c r="F18" s="65">
        <f t="shared" si="3"/>
        <v>22.977029395604056</v>
      </c>
      <c r="G18" s="65">
        <f t="shared" si="3"/>
        <v>21.614560535154318</v>
      </c>
      <c r="H18" s="65">
        <f t="shared" si="3"/>
        <v>20.488676240083436</v>
      </c>
      <c r="I18" s="65">
        <f t="shared" si="3"/>
        <v>19.511022355650297</v>
      </c>
      <c r="J18" s="65">
        <f t="shared" si="3"/>
        <v>17.824387270238997</v>
      </c>
      <c r="K18" s="65">
        <f t="shared" si="3"/>
        <v>16.3381827142071</v>
      </c>
      <c r="L18" s="65">
        <f t="shared" si="3"/>
        <v>14.937271994576111</v>
      </c>
      <c r="M18" s="65">
        <f t="shared" si="3"/>
        <v>13.530676559336232</v>
      </c>
      <c r="N18" s="65">
        <f t="shared" si="3"/>
        <v>12.791926573355781</v>
      </c>
      <c r="O18" s="65">
        <f t="shared" si="3"/>
        <v>12.00226592585325</v>
      </c>
      <c r="P18" s="65">
        <f t="shared" si="3"/>
        <v>11.124859946655929</v>
      </c>
      <c r="Q18" s="65">
        <f t="shared" si="3"/>
        <v>10.085186383051273</v>
      </c>
      <c r="R18" s="65">
        <f t="shared" si="4"/>
        <v>8.6717603251402782</v>
      </c>
      <c r="S18" s="65">
        <f t="shared" si="4"/>
        <v>7.5641864666103764</v>
      </c>
      <c r="T18" s="65">
        <f t="shared" si="4"/>
        <v>6.4077597886538191</v>
      </c>
    </row>
    <row r="19" spans="1:20">
      <c r="A19" s="66">
        <v>18</v>
      </c>
      <c r="B19" s="65">
        <f t="shared" si="0"/>
        <v>34.8053057240515</v>
      </c>
      <c r="C19" s="65">
        <f t="shared" si="3"/>
        <v>31.526378441790804</v>
      </c>
      <c r="D19" s="65">
        <f t="shared" si="3"/>
        <v>28.869299433697442</v>
      </c>
      <c r="E19" s="65">
        <f t="shared" si="3"/>
        <v>25.98942309605205</v>
      </c>
      <c r="F19" s="65">
        <f t="shared" si="3"/>
        <v>24.155470985614532</v>
      </c>
      <c r="G19" s="65">
        <f t="shared" si="3"/>
        <v>22.759545822130853</v>
      </c>
      <c r="H19" s="65">
        <f t="shared" si="3"/>
        <v>21.604889796820665</v>
      </c>
      <c r="I19" s="65">
        <f t="shared" si="3"/>
        <v>20.601354115269281</v>
      </c>
      <c r="J19" s="65">
        <f t="shared" si="3"/>
        <v>18.867904122563242</v>
      </c>
      <c r="K19" s="65">
        <f t="shared" si="3"/>
        <v>17.337903002916192</v>
      </c>
      <c r="L19" s="65">
        <f t="shared" si="3"/>
        <v>15.893212086489855</v>
      </c>
      <c r="M19" s="65">
        <f t="shared" si="3"/>
        <v>14.439862545280384</v>
      </c>
      <c r="N19" s="65">
        <f t="shared" si="3"/>
        <v>13.675290634289631</v>
      </c>
      <c r="O19" s="65">
        <f t="shared" si="3"/>
        <v>12.856953187657389</v>
      </c>
      <c r="P19" s="65">
        <f t="shared" si="3"/>
        <v>11.946251644816384</v>
      </c>
      <c r="Q19" s="65">
        <f t="shared" si="3"/>
        <v>10.864936211285553</v>
      </c>
      <c r="R19" s="65">
        <f t="shared" si="4"/>
        <v>9.3904551262761089</v>
      </c>
      <c r="S19" s="65">
        <f t="shared" si="4"/>
        <v>8.230746229307849</v>
      </c>
      <c r="T19" s="65">
        <f t="shared" si="4"/>
        <v>7.0149109237292144</v>
      </c>
    </row>
    <row r="20" spans="1:20">
      <c r="A20" s="66">
        <v>19</v>
      </c>
      <c r="B20" s="65">
        <f t="shared" si="0"/>
        <v>36.190869109577193</v>
      </c>
      <c r="C20" s="65">
        <f t="shared" si="3"/>
        <v>32.852326864199</v>
      </c>
      <c r="D20" s="65">
        <f t="shared" si="3"/>
        <v>30.143527212981873</v>
      </c>
      <c r="E20" s="65">
        <f t="shared" si="3"/>
        <v>27.203571062857868</v>
      </c>
      <c r="F20" s="65">
        <f t="shared" si="3"/>
        <v>25.328852242562384</v>
      </c>
      <c r="G20" s="65">
        <f t="shared" si="3"/>
        <v>23.900417216818305</v>
      </c>
      <c r="H20" s="65">
        <f t="shared" si="3"/>
        <v>22.717806739166992</v>
      </c>
      <c r="I20" s="65">
        <f t="shared" si="3"/>
        <v>21.689126570662513</v>
      </c>
      <c r="J20" s="65">
        <f t="shared" si="3"/>
        <v>19.910198856293576</v>
      </c>
      <c r="K20" s="65">
        <f t="shared" si="3"/>
        <v>18.337653232655427</v>
      </c>
      <c r="L20" s="65">
        <f t="shared" si="3"/>
        <v>16.850433631447377</v>
      </c>
      <c r="M20" s="65">
        <f t="shared" si="3"/>
        <v>15.351660633858359</v>
      </c>
      <c r="N20" s="65">
        <f t="shared" si="3"/>
        <v>14.561996864584223</v>
      </c>
      <c r="O20" s="65">
        <f t="shared" si="3"/>
        <v>13.715789876467639</v>
      </c>
      <c r="P20" s="65">
        <f t="shared" si="3"/>
        <v>12.772721576887182</v>
      </c>
      <c r="Q20" s="65">
        <f t="shared" si="3"/>
        <v>11.650910207268483</v>
      </c>
      <c r="R20" s="65">
        <f t="shared" si="4"/>
        <v>10.11701314994747</v>
      </c>
      <c r="S20" s="65">
        <f t="shared" si="4"/>
        <v>8.906516547759793</v>
      </c>
      <c r="T20" s="65">
        <f t="shared" si="4"/>
        <v>7.6327296911674738</v>
      </c>
    </row>
    <row r="21" spans="1:20">
      <c r="A21" s="66">
        <v>20</v>
      </c>
      <c r="B21" s="65">
        <f t="shared" si="0"/>
        <v>37.566234753726718</v>
      </c>
      <c r="C21" s="65">
        <f t="shared" si="3"/>
        <v>34.169606907239753</v>
      </c>
      <c r="D21" s="65">
        <f t="shared" si="3"/>
        <v>31.410432858915069</v>
      </c>
      <c r="E21" s="65">
        <f t="shared" si="3"/>
        <v>28.411980584066256</v>
      </c>
      <c r="F21" s="65">
        <f t="shared" si="3"/>
        <v>26.497580184800736</v>
      </c>
      <c r="G21" s="65">
        <f t="shared" si="3"/>
        <v>25.037505629994556</v>
      </c>
      <c r="H21" s="65">
        <f t="shared" si="3"/>
        <v>23.827692018748067</v>
      </c>
      <c r="I21" s="65">
        <f t="shared" si="3"/>
        <v>22.774545074892799</v>
      </c>
      <c r="J21" s="65">
        <f t="shared" si="3"/>
        <v>20.951368379178934</v>
      </c>
      <c r="K21" s="65">
        <f t="shared" si="3"/>
        <v>19.337429827315489</v>
      </c>
      <c r="L21" s="65">
        <f t="shared" si="3"/>
        <v>17.808829805981805</v>
      </c>
      <c r="M21" s="65">
        <f t="shared" si="3"/>
        <v>16.26585666377531</v>
      </c>
      <c r="N21" s="65">
        <f t="shared" si="3"/>
        <v>15.451773778280529</v>
      </c>
      <c r="O21" s="65">
        <f t="shared" si="3"/>
        <v>14.578439519187317</v>
      </c>
      <c r="P21" s="65">
        <f t="shared" si="3"/>
        <v>13.603859629476197</v>
      </c>
      <c r="Q21" s="65">
        <f t="shared" si="3"/>
        <v>12.442609282946023</v>
      </c>
      <c r="R21" s="65">
        <f t="shared" si="4"/>
        <v>10.850811548496004</v>
      </c>
      <c r="S21" s="65">
        <f t="shared" si="4"/>
        <v>9.5907775109372899</v>
      </c>
      <c r="T21" s="65">
        <f t="shared" si="4"/>
        <v>8.2603984122187981</v>
      </c>
    </row>
    <row r="22" spans="1:20">
      <c r="A22" s="66">
        <v>21</v>
      </c>
      <c r="B22" s="65">
        <f t="shared" si="0"/>
        <v>38.932172685779513</v>
      </c>
      <c r="C22" s="65">
        <f t="shared" si="3"/>
        <v>35.478875913298829</v>
      </c>
      <c r="D22" s="65">
        <f t="shared" si="3"/>
        <v>32.670573367671032</v>
      </c>
      <c r="E22" s="65">
        <f t="shared" si="3"/>
        <v>29.61508943390939</v>
      </c>
      <c r="F22" s="65">
        <f t="shared" si="3"/>
        <v>27.662010090357544</v>
      </c>
      <c r="G22" s="65">
        <f t="shared" si="3"/>
        <v>26.171099912027593</v>
      </c>
      <c r="H22" s="65">
        <f t="shared" si="3"/>
        <v>24.934777016806436</v>
      </c>
      <c r="I22" s="65">
        <f t="shared" si="3"/>
        <v>23.85778889843159</v>
      </c>
      <c r="J22" s="65">
        <f t="shared" si="3"/>
        <v>21.991497499967174</v>
      </c>
      <c r="K22" s="65">
        <f t="shared" si="3"/>
        <v>20.337228584381343</v>
      </c>
      <c r="L22" s="65">
        <f t="shared" si="3"/>
        <v>18.76830962343567</v>
      </c>
      <c r="M22" s="65">
        <f t="shared" si="3"/>
        <v>17.182265495334093</v>
      </c>
      <c r="N22" s="65">
        <f t="shared" si="3"/>
        <v>16.344384173886098</v>
      </c>
      <c r="O22" s="65">
        <f t="shared" si="3"/>
        <v>15.444608540759232</v>
      </c>
      <c r="P22" s="65">
        <f t="shared" si="3"/>
        <v>14.439308741529072</v>
      </c>
      <c r="Q22" s="65">
        <f t="shared" si="3"/>
        <v>13.239598103228676</v>
      </c>
      <c r="R22" s="65">
        <f t="shared" si="4"/>
        <v>11.591305267939227</v>
      </c>
      <c r="S22" s="65">
        <f t="shared" si="4"/>
        <v>10.282897824717708</v>
      </c>
      <c r="T22" s="65">
        <f t="shared" si="4"/>
        <v>8.8971979678770232</v>
      </c>
    </row>
    <row r="23" spans="1:20">
      <c r="A23" s="66">
        <v>22</v>
      </c>
      <c r="B23" s="65">
        <f t="shared" si="0"/>
        <v>40.289360440949494</v>
      </c>
      <c r="C23" s="65">
        <f t="shared" si="3"/>
        <v>36.780712096442315</v>
      </c>
      <c r="D23" s="65">
        <f t="shared" si="3"/>
        <v>33.924438516597618</v>
      </c>
      <c r="E23" s="65">
        <f t="shared" si="3"/>
        <v>30.81328233773516</v>
      </c>
      <c r="F23" s="65">
        <f t="shared" si="3"/>
        <v>28.822454246823995</v>
      </c>
      <c r="G23" s="65">
        <f t="shared" si="3"/>
        <v>27.301454034106357</v>
      </c>
      <c r="H23" s="65">
        <f t="shared" si="3"/>
        <v>26.039265032425028</v>
      </c>
      <c r="I23" s="65">
        <f t="shared" si="3"/>
        <v>24.939015743537858</v>
      </c>
      <c r="J23" s="65">
        <f t="shared" si="3"/>
        <v>23.030660933597609</v>
      </c>
      <c r="K23" s="65">
        <f t="shared" si="3"/>
        <v>21.337045342478483</v>
      </c>
      <c r="L23" s="65">
        <f t="shared" si="3"/>
        <v>19.728791295317023</v>
      </c>
      <c r="M23" s="65">
        <f t="shared" si="3"/>
        <v>18.100723894749187</v>
      </c>
      <c r="N23" s="65">
        <f t="shared" si="3"/>
        <v>17.23961959731556</v>
      </c>
      <c r="O23" s="65">
        <f t="shared" si="3"/>
        <v>16.314040028395461</v>
      </c>
      <c r="P23" s="65">
        <f t="shared" si="3"/>
        <v>15.278754726273359</v>
      </c>
      <c r="Q23" s="65">
        <f t="shared" si="3"/>
        <v>14.041493405649819</v>
      </c>
      <c r="R23" s="65">
        <f t="shared" si="4"/>
        <v>12.338014680652762</v>
      </c>
      <c r="S23" s="65">
        <f t="shared" si="4"/>
        <v>10.982320807725895</v>
      </c>
      <c r="T23" s="65">
        <f t="shared" si="4"/>
        <v>9.5424923841974731</v>
      </c>
    </row>
    <row r="24" spans="1:20">
      <c r="A24" s="66">
        <v>23</v>
      </c>
      <c r="B24" s="65">
        <f t="shared" si="0"/>
        <v>41.638398123787852</v>
      </c>
      <c r="C24" s="65">
        <f t="shared" si="3"/>
        <v>38.075627269738405</v>
      </c>
      <c r="D24" s="65">
        <f t="shared" si="3"/>
        <v>35.172461625361237</v>
      </c>
      <c r="E24" s="65">
        <f t="shared" si="3"/>
        <v>32.006899668662996</v>
      </c>
      <c r="F24" s="65">
        <f t="shared" si="3"/>
        <v>29.979188893583107</v>
      </c>
      <c r="G24" s="65">
        <f t="shared" si="3"/>
        <v>28.428792527167605</v>
      </c>
      <c r="H24" s="65">
        <f t="shared" si="3"/>
        <v>27.141336012857003</v>
      </c>
      <c r="I24" s="65">
        <f t="shared" si="3"/>
        <v>26.018365154696518</v>
      </c>
      <c r="J24" s="65">
        <f t="shared" si="3"/>
        <v>24.068924809571506</v>
      </c>
      <c r="K24" s="65">
        <f t="shared" si="3"/>
        <v>22.336879302041286</v>
      </c>
      <c r="L24" s="65">
        <f t="shared" si="3"/>
        <v>20.69020469414119</v>
      </c>
      <c r="M24" s="65">
        <f t="shared" si="3"/>
        <v>19.021087408645339</v>
      </c>
      <c r="N24" s="65">
        <f t="shared" si="3"/>
        <v>18.137297060226086</v>
      </c>
      <c r="O24" s="65">
        <f t="shared" si="3"/>
        <v>17.186506237282796</v>
      </c>
      <c r="P24" s="65">
        <f t="shared" si="3"/>
        <v>16.121919603634126</v>
      </c>
      <c r="Q24" s="65">
        <f t="shared" si="3"/>
        <v>14.847955889627023</v>
      </c>
      <c r="R24" s="65">
        <f t="shared" si="4"/>
        <v>13.090514357020927</v>
      </c>
      <c r="S24" s="65">
        <f t="shared" si="4"/>
        <v>11.688552044655985</v>
      </c>
      <c r="T24" s="65">
        <f t="shared" si="4"/>
        <v>10.195715632412202</v>
      </c>
    </row>
    <row r="25" spans="1:20">
      <c r="A25" s="66">
        <v>24</v>
      </c>
      <c r="B25" s="65">
        <f t="shared" si="0"/>
        <v>42.979820146454877</v>
      </c>
      <c r="C25" s="65">
        <f t="shared" si="3"/>
        <v>39.364077055619617</v>
      </c>
      <c r="D25" s="65">
        <f t="shared" si="3"/>
        <v>36.415028498352413</v>
      </c>
      <c r="E25" s="65">
        <f t="shared" si="3"/>
        <v>33.196244264695927</v>
      </c>
      <c r="F25" s="65">
        <f t="shared" si="3"/>
        <v>31.132459873522613</v>
      </c>
      <c r="G25" s="65">
        <f t="shared" si="3"/>
        <v>29.553315248681407</v>
      </c>
      <c r="H25" s="65">
        <f t="shared" si="3"/>
        <v>28.241150046730915</v>
      </c>
      <c r="I25" s="65">
        <f t="shared" si="3"/>
        <v>27.09596132306514</v>
      </c>
      <c r="J25" s="65">
        <f t="shared" si="3"/>
        <v>25.106348216035443</v>
      </c>
      <c r="K25" s="65">
        <f t="shared" si="3"/>
        <v>23.336726765344995</v>
      </c>
      <c r="L25" s="65">
        <f t="shared" si="3"/>
        <v>21.652486367139907</v>
      </c>
      <c r="M25" s="65">
        <f t="shared" si="3"/>
        <v>19.943229148360217</v>
      </c>
      <c r="N25" s="65">
        <f t="shared" si="3"/>
        <v>19.037253041089926</v>
      </c>
      <c r="O25" s="65">
        <f t="shared" si="3"/>
        <v>18.061804497842935</v>
      </c>
      <c r="P25" s="65">
        <f t="shared" si="3"/>
        <v>16.96855685860757</v>
      </c>
      <c r="Q25" s="65">
        <f t="shared" si="3"/>
        <v>15.658684200602691</v>
      </c>
      <c r="R25" s="65">
        <f t="shared" si="4"/>
        <v>13.848425092966353</v>
      </c>
      <c r="S25" s="65">
        <f t="shared" si="4"/>
        <v>12.401150261879346</v>
      </c>
      <c r="T25" s="65">
        <f t="shared" si="4"/>
        <v>10.856361501085793</v>
      </c>
    </row>
    <row r="26" spans="1:20">
      <c r="A26" s="66">
        <v>25</v>
      </c>
      <c r="B26" s="65">
        <f t="shared" si="0"/>
        <v>44.31410490622298</v>
      </c>
      <c r="C26" s="65">
        <f t="shared" si="3"/>
        <v>40.646469162131332</v>
      </c>
      <c r="D26" s="65">
        <f t="shared" si="3"/>
        <v>37.652484127147211</v>
      </c>
      <c r="E26" s="65">
        <f t="shared" si="3"/>
        <v>34.381586977256802</v>
      </c>
      <c r="F26" s="65">
        <f t="shared" si="3"/>
        <v>32.282486852206844</v>
      </c>
      <c r="G26" s="65">
        <f t="shared" si="3"/>
        <v>30.675200908882076</v>
      </c>
      <c r="H26" s="65">
        <f t="shared" si="3"/>
        <v>29.338850318446227</v>
      </c>
      <c r="I26" s="65">
        <f t="shared" si="3"/>
        <v>28.171915253784029</v>
      </c>
      <c r="J26" s="65">
        <f t="shared" si="3"/>
        <v>26.142983957639771</v>
      </c>
      <c r="K26" s="65">
        <f t="shared" si="3"/>
        <v>24.336587429322748</v>
      </c>
      <c r="L26" s="65">
        <f t="shared" si="3"/>
        <v>22.615579294149327</v>
      </c>
      <c r="M26" s="65">
        <f t="shared" si="3"/>
        <v>20.867034652574517</v>
      </c>
      <c r="N26" s="65">
        <f t="shared" si="3"/>
        <v>19.939341189561706</v>
      </c>
      <c r="O26" s="65">
        <f t="shared" si="3"/>
        <v>18.939754736091089</v>
      </c>
      <c r="P26" s="65">
        <f t="shared" si="3"/>
        <v>17.81844551239703</v>
      </c>
      <c r="Q26" s="65">
        <f t="shared" si="3"/>
        <v>16.473408233765376</v>
      </c>
      <c r="R26" s="65">
        <f t="shared" si="4"/>
        <v>14.611407745667057</v>
      </c>
      <c r="S26" s="65">
        <f t="shared" si="4"/>
        <v>13.1197200971773</v>
      </c>
      <c r="T26" s="65">
        <f t="shared" si="4"/>
        <v>11.523975414339565</v>
      </c>
    </row>
    <row r="27" spans="1:20">
      <c r="A27" s="66">
        <v>26</v>
      </c>
      <c r="B27" s="65">
        <f t="shared" si="0"/>
        <v>45.641682680047538</v>
      </c>
      <c r="C27" s="65">
        <f t="shared" si="3"/>
        <v>41.923170154834011</v>
      </c>
      <c r="D27" s="65">
        <f t="shared" si="3"/>
        <v>38.885138649352456</v>
      </c>
      <c r="E27" s="65">
        <f t="shared" si="3"/>
        <v>35.563171208176861</v>
      </c>
      <c r="F27" s="65">
        <f t="shared" si="3"/>
        <v>33.42946737545418</v>
      </c>
      <c r="G27" s="65">
        <f t="shared" si="3"/>
        <v>31.794610096097017</v>
      </c>
      <c r="H27" s="65">
        <f t="shared" si="3"/>
        <v>30.434565504002698</v>
      </c>
      <c r="I27" s="65">
        <f t="shared" si="3"/>
        <v>29.24632691922649</v>
      </c>
      <c r="J27" s="65">
        <f t="shared" si="3"/>
        <v>27.178879573326057</v>
      </c>
      <c r="K27" s="65">
        <f t="shared" si="3"/>
        <v>25.336459250932634</v>
      </c>
      <c r="L27" s="65">
        <f t="shared" si="3"/>
        <v>23.579434328914218</v>
      </c>
      <c r="M27" s="65">
        <f t="shared" si="3"/>
        <v>21.792400885388474</v>
      </c>
      <c r="N27" s="65">
        <f t="shared" si="3"/>
        <v>20.843431478795168</v>
      </c>
      <c r="O27" s="65">
        <f t="shared" si="3"/>
        <v>19.820194386084651</v>
      </c>
      <c r="P27" s="65">
        <f t="shared" si="3"/>
        <v>18.671387222268478</v>
      </c>
      <c r="Q27" s="65">
        <f t="shared" si="3"/>
        <v>17.291885352487302</v>
      </c>
      <c r="R27" s="65">
        <f t="shared" si="4"/>
        <v>15.379156749534591</v>
      </c>
      <c r="S27" s="65">
        <f t="shared" si="4"/>
        <v>13.843905095851923</v>
      </c>
      <c r="T27" s="65">
        <f t="shared" si="4"/>
        <v>12.198146990598742</v>
      </c>
    </row>
    <row r="28" spans="1:20">
      <c r="A28" s="66">
        <v>27</v>
      </c>
      <c r="B28" s="65">
        <f t="shared" si="0"/>
        <v>46.962942143274738</v>
      </c>
      <c r="C28" s="65">
        <f t="shared" si="3"/>
        <v>43.194510963036812</v>
      </c>
      <c r="D28" s="65">
        <f t="shared" si="3"/>
        <v>40.11327205320795</v>
      </c>
      <c r="E28" s="65">
        <f t="shared" si="3"/>
        <v>36.741216753766118</v>
      </c>
      <c r="F28" s="65">
        <f t="shared" si="3"/>
        <v>34.573579691741479</v>
      </c>
      <c r="G28" s="65">
        <f t="shared" si="3"/>
        <v>32.911687747708406</v>
      </c>
      <c r="H28" s="65">
        <f t="shared" si="3"/>
        <v>31.52841161554003</v>
      </c>
      <c r="I28" s="65">
        <f t="shared" si="3"/>
        <v>30.319286411735732</v>
      </c>
      <c r="J28" s="65">
        <f t="shared" si="3"/>
        <v>28.214078015821471</v>
      </c>
      <c r="K28" s="65">
        <f t="shared" si="3"/>
        <v>26.336339901061589</v>
      </c>
      <c r="L28" s="65">
        <f t="shared" si="3"/>
        <v>24.544005575718135</v>
      </c>
      <c r="M28" s="65">
        <f t="shared" si="3"/>
        <v>22.719236606220413</v>
      </c>
      <c r="N28" s="65">
        <f t="shared" si="3"/>
        <v>21.749405536346689</v>
      </c>
      <c r="O28" s="65">
        <f t="shared" si="3"/>
        <v>20.70297661949186</v>
      </c>
      <c r="P28" s="65">
        <f t="shared" si="3"/>
        <v>19.527202557653482</v>
      </c>
      <c r="Q28" s="65">
        <f t="shared" si="3"/>
        <v>18.113896121424737</v>
      </c>
      <c r="R28" s="65">
        <f t="shared" si="4"/>
        <v>16.151396103109903</v>
      </c>
      <c r="S28" s="65">
        <f t="shared" si="4"/>
        <v>14.573382905330938</v>
      </c>
      <c r="T28" s="65">
        <f t="shared" si="4"/>
        <v>12.878504497039831</v>
      </c>
    </row>
    <row r="29" spans="1:20">
      <c r="A29" s="66">
        <v>28</v>
      </c>
      <c r="B29" s="65">
        <f t="shared" si="0"/>
        <v>48.278235794737796</v>
      </c>
      <c r="C29" s="65">
        <f t="shared" si="3"/>
        <v>44.460791831396136</v>
      </c>
      <c r="D29" s="65">
        <f t="shared" si="3"/>
        <v>41.337138127549622</v>
      </c>
      <c r="E29" s="65">
        <f t="shared" si="3"/>
        <v>37.915922553688574</v>
      </c>
      <c r="F29" s="65">
        <f t="shared" si="3"/>
        <v>35.714985327590718</v>
      </c>
      <c r="G29" s="65">
        <f t="shared" si="3"/>
        <v>34.026565204416151</v>
      </c>
      <c r="H29" s="65">
        <f t="shared" si="3"/>
        <v>32.620494090219566</v>
      </c>
      <c r="I29" s="65">
        <f t="shared" si="3"/>
        <v>31.390875429602367</v>
      </c>
      <c r="J29" s="65">
        <f t="shared" si="3"/>
        <v>29.248618245544627</v>
      </c>
      <c r="K29" s="65">
        <f t="shared" si="3"/>
        <v>27.336230096060586</v>
      </c>
      <c r="L29" s="65">
        <f t="shared" si="3"/>
        <v>25.509251117685508</v>
      </c>
      <c r="M29" s="65">
        <f t="shared" si="3"/>
        <v>23.647457847610475</v>
      </c>
      <c r="N29" s="65">
        <f t="shared" si="3"/>
        <v>22.657155941625227</v>
      </c>
      <c r="O29" s="65">
        <f t="shared" si="3"/>
        <v>21.58796957393724</v>
      </c>
      <c r="P29" s="65">
        <f t="shared" si="3"/>
        <v>20.385730113821008</v>
      </c>
      <c r="Q29" s="65">
        <f t="shared" si="3"/>
        <v>18.939242605836835</v>
      </c>
      <c r="R29" s="65">
        <f t="shared" si="4"/>
        <v>16.927875145813431</v>
      </c>
      <c r="S29" s="65">
        <f t="shared" si="4"/>
        <v>15.307860618125506</v>
      </c>
      <c r="T29" s="65">
        <f t="shared" si="4"/>
        <v>13.564709911388316</v>
      </c>
    </row>
    <row r="30" spans="1:20">
      <c r="A30" s="66">
        <v>29</v>
      </c>
      <c r="B30" s="65">
        <f t="shared" si="0"/>
        <v>49.58788450450453</v>
      </c>
      <c r="C30" s="65">
        <f t="shared" si="3"/>
        <v>45.722285796895179</v>
      </c>
      <c r="D30" s="65">
        <f t="shared" si="3"/>
        <v>42.556967770410566</v>
      </c>
      <c r="E30" s="65">
        <f t="shared" si="3"/>
        <v>39.087469783991445</v>
      </c>
      <c r="F30" s="65">
        <f t="shared" si="3"/>
        <v>36.853831203594659</v>
      </c>
      <c r="G30" s="65">
        <f t="shared" si="3"/>
        <v>35.13936179748174</v>
      </c>
      <c r="H30" s="65">
        <f t="shared" si="3"/>
        <v>33.710908587286717</v>
      </c>
      <c r="I30" s="65">
        <f t="shared" si="3"/>
        <v>32.461168295476298</v>
      </c>
      <c r="J30" s="65">
        <f t="shared" si="3"/>
        <v>30.282535965210386</v>
      </c>
      <c r="K30" s="65">
        <f t="shared" si="3"/>
        <v>28.336128196196185</v>
      </c>
      <c r="L30" s="65">
        <f t="shared" si="3"/>
        <v>26.475135141362728</v>
      </c>
      <c r="M30" s="65">
        <f t="shared" si="3"/>
        <v>24.576988028905632</v>
      </c>
      <c r="N30" s="65">
        <f t="shared" si="3"/>
        <v>23.566586503077218</v>
      </c>
      <c r="O30" s="65">
        <f t="shared" si="3"/>
        <v>22.475052424046027</v>
      </c>
      <c r="P30" s="65">
        <f t="shared" si="3"/>
        <v>21.246822126165839</v>
      </c>
      <c r="Q30" s="65">
        <f t="shared" si="3"/>
        <v>19.767743905547633</v>
      </c>
      <c r="R30" s="65">
        <f t="shared" si="4"/>
        <v>17.708366334891874</v>
      </c>
      <c r="S30" s="65">
        <f t="shared" si="4"/>
        <v>16.047071794275958</v>
      </c>
      <c r="T30" s="65">
        <f t="shared" si="4"/>
        <v>14.256454631265456</v>
      </c>
    </row>
    <row r="31" spans="1:20">
      <c r="A31" s="66">
        <v>30</v>
      </c>
      <c r="B31" s="65">
        <f t="shared" si="0"/>
        <v>50.8921813517359</v>
      </c>
      <c r="C31" s="65">
        <f t="shared" ref="C31:T45" si="5">CHIINV(C$1,$A31)</f>
        <v>46.979242233378734</v>
      </c>
      <c r="D31" s="65">
        <f t="shared" si="5"/>
        <v>43.772971779107728</v>
      </c>
      <c r="E31" s="65">
        <f t="shared" si="5"/>
        <v>40.256023757945684</v>
      </c>
      <c r="F31" s="65">
        <f t="shared" si="5"/>
        <v>37.990251418300133</v>
      </c>
      <c r="G31" s="65">
        <f t="shared" si="5"/>
        <v>36.250186765429618</v>
      </c>
      <c r="H31" s="65">
        <f t="shared" si="5"/>
        <v>34.799742490494083</v>
      </c>
      <c r="I31" s="65">
        <f t="shared" si="5"/>
        <v>33.530232854975424</v>
      </c>
      <c r="J31" s="65">
        <f t="shared" si="5"/>
        <v>31.315863257761528</v>
      </c>
      <c r="K31" s="65">
        <f t="shared" si="5"/>
        <v>29.336032214007997</v>
      </c>
      <c r="L31" s="65">
        <f t="shared" si="5"/>
        <v>27.441623102675536</v>
      </c>
      <c r="M31" s="65">
        <f t="shared" si="5"/>
        <v>25.507759062367661</v>
      </c>
      <c r="N31" s="65">
        <f t="shared" si="5"/>
        <v>24.477608256609319</v>
      </c>
      <c r="O31" s="65">
        <f t="shared" si="5"/>
        <v>23.364115222812583</v>
      </c>
      <c r="P31" s="65">
        <f t="shared" si="5"/>
        <v>22.110343603736595</v>
      </c>
      <c r="Q31" s="65">
        <f t="shared" si="5"/>
        <v>20.599234764180331</v>
      </c>
      <c r="R31" s="65">
        <f t="shared" si="5"/>
        <v>18.492661205063968</v>
      </c>
      <c r="S31" s="65">
        <f t="shared" si="5"/>
        <v>16.790772411527168</v>
      </c>
      <c r="T31" s="65">
        <f t="shared" si="5"/>
        <v>14.953456610423498</v>
      </c>
    </row>
    <row r="32" spans="1:20">
      <c r="A32" s="66">
        <v>31</v>
      </c>
      <c r="B32" s="65">
        <f t="shared" si="0"/>
        <v>52.191394883599145</v>
      </c>
      <c r="C32" s="65">
        <f t="shared" ref="C32:Q32" si="6">CHIINV(C$1,$A32)</f>
        <v>48.231889580385186</v>
      </c>
      <c r="D32" s="65">
        <f t="shared" si="6"/>
        <v>44.985343217790884</v>
      </c>
      <c r="E32" s="65">
        <f t="shared" si="6"/>
        <v>41.421735856979311</v>
      </c>
      <c r="F32" s="65">
        <f t="shared" si="6"/>
        <v>39.124368761502936</v>
      </c>
      <c r="G32" s="65">
        <f t="shared" si="6"/>
        <v>37.359139860748982</v>
      </c>
      <c r="H32" s="65">
        <f t="shared" si="6"/>
        <v>35.887075816442234</v>
      </c>
      <c r="I32" s="65">
        <f t="shared" si="6"/>
        <v>34.598131239364044</v>
      </c>
      <c r="J32" s="65">
        <f t="shared" si="6"/>
        <v>32.348629956830408</v>
      </c>
      <c r="K32" s="65">
        <f t="shared" si="6"/>
        <v>30.335943473876029</v>
      </c>
      <c r="L32" s="65">
        <f t="shared" si="6"/>
        <v>28.408683055321625</v>
      </c>
      <c r="M32" s="65">
        <f t="shared" si="6"/>
        <v>26.439707159884769</v>
      </c>
      <c r="N32" s="65">
        <f t="shared" si="6"/>
        <v>25.390140160252351</v>
      </c>
      <c r="O32" s="65">
        <f t="shared" si="6"/>
        <v>24.255056721353238</v>
      </c>
      <c r="P32" s="65">
        <f t="shared" si="6"/>
        <v>22.976172067803606</v>
      </c>
      <c r="Q32" s="65">
        <f t="shared" si="6"/>
        <v>21.433564718564583</v>
      </c>
      <c r="R32" s="65">
        <f t="shared" si="5"/>
        <v>19.28056887999135</v>
      </c>
      <c r="S32" s="65">
        <f t="shared" si="5"/>
        <v>17.538738792482491</v>
      </c>
      <c r="T32" s="65">
        <f t="shared" si="5"/>
        <v>15.655456521263012</v>
      </c>
    </row>
    <row r="33" spans="1:20">
      <c r="A33" s="66">
        <v>32</v>
      </c>
      <c r="B33" s="65">
        <f t="shared" si="0"/>
        <v>53.485771898551164</v>
      </c>
      <c r="C33" s="65">
        <f t="shared" si="5"/>
        <v>49.480437724257989</v>
      </c>
      <c r="D33" s="65">
        <f t="shared" si="5"/>
        <v>46.194259438116305</v>
      </c>
      <c r="E33" s="65">
        <f t="shared" si="5"/>
        <v>42.584745120597262</v>
      </c>
      <c r="F33" s="65">
        <f t="shared" si="5"/>
        <v>40.256296005468769</v>
      </c>
      <c r="G33" s="65">
        <f t="shared" si="5"/>
        <v>38.466312775262594</v>
      </c>
      <c r="H33" s="65">
        <f t="shared" si="5"/>
        <v>36.972982055118592</v>
      </c>
      <c r="I33" s="65">
        <f t="shared" si="5"/>
        <v>35.664920705256463</v>
      </c>
      <c r="J33" s="65">
        <f t="shared" si="5"/>
        <v>33.380863360252363</v>
      </c>
      <c r="K33" s="65">
        <f t="shared" si="5"/>
        <v>31.335860541368994</v>
      </c>
      <c r="L33" s="65">
        <f t="shared" si="5"/>
        <v>29.37628807523263</v>
      </c>
      <c r="M33" s="65">
        <f t="shared" si="5"/>
        <v>27.37277354959523</v>
      </c>
      <c r="N33" s="65">
        <f t="shared" si="5"/>
        <v>26.304107046284614</v>
      </c>
      <c r="O33" s="65">
        <f t="shared" si="5"/>
        <v>25.147785550518911</v>
      </c>
      <c r="P33" s="65">
        <f t="shared" si="5"/>
        <v>23.844194092702207</v>
      </c>
      <c r="Q33" s="65">
        <f t="shared" si="5"/>
        <v>22.270594789073751</v>
      </c>
      <c r="R33" s="65">
        <f t="shared" si="5"/>
        <v>20.071913596333097</v>
      </c>
      <c r="S33" s="65">
        <f t="shared" si="5"/>
        <v>18.290764988989928</v>
      </c>
      <c r="T33" s="65">
        <f t="shared" si="5"/>
        <v>16.362215718747834</v>
      </c>
    </row>
    <row r="34" spans="1:20">
      <c r="A34" s="66">
        <v>33</v>
      </c>
      <c r="B34" s="65">
        <f t="shared" ref="B34:B51" si="7">CHIINV(B$1,$A34)</f>
        <v>54.775539836198249</v>
      </c>
      <c r="C34" s="65">
        <f t="shared" si="5"/>
        <v>50.725080041932159</v>
      </c>
      <c r="D34" s="65">
        <f t="shared" si="5"/>
        <v>47.399883813204305</v>
      </c>
      <c r="E34" s="65">
        <f t="shared" si="5"/>
        <v>43.745179610416756</v>
      </c>
      <c r="F34" s="65">
        <f t="shared" si="5"/>
        <v>41.386136818655167</v>
      </c>
      <c r="G34" s="65">
        <f t="shared" si="5"/>
        <v>39.571789955231068</v>
      </c>
      <c r="H34" s="65">
        <f t="shared" si="5"/>
        <v>38.057528891092488</v>
      </c>
      <c r="I34" s="65">
        <f t="shared" si="5"/>
        <v>36.730653530341897</v>
      </c>
      <c r="J34" s="65">
        <f t="shared" si="5"/>
        <v>34.41258862600904</v>
      </c>
      <c r="K34" s="65">
        <f t="shared" si="5"/>
        <v>32.335781645672725</v>
      </c>
      <c r="L34" s="65">
        <f t="shared" si="5"/>
        <v>30.344411342043689</v>
      </c>
      <c r="M34" s="65">
        <f t="shared" si="5"/>
        <v>28.306905882223674</v>
      </c>
      <c r="N34" s="65">
        <f t="shared" si="5"/>
        <v>27.219441740625356</v>
      </c>
      <c r="O34" s="65">
        <f t="shared" si="5"/>
        <v>26.042216215848136</v>
      </c>
      <c r="P34" s="65">
        <f t="shared" si="5"/>
        <v>24.714305514753732</v>
      </c>
      <c r="Q34" s="65">
        <f t="shared" si="5"/>
        <v>23.110197183129699</v>
      </c>
      <c r="R34" s="65">
        <f t="shared" si="5"/>
        <v>20.866534178328408</v>
      </c>
      <c r="S34" s="65">
        <f t="shared" si="5"/>
        <v>19.046661620189695</v>
      </c>
      <c r="T34" s="65">
        <f t="shared" si="5"/>
        <v>17.073513734530593</v>
      </c>
    </row>
    <row r="35" spans="1:20">
      <c r="A35" s="66">
        <v>34</v>
      </c>
      <c r="B35" s="65">
        <f t="shared" si="7"/>
        <v>56.060908839653884</v>
      </c>
      <c r="C35" s="65">
        <f t="shared" si="5"/>
        <v>51.96599516402938</v>
      </c>
      <c r="D35" s="65">
        <f t="shared" si="5"/>
        <v>48.602367378888246</v>
      </c>
      <c r="E35" s="65">
        <f t="shared" si="5"/>
        <v>44.903157586336057</v>
      </c>
      <c r="F35" s="65">
        <f t="shared" si="5"/>
        <v>42.513987430007269</v>
      </c>
      <c r="G35" s="65">
        <f t="shared" si="5"/>
        <v>40.675649377992457</v>
      </c>
      <c r="H35" s="65">
        <f t="shared" si="5"/>
        <v>39.140778825432932</v>
      </c>
      <c r="I35" s="65">
        <f t="shared" si="5"/>
        <v>37.795378384881595</v>
      </c>
      <c r="J35" s="65">
        <f t="shared" si="5"/>
        <v>35.443828999829321</v>
      </c>
      <c r="K35" s="65">
        <f t="shared" si="5"/>
        <v>33.335708448394954</v>
      </c>
      <c r="L35" s="65">
        <f t="shared" si="5"/>
        <v>31.313028736395687</v>
      </c>
      <c r="M35" s="65">
        <f t="shared" si="5"/>
        <v>29.242054337142076</v>
      </c>
      <c r="N35" s="65">
        <f t="shared" si="5"/>
        <v>28.136080485878942</v>
      </c>
      <c r="O35" s="65">
        <f t="shared" si="5"/>
        <v>26.938269648642134</v>
      </c>
      <c r="P35" s="65">
        <f t="shared" si="5"/>
        <v>25.586409627764695</v>
      </c>
      <c r="Q35" s="65">
        <f t="shared" si="5"/>
        <v>23.952253464962659</v>
      </c>
      <c r="R35" s="65">
        <f t="shared" si="5"/>
        <v>21.664280975174016</v>
      </c>
      <c r="S35" s="65">
        <f t="shared" si="5"/>
        <v>19.806253103900627</v>
      </c>
      <c r="T35" s="65">
        <f t="shared" si="5"/>
        <v>17.789147011896588</v>
      </c>
    </row>
    <row r="36" spans="1:20">
      <c r="A36" s="66">
        <v>35</v>
      </c>
      <c r="B36" s="68">
        <f t="shared" si="7"/>
        <v>57.342073426779436</v>
      </c>
      <c r="C36" s="68">
        <f t="shared" si="5"/>
        <v>53.203348502989599</v>
      </c>
      <c r="D36" s="68">
        <f t="shared" si="5"/>
        <v>49.801849583107625</v>
      </c>
      <c r="E36" s="68">
        <f t="shared" si="5"/>
        <v>46.058788525516704</v>
      </c>
      <c r="F36" s="68">
        <f t="shared" si="5"/>
        <v>43.639936476254604</v>
      </c>
      <c r="G36" s="68">
        <f t="shared" si="5"/>
        <v>41.777963224788223</v>
      </c>
      <c r="H36" s="68">
        <f t="shared" si="5"/>
        <v>40.222789947843808</v>
      </c>
      <c r="I36" s="68">
        <f t="shared" si="5"/>
        <v>38.859140212413529</v>
      </c>
      <c r="J36" s="68">
        <f t="shared" si="5"/>
        <v>36.474605754091868</v>
      </c>
      <c r="K36" s="68">
        <f t="shared" si="5"/>
        <v>34.335639643416869</v>
      </c>
      <c r="L36" s="68">
        <f t="shared" si="5"/>
        <v>32.282116713627559</v>
      </c>
      <c r="M36" s="68">
        <f t="shared" si="5"/>
        <v>30.178173279788034</v>
      </c>
      <c r="N36" s="68">
        <f t="shared" si="5"/>
        <v>29.053964103592421</v>
      </c>
      <c r="O36" s="68">
        <f t="shared" si="5"/>
        <v>27.835874125775021</v>
      </c>
      <c r="P36" s="68">
        <f t="shared" si="5"/>
        <v>26.460418309111944</v>
      </c>
      <c r="Q36" s="68">
        <f t="shared" si="5"/>
        <v>24.796655054241636</v>
      </c>
      <c r="R36" s="68">
        <f t="shared" si="5"/>
        <v>22.465015582833903</v>
      </c>
      <c r="S36" s="68">
        <f t="shared" si="5"/>
        <v>20.569376858849182</v>
      </c>
      <c r="T36" s="68">
        <f t="shared" si="5"/>
        <v>18.508926350434106</v>
      </c>
    </row>
    <row r="37" spans="1:20">
      <c r="A37" s="66">
        <v>36</v>
      </c>
      <c r="B37" s="65">
        <f t="shared" si="7"/>
        <v>58.619214492732482</v>
      </c>
      <c r="C37" s="65">
        <f t="shared" si="5"/>
        <v>54.437293583415752</v>
      </c>
      <c r="D37" s="65">
        <f t="shared" si="5"/>
        <v>50.998460184664999</v>
      </c>
      <c r="E37" s="65">
        <f t="shared" si="5"/>
        <v>47.21217400911204</v>
      </c>
      <c r="F37" s="65">
        <f t="shared" si="5"/>
        <v>44.76406632786906</v>
      </c>
      <c r="G37" s="65">
        <f t="shared" si="5"/>
        <v>42.878798466242458</v>
      </c>
      <c r="H37" s="65">
        <f t="shared" si="5"/>
        <v>41.303615559894368</v>
      </c>
      <c r="I37" s="65">
        <f t="shared" si="5"/>
        <v>39.921980716048118</v>
      </c>
      <c r="J37" s="65">
        <f t="shared" si="5"/>
        <v>37.50493927058335</v>
      </c>
      <c r="K37" s="65">
        <f t="shared" si="5"/>
        <v>35.335574895271371</v>
      </c>
      <c r="L37" s="65">
        <f t="shared" si="5"/>
        <v>33.251656697076541</v>
      </c>
      <c r="M37" s="65">
        <f t="shared" si="5"/>
        <v>31.115219539453527</v>
      </c>
      <c r="N37" s="65">
        <f t="shared" si="5"/>
        <v>29.973039566147872</v>
      </c>
      <c r="O37" s="65">
        <f t="shared" si="5"/>
        <v>28.734961848983147</v>
      </c>
      <c r="P37" s="65">
        <f t="shared" si="5"/>
        <v>27.336248586115371</v>
      </c>
      <c r="Q37" s="65">
        <f t="shared" si="5"/>
        <v>25.643300251469473</v>
      </c>
      <c r="R37" s="65">
        <f t="shared" si="5"/>
        <v>23.268609171292397</v>
      </c>
      <c r="S37" s="65">
        <f t="shared" si="5"/>
        <v>21.335881872120801</v>
      </c>
      <c r="T37" s="65">
        <f t="shared" si="5"/>
        <v>19.232676001907876</v>
      </c>
    </row>
    <row r="38" spans="1:20">
      <c r="A38" s="66">
        <v>37</v>
      </c>
      <c r="B38" s="65">
        <f t="shared" si="7"/>
        <v>59.892500033954818</v>
      </c>
      <c r="C38" s="65">
        <f t="shared" si="5"/>
        <v>55.667973205049634</v>
      </c>
      <c r="D38" s="65">
        <f t="shared" si="5"/>
        <v>52.192319753944858</v>
      </c>
      <c r="E38" s="65">
        <f t="shared" si="5"/>
        <v>48.363408497129271</v>
      </c>
      <c r="F38" s="65">
        <f t="shared" si="5"/>
        <v>45.886453576900529</v>
      </c>
      <c r="G38" s="65">
        <f t="shared" si="5"/>
        <v>43.978217373960184</v>
      </c>
      <c r="H38" s="65">
        <f t="shared" si="5"/>
        <v>42.38330574628533</v>
      </c>
      <c r="I38" s="65">
        <f t="shared" si="5"/>
        <v>40.983938676227886</v>
      </c>
      <c r="J38" s="65">
        <f t="shared" si="5"/>
        <v>38.534847966134507</v>
      </c>
      <c r="K38" s="65">
        <f t="shared" si="5"/>
        <v>36.335512224358148</v>
      </c>
      <c r="L38" s="65">
        <f t="shared" si="5"/>
        <v>34.221628566854697</v>
      </c>
      <c r="M38" s="65">
        <f t="shared" si="5"/>
        <v>32.053155235711081</v>
      </c>
      <c r="N38" s="65">
        <f t="shared" si="5"/>
        <v>30.893255949308838</v>
      </c>
      <c r="O38" s="65">
        <f t="shared" si="5"/>
        <v>29.635470175658732</v>
      </c>
      <c r="P38" s="65">
        <f t="shared" si="5"/>
        <v>28.213823681418528</v>
      </c>
      <c r="Q38" s="65">
        <f t="shared" si="5"/>
        <v>26.492094761822393</v>
      </c>
      <c r="R38" s="65">
        <f t="shared" si="5"/>
        <v>24.074942765371677</v>
      </c>
      <c r="S38" s="65">
        <f t="shared" si="5"/>
        <v>22.1056272863053</v>
      </c>
      <c r="T38" s="65">
        <f t="shared" si="5"/>
        <v>19.960232266623017</v>
      </c>
    </row>
    <row r="39" spans="1:20">
      <c r="A39" s="66">
        <v>38</v>
      </c>
      <c r="B39" s="65">
        <f t="shared" si="7"/>
        <v>61.162086750050669</v>
      </c>
      <c r="C39" s="65">
        <f t="shared" si="5"/>
        <v>56.895520463418599</v>
      </c>
      <c r="D39" s="65">
        <f t="shared" si="5"/>
        <v>53.383540652645308</v>
      </c>
      <c r="E39" s="65">
        <f t="shared" si="5"/>
        <v>49.512579811217847</v>
      </c>
      <c r="F39" s="65">
        <f t="shared" si="5"/>
        <v>47.007169588859128</v>
      </c>
      <c r="G39" s="65">
        <f t="shared" si="5"/>
        <v>45.07627796932573</v>
      </c>
      <c r="H39" s="65">
        <f t="shared" si="5"/>
        <v>43.461907019820856</v>
      </c>
      <c r="I39" s="65">
        <f t="shared" si="5"/>
        <v>42.045050229544351</v>
      </c>
      <c r="J39" s="65">
        <f t="shared" si="5"/>
        <v>39.564349165737134</v>
      </c>
      <c r="K39" s="65">
        <f t="shared" si="5"/>
        <v>37.335454217953654</v>
      </c>
      <c r="L39" s="65">
        <f t="shared" si="5"/>
        <v>35.19201329930825</v>
      </c>
      <c r="M39" s="65">
        <f t="shared" si="5"/>
        <v>32.991943108595756</v>
      </c>
      <c r="N39" s="65">
        <f t="shared" si="5"/>
        <v>31.814566315586912</v>
      </c>
      <c r="O39" s="65">
        <f t="shared" si="5"/>
        <v>30.537340109265742</v>
      </c>
      <c r="P39" s="65">
        <f t="shared" si="5"/>
        <v>29.093071468497413</v>
      </c>
      <c r="Q39" s="65">
        <f t="shared" si="5"/>
        <v>27.342950269102047</v>
      </c>
      <c r="R39" s="65">
        <f t="shared" si="5"/>
        <v>24.883904665295773</v>
      </c>
      <c r="S39" s="65">
        <f t="shared" si="5"/>
        <v>22.878482498681763</v>
      </c>
      <c r="T39" s="65">
        <f t="shared" si="5"/>
        <v>20.691442149558796</v>
      </c>
    </row>
    <row r="40" spans="1:20">
      <c r="A40" s="66">
        <v>39</v>
      </c>
      <c r="B40" s="65">
        <f t="shared" si="7"/>
        <v>62.428120999682477</v>
      </c>
      <c r="C40" s="65">
        <f t="shared" si="5"/>
        <v>58.120059648881671</v>
      </c>
      <c r="D40" s="65">
        <f t="shared" si="5"/>
        <v>54.57222779551055</v>
      </c>
      <c r="E40" s="65">
        <f t="shared" si="5"/>
        <v>50.659770472910509</v>
      </c>
      <c r="F40" s="65">
        <f t="shared" si="5"/>
        <v>48.126280988642286</v>
      </c>
      <c r="G40" s="65">
        <f t="shared" si="5"/>
        <v>46.173034699844209</v>
      </c>
      <c r="H40" s="65">
        <f t="shared" si="5"/>
        <v>44.539462803904158</v>
      </c>
      <c r="I40" s="65">
        <f t="shared" si="5"/>
        <v>43.105349114288181</v>
      </c>
      <c r="J40" s="65">
        <f t="shared" si="5"/>
        <v>40.59345904928211</v>
      </c>
      <c r="K40" s="65">
        <f t="shared" si="5"/>
        <v>38.33539937697654</v>
      </c>
      <c r="L40" s="65">
        <f t="shared" si="5"/>
        <v>36.162796187918488</v>
      </c>
      <c r="M40" s="65">
        <f t="shared" si="5"/>
        <v>33.931548988787114</v>
      </c>
      <c r="N40" s="65">
        <f t="shared" si="5"/>
        <v>32.736926038629356</v>
      </c>
      <c r="O40" s="65">
        <f t="shared" si="5"/>
        <v>31.440518283499671</v>
      </c>
      <c r="P40" s="65">
        <f t="shared" si="5"/>
        <v>29.973926190043095</v>
      </c>
      <c r="Q40" s="65">
        <f t="shared" si="5"/>
        <v>28.195785487931257</v>
      </c>
      <c r="R40" s="65">
        <f t="shared" si="5"/>
        <v>25.695390775798231</v>
      </c>
      <c r="S40" s="65">
        <f t="shared" si="5"/>
        <v>23.65432478545231</v>
      </c>
      <c r="T40" s="65">
        <f t="shared" si="5"/>
        <v>21.426163182934495</v>
      </c>
    </row>
    <row r="41" spans="1:20">
      <c r="A41" s="66">
        <v>40</v>
      </c>
      <c r="B41" s="65">
        <f t="shared" si="7"/>
        <v>63.690739731815071</v>
      </c>
      <c r="C41" s="65">
        <f t="shared" si="5"/>
        <v>59.341707041328448</v>
      </c>
      <c r="D41" s="65">
        <f t="shared" si="5"/>
        <v>55.758479323524035</v>
      </c>
      <c r="E41" s="65">
        <f t="shared" si="5"/>
        <v>51.805057186986645</v>
      </c>
      <c r="F41" s="65">
        <f t="shared" si="5"/>
        <v>49.2438500898905</v>
      </c>
      <c r="G41" s="65">
        <f t="shared" si="5"/>
        <v>47.268537743658406</v>
      </c>
      <c r="H41" s="65">
        <f t="shared" si="5"/>
        <v>45.616013712281102</v>
      </c>
      <c r="I41" s="65">
        <f t="shared" si="5"/>
        <v>44.164866887454437</v>
      </c>
      <c r="J41" s="65">
        <f t="shared" si="5"/>
        <v>41.622192754547143</v>
      </c>
      <c r="K41" s="65">
        <f t="shared" si="5"/>
        <v>39.33534591639706</v>
      </c>
      <c r="L41" s="65">
        <f t="shared" si="5"/>
        <v>37.133960784108439</v>
      </c>
      <c r="M41" s="65">
        <f t="shared" si="5"/>
        <v>34.871939941510007</v>
      </c>
      <c r="N41" s="65">
        <f t="shared" si="5"/>
        <v>33.660295573264236</v>
      </c>
      <c r="O41" s="65">
        <f t="shared" si="5"/>
        <v>32.344953282816974</v>
      </c>
      <c r="P41" s="65">
        <f t="shared" si="5"/>
        <v>30.85632494655593</v>
      </c>
      <c r="Q41" s="65">
        <f t="shared" si="5"/>
        <v>29.050523337123792</v>
      </c>
      <c r="R41" s="65">
        <f t="shared" si="5"/>
        <v>26.509303692885283</v>
      </c>
      <c r="S41" s="65">
        <f t="shared" si="5"/>
        <v>24.433039472681113</v>
      </c>
      <c r="T41" s="65">
        <f t="shared" si="5"/>
        <v>22.164261410458646</v>
      </c>
    </row>
    <row r="42" spans="1:20">
      <c r="A42" s="66">
        <v>41</v>
      </c>
      <c r="B42" s="65">
        <f t="shared" si="7"/>
        <v>64.950071311804194</v>
      </c>
      <c r="C42" s="65">
        <f t="shared" si="5"/>
        <v>60.560571614962413</v>
      </c>
      <c r="D42" s="65">
        <f t="shared" si="5"/>
        <v>56.942387200825529</v>
      </c>
      <c r="E42" s="65">
        <f t="shared" si="5"/>
        <v>52.94851196948693</v>
      </c>
      <c r="F42" s="65">
        <f t="shared" si="5"/>
        <v>50.359935275616444</v>
      </c>
      <c r="G42" s="65">
        <f t="shared" si="5"/>
        <v>48.362834782786095</v>
      </c>
      <c r="H42" s="65">
        <f t="shared" si="5"/>
        <v>46.691597797050051</v>
      </c>
      <c r="I42" s="65">
        <f t="shared" si="5"/>
        <v>45.223632778002582</v>
      </c>
      <c r="J42" s="65">
        <f t="shared" si="5"/>
        <v>42.6505644685775</v>
      </c>
      <c r="K42" s="65">
        <f t="shared" si="5"/>
        <v>40.335296345602742</v>
      </c>
      <c r="L42" s="65">
        <f t="shared" si="5"/>
        <v>38.105492508154285</v>
      </c>
      <c r="M42" s="65">
        <f t="shared" si="5"/>
        <v>35.813087756171953</v>
      </c>
      <c r="N42" s="65">
        <f t="shared" si="5"/>
        <v>34.584635931974759</v>
      </c>
      <c r="O42" s="65">
        <f t="shared" si="5"/>
        <v>33.250597403555439</v>
      </c>
      <c r="P42" s="65">
        <f t="shared" si="5"/>
        <v>31.740209235637785</v>
      </c>
      <c r="Q42" s="65">
        <f t="shared" si="5"/>
        <v>29.907091907017985</v>
      </c>
      <c r="R42" s="65">
        <f t="shared" si="5"/>
        <v>27.325551685369561</v>
      </c>
      <c r="S42" s="65">
        <f t="shared" si="5"/>
        <v>25.214519033606166</v>
      </c>
      <c r="T42" s="65">
        <f t="shared" si="5"/>
        <v>22.905611313854152</v>
      </c>
    </row>
    <row r="43" spans="1:20">
      <c r="A43" s="66">
        <v>42</v>
      </c>
      <c r="B43" s="65">
        <f t="shared" si="7"/>
        <v>66.206236256490754</v>
      </c>
      <c r="C43" s="65">
        <f t="shared" si="5"/>
        <v>61.776755665299653</v>
      </c>
      <c r="D43" s="65">
        <f t="shared" si="5"/>
        <v>58.124037745654398</v>
      </c>
      <c r="E43" s="65">
        <f t="shared" si="5"/>
        <v>54.090202408451475</v>
      </c>
      <c r="F43" s="65">
        <f t="shared" si="5"/>
        <v>51.474591336698666</v>
      </c>
      <c r="G43" s="65">
        <f t="shared" si="5"/>
        <v>49.45597036258431</v>
      </c>
      <c r="H43" s="65">
        <f t="shared" si="5"/>
        <v>47.766250769228733</v>
      </c>
      <c r="I43" s="65">
        <f t="shared" si="5"/>
        <v>46.281675109781169</v>
      </c>
      <c r="J43" s="65">
        <f t="shared" si="5"/>
        <v>43.678587509018996</v>
      </c>
      <c r="K43" s="65">
        <f t="shared" si="5"/>
        <v>41.335249290236575</v>
      </c>
      <c r="L43" s="65">
        <f t="shared" si="5"/>
        <v>39.077376346675884</v>
      </c>
      <c r="M43" s="65">
        <f t="shared" si="5"/>
        <v>36.754963607462173</v>
      </c>
      <c r="N43" s="65">
        <f t="shared" si="5"/>
        <v>35.509911128526994</v>
      </c>
      <c r="O43" s="65">
        <f t="shared" si="5"/>
        <v>34.157405193850586</v>
      </c>
      <c r="P43" s="65">
        <f t="shared" si="5"/>
        <v>32.625523537654743</v>
      </c>
      <c r="Q43" s="65">
        <f t="shared" si="5"/>
        <v>30.765423706753566</v>
      </c>
      <c r="R43" s="65">
        <f t="shared" si="5"/>
        <v>28.14404977975704</v>
      </c>
      <c r="S43" s="65">
        <f t="shared" si="5"/>
        <v>25.998662132532559</v>
      </c>
      <c r="T43" s="65">
        <f t="shared" si="5"/>
        <v>23.650094948995484</v>
      </c>
    </row>
    <row r="44" spans="1:20">
      <c r="A44" s="66">
        <v>43</v>
      </c>
      <c r="B44" s="65">
        <f t="shared" si="7"/>
        <v>67.459347890262976</v>
      </c>
      <c r="C44" s="65">
        <f t="shared" si="5"/>
        <v>62.990355548513811</v>
      </c>
      <c r="D44" s="65">
        <f t="shared" si="5"/>
        <v>59.303512104019106</v>
      </c>
      <c r="E44" s="65">
        <f t="shared" si="5"/>
        <v>55.230192035905851</v>
      </c>
      <c r="F44" s="65">
        <f t="shared" si="5"/>
        <v>52.587869773804087</v>
      </c>
      <c r="G44" s="65">
        <f t="shared" si="5"/>
        <v>50.547986353032343</v>
      </c>
      <c r="H44" s="65">
        <f t="shared" si="5"/>
        <v>48.840006195499605</v>
      </c>
      <c r="I44" s="65">
        <f t="shared" si="5"/>
        <v>47.339019709258906</v>
      </c>
      <c r="J44" s="65">
        <f t="shared" si="5"/>
        <v>44.7062747752802</v>
      </c>
      <c r="K44" s="65">
        <f t="shared" si="5"/>
        <v>42.335204600335345</v>
      </c>
      <c r="L44" s="65">
        <f t="shared" si="5"/>
        <v>40.049601778413219</v>
      </c>
      <c r="M44" s="65">
        <f t="shared" si="5"/>
        <v>37.697541129233613</v>
      </c>
      <c r="N44" s="65">
        <f t="shared" si="5"/>
        <v>36.436086458029848</v>
      </c>
      <c r="O44" s="65">
        <f t="shared" si="5"/>
        <v>35.065335789132483</v>
      </c>
      <c r="P44" s="65">
        <f t="shared" si="5"/>
        <v>33.512217330660356</v>
      </c>
      <c r="Q44" s="65">
        <f t="shared" si="5"/>
        <v>31.62545471723179</v>
      </c>
      <c r="R44" s="65">
        <f t="shared" si="5"/>
        <v>28.964717038012203</v>
      </c>
      <c r="S44" s="65">
        <f t="shared" si="5"/>
        <v>26.785374380381398</v>
      </c>
      <c r="T44" s="65">
        <f t="shared" si="5"/>
        <v>24.397601078611103</v>
      </c>
    </row>
    <row r="45" spans="1:20">
      <c r="A45" s="66">
        <v>44</v>
      </c>
      <c r="B45" s="65">
        <f t="shared" si="7"/>
        <v>68.709512932230552</v>
      </c>
      <c r="C45" s="65">
        <f t="shared" si="5"/>
        <v>64.201461490332534</v>
      </c>
      <c r="D45" s="65">
        <f t="shared" si="5"/>
        <v>60.480886673466941</v>
      </c>
      <c r="E45" s="65">
        <f t="shared" si="5"/>
        <v>56.368540660612993</v>
      </c>
      <c r="F45" s="65">
        <f t="shared" si="5"/>
        <v>53.699819353575336</v>
      </c>
      <c r="G45" s="65">
        <f t="shared" si="5"/>
        <v>51.638922168356913</v>
      </c>
      <c r="H45" s="65">
        <f t="shared" si="5"/>
        <v>49.912895674203071</v>
      </c>
      <c r="I45" s="65">
        <f t="shared" si="5"/>
        <v>48.395691129258907</v>
      </c>
      <c r="J45" s="65">
        <f t="shared" si="5"/>
        <v>45.733637425491118</v>
      </c>
      <c r="K45" s="65">
        <f t="shared" si="5"/>
        <v>43.335160305345113</v>
      </c>
      <c r="L45" s="65">
        <f t="shared" si="5"/>
        <v>41.022155680476487</v>
      </c>
      <c r="M45" s="65">
        <f t="shared" si="5"/>
        <v>38.640794433923581</v>
      </c>
      <c r="N45" s="65">
        <f t="shared" si="5"/>
        <v>37.363131643669732</v>
      </c>
      <c r="O45" s="65">
        <f t="shared" si="5"/>
        <v>35.974349060781023</v>
      </c>
      <c r="P45" s="65">
        <f t="shared" si="5"/>
        <v>34.400241561455317</v>
      </c>
      <c r="Q45" s="65">
        <f t="shared" si="5"/>
        <v>32.487126211361698</v>
      </c>
      <c r="R45" s="65">
        <f t="shared" si="5"/>
        <v>29.787477555271963</v>
      </c>
      <c r="S45" s="65">
        <f t="shared" si="5"/>
        <v>27.574566022482227</v>
      </c>
      <c r="T45" s="65">
        <f t="shared" si="5"/>
        <v>25.14802552191626</v>
      </c>
    </row>
    <row r="46" spans="1:20">
      <c r="A46" s="66">
        <v>45</v>
      </c>
      <c r="B46" s="65">
        <f t="shared" si="7"/>
        <v>69.956832023153225</v>
      </c>
      <c r="C46" s="65">
        <f t="shared" ref="C46:T51" si="8">CHIINV(C$1,$A46)</f>
        <v>65.410159033873654</v>
      </c>
      <c r="D46" s="65">
        <f t="shared" si="8"/>
        <v>61.656233483232313</v>
      </c>
      <c r="E46" s="65">
        <f t="shared" si="8"/>
        <v>57.50530466653349</v>
      </c>
      <c r="F46" s="65">
        <f t="shared" si="8"/>
        <v>54.810485268205198</v>
      </c>
      <c r="G46" s="65">
        <f t="shared" si="8"/>
        <v>52.728814964014205</v>
      </c>
      <c r="H46" s="65">
        <f t="shared" si="8"/>
        <v>50.984948632472182</v>
      </c>
      <c r="I46" s="65">
        <f t="shared" si="8"/>
        <v>49.451712516261978</v>
      </c>
      <c r="J46" s="65">
        <f t="shared" si="8"/>
        <v>46.760686860076035</v>
      </c>
      <c r="K46" s="65">
        <f t="shared" si="8"/>
        <v>44.335119478138523</v>
      </c>
      <c r="L46" s="65">
        <f t="shared" si="8"/>
        <v>41.995026672923075</v>
      </c>
      <c r="M46" s="65">
        <f t="shared" si="8"/>
        <v>39.584702019174188</v>
      </c>
      <c r="N46" s="65">
        <f t="shared" si="8"/>
        <v>38.291015996557846</v>
      </c>
      <c r="O46" s="65">
        <f t="shared" si="8"/>
        <v>36.884407694292975</v>
      </c>
      <c r="P46" s="65">
        <f t="shared" si="8"/>
        <v>35.289550447043126</v>
      </c>
      <c r="Q46" s="65">
        <f t="shared" si="8"/>
        <v>33.350381425978085</v>
      </c>
      <c r="R46" s="65">
        <f t="shared" si="8"/>
        <v>30.612259355767421</v>
      </c>
      <c r="S46" s="65">
        <f t="shared" si="8"/>
        <v>28.366152648296868</v>
      </c>
      <c r="T46" s="65">
        <f t="shared" si="8"/>
        <v>25.901269372714353</v>
      </c>
    </row>
    <row r="47" spans="1:20">
      <c r="A47" s="66">
        <v>46</v>
      </c>
      <c r="B47" s="65">
        <f t="shared" si="7"/>
        <v>71.201400199511852</v>
      </c>
      <c r="C47" s="65">
        <f t="shared" si="8"/>
        <v>66.616528801976926</v>
      </c>
      <c r="D47" s="65">
        <f t="shared" si="8"/>
        <v>62.829620536128594</v>
      </c>
      <c r="E47" s="65">
        <f t="shared" si="8"/>
        <v>58.640537281216076</v>
      </c>
      <c r="F47" s="65">
        <f t="shared" si="8"/>
        <v>55.919910894253356</v>
      </c>
      <c r="G47" s="65">
        <f t="shared" si="8"/>
        <v>53.817699813816226</v>
      </c>
      <c r="H47" s="65">
        <f t="shared" si="8"/>
        <v>52.056193821813437</v>
      </c>
      <c r="I47" s="65">
        <f t="shared" si="8"/>
        <v>50.507105720580768</v>
      </c>
      <c r="J47" s="65">
        <f t="shared" si="8"/>
        <v>47.787433579662142</v>
      </c>
      <c r="K47" s="65">
        <f t="shared" si="8"/>
        <v>45.335080568781336</v>
      </c>
      <c r="L47" s="65">
        <f t="shared" si="8"/>
        <v>42.968202550448808</v>
      </c>
      <c r="M47" s="65">
        <f t="shared" si="8"/>
        <v>40.529240973488491</v>
      </c>
      <c r="N47" s="65">
        <f t="shared" si="8"/>
        <v>39.219711211987246</v>
      </c>
      <c r="O47" s="65">
        <f t="shared" si="8"/>
        <v>37.795476472476004</v>
      </c>
      <c r="P47" s="65">
        <f t="shared" si="8"/>
        <v>36.180100772801737</v>
      </c>
      <c r="Q47" s="65">
        <f t="shared" si="8"/>
        <v>34.21516719982813</v>
      </c>
      <c r="R47" s="65">
        <f t="shared" si="8"/>
        <v>31.4389955369119</v>
      </c>
      <c r="S47" s="65">
        <f t="shared" si="8"/>
        <v>29.160054527063203</v>
      </c>
      <c r="T47" s="65">
        <f t="shared" si="8"/>
        <v>26.657239350074917</v>
      </c>
    </row>
    <row r="48" spans="1:20">
      <c r="A48" s="66">
        <v>47</v>
      </c>
      <c r="B48" s="65">
        <f t="shared" si="7"/>
        <v>72.443307321063656</v>
      </c>
      <c r="C48" s="65">
        <f t="shared" si="8"/>
        <v>67.820647016285704</v>
      </c>
      <c r="D48" s="65">
        <f t="shared" si="8"/>
        <v>64.001112116788079</v>
      </c>
      <c r="E48" s="65">
        <f t="shared" si="8"/>
        <v>59.774288817740697</v>
      </c>
      <c r="F48" s="65">
        <f t="shared" si="8"/>
        <v>57.028137011417542</v>
      </c>
      <c r="G48" s="65">
        <f t="shared" si="8"/>
        <v>54.90560986959597</v>
      </c>
      <c r="H48" s="65">
        <f t="shared" si="8"/>
        <v>53.126657532811414</v>
      </c>
      <c r="I48" s="65">
        <f t="shared" si="8"/>
        <v>51.561891395683801</v>
      </c>
      <c r="J48" s="65">
        <f t="shared" si="8"/>
        <v>48.813887511928712</v>
      </c>
      <c r="K48" s="65">
        <f t="shared" si="8"/>
        <v>46.335041860939377</v>
      </c>
      <c r="L48" s="65">
        <f t="shared" si="8"/>
        <v>43.94167574834033</v>
      </c>
      <c r="M48" s="65">
        <f t="shared" si="8"/>
        <v>41.474390449001518</v>
      </c>
      <c r="N48" s="65">
        <f t="shared" si="8"/>
        <v>40.149189629419084</v>
      </c>
      <c r="O48" s="65">
        <f t="shared" si="8"/>
        <v>38.707521228621765</v>
      </c>
      <c r="P48" s="65">
        <f t="shared" si="8"/>
        <v>37.071850924205577</v>
      </c>
      <c r="Q48" s="65">
        <f t="shared" si="8"/>
        <v>35.081432737604445</v>
      </c>
      <c r="R48" s="65">
        <f t="shared" si="8"/>
        <v>32.267621874375017</v>
      </c>
      <c r="S48" s="65">
        <f t="shared" si="8"/>
        <v>29.956195875876332</v>
      </c>
      <c r="T48" s="65">
        <f t="shared" si="8"/>
        <v>27.415847198889239</v>
      </c>
    </row>
    <row r="49" spans="1:20">
      <c r="A49" s="66">
        <v>48</v>
      </c>
      <c r="B49" s="65">
        <f t="shared" si="7"/>
        <v>73.682638457340119</v>
      </c>
      <c r="C49" s="65">
        <f t="shared" si="8"/>
        <v>69.022585826490598</v>
      </c>
      <c r="D49" s="65">
        <f t="shared" si="8"/>
        <v>65.170769070208792</v>
      </c>
      <c r="E49" s="65">
        <f t="shared" si="8"/>
        <v>60.906606893328458</v>
      </c>
      <c r="F49" s="65">
        <f t="shared" si="8"/>
        <v>58.135202213051066</v>
      </c>
      <c r="G49" s="65">
        <f t="shared" si="8"/>
        <v>55.992576505465692</v>
      </c>
      <c r="H49" s="65">
        <f t="shared" si="8"/>
        <v>54.196364917090335</v>
      </c>
      <c r="I49" s="65">
        <f t="shared" si="8"/>
        <v>52.616089087944943</v>
      </c>
      <c r="J49" s="65">
        <f t="shared" si="8"/>
        <v>49.840058054432191</v>
      </c>
      <c r="K49" s="65">
        <f t="shared" si="8"/>
        <v>47.335006093834473</v>
      </c>
      <c r="L49" s="65">
        <f t="shared" si="8"/>
        <v>44.915435507131633</v>
      </c>
      <c r="M49" s="65">
        <f t="shared" si="8"/>
        <v>42.420129608914493</v>
      </c>
      <c r="N49" s="65">
        <f t="shared" si="8"/>
        <v>41.079427548146171</v>
      </c>
      <c r="O49" s="65">
        <f t="shared" si="8"/>
        <v>39.620512028170793</v>
      </c>
      <c r="P49" s="65">
        <f t="shared" si="8"/>
        <v>37.964763607127573</v>
      </c>
      <c r="Q49" s="65">
        <f t="shared" si="8"/>
        <v>35.949131434357582</v>
      </c>
      <c r="R49" s="65">
        <f t="shared" si="8"/>
        <v>33.098077864858595</v>
      </c>
      <c r="S49" s="65">
        <f t="shared" si="8"/>
        <v>30.754505955653702</v>
      </c>
      <c r="T49" s="65">
        <f t="shared" si="8"/>
        <v>28.177009319321769</v>
      </c>
    </row>
    <row r="50" spans="1:20">
      <c r="A50" s="66">
        <v>49</v>
      </c>
      <c r="B50" s="65">
        <f t="shared" si="7"/>
        <v>74.919474237810661</v>
      </c>
      <c r="C50" s="65">
        <f t="shared" si="8"/>
        <v>70.222413608565958</v>
      </c>
      <c r="D50" s="65">
        <f t="shared" si="8"/>
        <v>66.338649054034619</v>
      </c>
      <c r="E50" s="65">
        <f t="shared" si="8"/>
        <v>62.037536627314914</v>
      </c>
      <c r="F50" s="65">
        <f t="shared" si="8"/>
        <v>59.241143066802181</v>
      </c>
      <c r="G50" s="65">
        <f t="shared" si="8"/>
        <v>57.078629448452574</v>
      </c>
      <c r="H50" s="65">
        <f t="shared" si="8"/>
        <v>55.265339805859249</v>
      </c>
      <c r="I50" s="65">
        <f t="shared" si="8"/>
        <v>53.66971731792669</v>
      </c>
      <c r="J50" s="65">
        <f t="shared" si="8"/>
        <v>50.865954113410709</v>
      </c>
      <c r="K50" s="65">
        <f t="shared" si="8"/>
        <v>48.334971901285385</v>
      </c>
      <c r="L50" s="65">
        <f t="shared" si="8"/>
        <v>45.889472742797778</v>
      </c>
      <c r="M50" s="65">
        <f t="shared" si="8"/>
        <v>43.366441733809474</v>
      </c>
      <c r="N50" s="65">
        <f t="shared" si="8"/>
        <v>42.010400264550832</v>
      </c>
      <c r="O50" s="65">
        <f t="shared" si="8"/>
        <v>40.534418326866181</v>
      </c>
      <c r="P50" s="65">
        <f t="shared" si="8"/>
        <v>38.8588015824674</v>
      </c>
      <c r="Q50" s="65">
        <f t="shared" si="8"/>
        <v>36.818217787082972</v>
      </c>
      <c r="R50" s="65">
        <f t="shared" si="8"/>
        <v>33.93030616465532</v>
      </c>
      <c r="S50" s="65">
        <f t="shared" si="8"/>
        <v>31.554916772894259</v>
      </c>
      <c r="T50" s="65">
        <f t="shared" si="8"/>
        <v>28.940646123507285</v>
      </c>
    </row>
    <row r="51" spans="1:20">
      <c r="A51" s="66">
        <v>50</v>
      </c>
      <c r="B51" s="65">
        <f t="shared" si="7"/>
        <v>76.153891169797646</v>
      </c>
      <c r="C51" s="65">
        <f t="shared" si="8"/>
        <v>71.420195235491121</v>
      </c>
      <c r="D51" s="65">
        <f t="shared" si="8"/>
        <v>67.504806524293258</v>
      </c>
      <c r="E51" s="65">
        <f t="shared" si="8"/>
        <v>63.167120820814446</v>
      </c>
      <c r="F51" s="65">
        <f t="shared" si="8"/>
        <v>60.34599426038983</v>
      </c>
      <c r="G51" s="65">
        <f t="shared" si="8"/>
        <v>58.163796540783508</v>
      </c>
      <c r="H51" s="65">
        <f t="shared" si="8"/>
        <v>56.333604804924605</v>
      </c>
      <c r="I51" s="65">
        <f t="shared" si="8"/>
        <v>54.722793654147537</v>
      </c>
      <c r="J51" s="65">
        <f t="shared" si="8"/>
        <v>51.891584139014931</v>
      </c>
      <c r="K51" s="65">
        <f t="shared" si="8"/>
        <v>49.334939207285359</v>
      </c>
      <c r="L51" s="65">
        <f t="shared" si="8"/>
        <v>46.863777306012786</v>
      </c>
      <c r="M51" s="65">
        <f t="shared" si="8"/>
        <v>44.3133082129157</v>
      </c>
      <c r="N51" s="65">
        <f t="shared" si="8"/>
        <v>42.942085041516378</v>
      </c>
      <c r="O51" s="65">
        <f t="shared" si="8"/>
        <v>41.449211826123864</v>
      </c>
      <c r="P51" s="65">
        <f t="shared" si="8"/>
        <v>39.753930112779663</v>
      </c>
      <c r="Q51" s="65">
        <f t="shared" si="8"/>
        <v>37.688649041355248</v>
      </c>
      <c r="R51" s="65">
        <f t="shared" si="8"/>
        <v>34.764251931613472</v>
      </c>
      <c r="S51" s="65">
        <f t="shared" si="8"/>
        <v>32.357364083506582</v>
      </c>
      <c r="T51" s="65">
        <f t="shared" si="8"/>
        <v>29.706682887718337</v>
      </c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2"/>
  <sheetViews>
    <sheetView tabSelected="1" zoomScale="85" workbookViewId="0">
      <selection activeCell="U114" sqref="U114"/>
    </sheetView>
  </sheetViews>
  <sheetFormatPr baseColWidth="10" defaultRowHeight="12.75"/>
  <cols>
    <col min="1" max="1" width="6.7109375" style="73" bestFit="1" customWidth="1"/>
    <col min="2" max="2" width="7.7109375" style="74" bestFit="1" customWidth="1"/>
    <col min="3" max="21" width="5.7109375" style="74" bestFit="1" customWidth="1"/>
  </cols>
  <sheetData>
    <row r="1" spans="1:21">
      <c r="A1" s="69">
        <v>0.05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</row>
    <row r="2" spans="1:21">
      <c r="A2" s="71" t="s">
        <v>10</v>
      </c>
      <c r="B2" s="51">
        <v>1</v>
      </c>
      <c r="C2" s="51">
        <v>2</v>
      </c>
      <c r="D2" s="51">
        <v>3</v>
      </c>
      <c r="E2" s="51">
        <v>4</v>
      </c>
      <c r="F2" s="51">
        <v>5</v>
      </c>
      <c r="G2" s="51">
        <v>6</v>
      </c>
      <c r="H2" s="51">
        <v>7</v>
      </c>
      <c r="I2" s="51">
        <v>8</v>
      </c>
      <c r="J2" s="51">
        <v>9</v>
      </c>
      <c r="K2" s="51">
        <v>10</v>
      </c>
      <c r="L2" s="51">
        <v>11</v>
      </c>
      <c r="M2" s="51">
        <v>12</v>
      </c>
      <c r="N2" s="51">
        <v>13</v>
      </c>
      <c r="O2" s="51">
        <v>14</v>
      </c>
      <c r="P2" s="51">
        <v>15</v>
      </c>
      <c r="Q2" s="51">
        <v>16</v>
      </c>
      <c r="R2" s="51">
        <v>17</v>
      </c>
      <c r="S2" s="51">
        <v>18</v>
      </c>
      <c r="T2" s="51">
        <v>19</v>
      </c>
      <c r="U2" s="51">
        <v>20</v>
      </c>
    </row>
    <row r="3" spans="1:21">
      <c r="A3" s="50">
        <v>1</v>
      </c>
      <c r="B3" s="72">
        <f t="shared" ref="B3:U3" si="0">FINV($A$1,$A3,B$2)</f>
        <v>161.44763874199344</v>
      </c>
      <c r="C3" s="72">
        <f t="shared" si="0"/>
        <v>18.512820511057093</v>
      </c>
      <c r="D3" s="72">
        <f t="shared" si="0"/>
        <v>10.127964483488157</v>
      </c>
      <c r="E3" s="72">
        <f t="shared" si="0"/>
        <v>7.7086474213216913</v>
      </c>
      <c r="F3" s="72">
        <f t="shared" si="0"/>
        <v>6.6078909688769709</v>
      </c>
      <c r="G3" s="72">
        <f t="shared" si="0"/>
        <v>5.9873775842125969</v>
      </c>
      <c r="H3" s="72">
        <f t="shared" si="0"/>
        <v>5.5914478481776282</v>
      </c>
      <c r="I3" s="72">
        <f t="shared" si="0"/>
        <v>5.3176550627926122</v>
      </c>
      <c r="J3" s="72">
        <f t="shared" si="0"/>
        <v>5.1173550082759807</v>
      </c>
      <c r="K3" s="72">
        <f t="shared" si="0"/>
        <v>4.9646027011268874</v>
      </c>
      <c r="L3" s="72">
        <f t="shared" si="0"/>
        <v>4.8443356689138124</v>
      </c>
      <c r="M3" s="72">
        <f t="shared" si="0"/>
        <v>4.7472253358190439</v>
      </c>
      <c r="N3" s="72">
        <f t="shared" si="0"/>
        <v>4.6671927136181512</v>
      </c>
      <c r="O3" s="72">
        <f t="shared" si="0"/>
        <v>4.6001099082050185</v>
      </c>
      <c r="P3" s="72">
        <f t="shared" si="0"/>
        <v>4.5430771231332319</v>
      </c>
      <c r="Q3" s="72">
        <f t="shared" si="0"/>
        <v>4.4939984180602348</v>
      </c>
      <c r="R3" s="72">
        <f t="shared" si="0"/>
        <v>4.4513216912796647</v>
      </c>
      <c r="S3" s="72">
        <f t="shared" si="0"/>
        <v>4.4138734049689301</v>
      </c>
      <c r="T3" s="72">
        <f t="shared" si="0"/>
        <v>4.3807496732708611</v>
      </c>
      <c r="U3" s="72">
        <f t="shared" si="0"/>
        <v>4.351243478421539</v>
      </c>
    </row>
    <row r="4" spans="1:21">
      <c r="A4" s="50">
        <v>2</v>
      </c>
      <c r="B4" s="72">
        <f t="shared" ref="B4:Q22" si="1">FINV($A$1,$A4,B$2)</f>
        <v>199.49999996478499</v>
      </c>
      <c r="C4" s="72">
        <f t="shared" si="1"/>
        <v>18.999999999953275</v>
      </c>
      <c r="D4" s="72">
        <f t="shared" si="1"/>
        <v>9.5520944959393077</v>
      </c>
      <c r="E4" s="72">
        <f t="shared" si="1"/>
        <v>6.9442719100320947</v>
      </c>
      <c r="F4" s="72">
        <f t="shared" si="1"/>
        <v>5.7861350433893062</v>
      </c>
      <c r="G4" s="72">
        <f t="shared" si="1"/>
        <v>5.1432528498278334</v>
      </c>
      <c r="H4" s="72">
        <f t="shared" si="1"/>
        <v>4.73741412782155</v>
      </c>
      <c r="I4" s="72">
        <f t="shared" si="1"/>
        <v>4.4589701075720019</v>
      </c>
      <c r="J4" s="72">
        <f t="shared" si="1"/>
        <v>4.2564947291425614</v>
      </c>
      <c r="K4" s="72">
        <f t="shared" si="1"/>
        <v>4.1028210151801776</v>
      </c>
      <c r="L4" s="72">
        <f t="shared" si="1"/>
        <v>3.9822979571449677</v>
      </c>
      <c r="M4" s="72">
        <f t="shared" si="1"/>
        <v>3.8852938347033836</v>
      </c>
      <c r="N4" s="72">
        <f t="shared" si="1"/>
        <v>3.8055652530294042</v>
      </c>
      <c r="O4" s="72">
        <f t="shared" si="1"/>
        <v>3.7388918324923361</v>
      </c>
      <c r="P4" s="72">
        <f t="shared" si="1"/>
        <v>3.6823203437250074</v>
      </c>
      <c r="Q4" s="72">
        <f t="shared" si="1"/>
        <v>3.6337234676434944</v>
      </c>
      <c r="R4" s="72">
        <f t="shared" ref="R4:U18" si="2">FINV($A$1,$A4,R$2)</f>
        <v>3.5915305685269994</v>
      </c>
      <c r="S4" s="72">
        <f t="shared" si="2"/>
        <v>3.5545571457137326</v>
      </c>
      <c r="T4" s="72">
        <f t="shared" si="2"/>
        <v>3.5218932606307662</v>
      </c>
      <c r="U4" s="72">
        <f t="shared" si="2"/>
        <v>3.4928284767875342</v>
      </c>
    </row>
    <row r="5" spans="1:21">
      <c r="A5" s="50">
        <v>3</v>
      </c>
      <c r="B5" s="72">
        <f t="shared" si="1"/>
        <v>215.7073453325313</v>
      </c>
      <c r="C5" s="72">
        <f t="shared" si="1"/>
        <v>19.164292127565375</v>
      </c>
      <c r="D5" s="72">
        <f t="shared" si="1"/>
        <v>9.2766281539152047</v>
      </c>
      <c r="E5" s="72">
        <f t="shared" si="1"/>
        <v>6.5913821165091147</v>
      </c>
      <c r="F5" s="72">
        <f t="shared" si="1"/>
        <v>5.4094513182731063</v>
      </c>
      <c r="G5" s="72">
        <f t="shared" si="1"/>
        <v>4.7570626638608644</v>
      </c>
      <c r="H5" s="72">
        <f t="shared" si="1"/>
        <v>4.3468314021674068</v>
      </c>
      <c r="I5" s="72">
        <f t="shared" si="1"/>
        <v>4.0661805566468345</v>
      </c>
      <c r="J5" s="72">
        <f t="shared" si="1"/>
        <v>3.8625483578549229</v>
      </c>
      <c r="K5" s="72">
        <f t="shared" si="1"/>
        <v>3.708264819458714</v>
      </c>
      <c r="L5" s="72">
        <f t="shared" si="1"/>
        <v>3.5874337031307766</v>
      </c>
      <c r="M5" s="72">
        <f t="shared" ref="M5:Q18" si="3">FINV($A$1,$A5,M$2)</f>
        <v>3.4902948206546531</v>
      </c>
      <c r="N5" s="72">
        <f t="shared" si="3"/>
        <v>3.4105336464080187</v>
      </c>
      <c r="O5" s="72">
        <f t="shared" si="3"/>
        <v>3.3438886807214594</v>
      </c>
      <c r="P5" s="72">
        <f t="shared" si="3"/>
        <v>3.2873821082777477</v>
      </c>
      <c r="Q5" s="72">
        <f t="shared" si="3"/>
        <v>3.2388715223610909</v>
      </c>
      <c r="R5" s="72">
        <f t="shared" si="2"/>
        <v>3.196776847350562</v>
      </c>
      <c r="S5" s="72">
        <f t="shared" si="2"/>
        <v>3.159907597942186</v>
      </c>
      <c r="T5" s="72">
        <f t="shared" si="2"/>
        <v>3.1273500152207196</v>
      </c>
      <c r="U5" s="72">
        <f t="shared" si="2"/>
        <v>3.0983912244394283</v>
      </c>
    </row>
    <row r="6" spans="1:21">
      <c r="A6" s="50">
        <v>4</v>
      </c>
      <c r="B6" s="72">
        <f t="shared" si="1"/>
        <v>224.58324058879344</v>
      </c>
      <c r="C6" s="72">
        <f t="shared" si="1"/>
        <v>19.246794344956285</v>
      </c>
      <c r="D6" s="72">
        <f t="shared" si="1"/>
        <v>9.1171822533596725</v>
      </c>
      <c r="E6" s="72">
        <f t="shared" si="1"/>
        <v>6.3882329087953078</v>
      </c>
      <c r="F6" s="72">
        <f t="shared" si="1"/>
        <v>5.1921677728964841</v>
      </c>
      <c r="G6" s="72">
        <f t="shared" si="1"/>
        <v>4.5336769503638159</v>
      </c>
      <c r="H6" s="72">
        <f t="shared" si="1"/>
        <v>4.1203117269835836</v>
      </c>
      <c r="I6" s="72">
        <f t="shared" si="1"/>
        <v>3.8378533546399156</v>
      </c>
      <c r="J6" s="72">
        <f t="shared" si="1"/>
        <v>3.6330885115015592</v>
      </c>
      <c r="K6" s="72">
        <f t="shared" si="1"/>
        <v>3.4780496908463983</v>
      </c>
      <c r="L6" s="72">
        <f t="shared" si="1"/>
        <v>3.3566900212126134</v>
      </c>
      <c r="M6" s="72">
        <f t="shared" si="3"/>
        <v>3.2591667269802373</v>
      </c>
      <c r="N6" s="72">
        <f t="shared" si="3"/>
        <v>3.1791170526182304</v>
      </c>
      <c r="O6" s="72">
        <f t="shared" si="3"/>
        <v>3.1122498480385685</v>
      </c>
      <c r="P6" s="72">
        <f t="shared" si="3"/>
        <v>3.0555682759829716</v>
      </c>
      <c r="Q6" s="72">
        <f t="shared" si="3"/>
        <v>3.006917279999981</v>
      </c>
      <c r="R6" s="72">
        <f t="shared" si="2"/>
        <v>2.9647081101160273</v>
      </c>
      <c r="S6" s="72">
        <f t="shared" si="2"/>
        <v>2.9277441728814901</v>
      </c>
      <c r="T6" s="72">
        <f t="shared" si="2"/>
        <v>2.8951073075815517</v>
      </c>
      <c r="U6" s="72">
        <f t="shared" si="2"/>
        <v>2.8660814020888035</v>
      </c>
    </row>
    <row r="7" spans="1:21">
      <c r="A7" s="50">
        <v>5</v>
      </c>
      <c r="B7" s="72">
        <f t="shared" si="1"/>
        <v>230.16187807281722</v>
      </c>
      <c r="C7" s="72">
        <f t="shared" si="1"/>
        <v>19.296409652254169</v>
      </c>
      <c r="D7" s="72">
        <f t="shared" si="1"/>
        <v>9.0134551675929124</v>
      </c>
      <c r="E7" s="72">
        <f t="shared" si="1"/>
        <v>6.25605650228656</v>
      </c>
      <c r="F7" s="72">
        <f t="shared" si="1"/>
        <v>5.0503290577391979</v>
      </c>
      <c r="G7" s="72">
        <f t="shared" si="1"/>
        <v>4.3873741874766274</v>
      </c>
      <c r="H7" s="72">
        <f t="shared" si="1"/>
        <v>3.9715231505921897</v>
      </c>
      <c r="I7" s="72">
        <f t="shared" si="1"/>
        <v>3.6874986661289313</v>
      </c>
      <c r="J7" s="72">
        <f t="shared" si="1"/>
        <v>3.4816586533421781</v>
      </c>
      <c r="K7" s="72">
        <f t="shared" si="1"/>
        <v>3.3258345292975342</v>
      </c>
      <c r="L7" s="72">
        <f t="shared" si="1"/>
        <v>3.2038742608065647</v>
      </c>
      <c r="M7" s="72">
        <f t="shared" si="3"/>
        <v>3.1058752391376663</v>
      </c>
      <c r="N7" s="72">
        <f t="shared" si="3"/>
        <v>3.0254383001274849</v>
      </c>
      <c r="O7" s="72">
        <f t="shared" si="3"/>
        <v>2.9582489131183785</v>
      </c>
      <c r="P7" s="72">
        <f t="shared" si="3"/>
        <v>2.9012945361891829</v>
      </c>
      <c r="Q7" s="72">
        <f t="shared" si="3"/>
        <v>2.8524091649805809</v>
      </c>
      <c r="R7" s="72">
        <f t="shared" si="2"/>
        <v>2.8099961743615687</v>
      </c>
      <c r="S7" s="72">
        <f t="shared" si="2"/>
        <v>2.7728531527503284</v>
      </c>
      <c r="T7" s="72">
        <f t="shared" si="2"/>
        <v>2.7400575413450712</v>
      </c>
      <c r="U7" s="72">
        <f t="shared" si="2"/>
        <v>2.710889836763136</v>
      </c>
    </row>
    <row r="8" spans="1:21">
      <c r="A8" s="50">
        <v>6</v>
      </c>
      <c r="B8" s="72">
        <f t="shared" si="1"/>
        <v>233.98600031935916</v>
      </c>
      <c r="C8" s="72">
        <f t="shared" si="1"/>
        <v>19.329534015471751</v>
      </c>
      <c r="D8" s="72">
        <f t="shared" si="1"/>
        <v>8.9406451209592603</v>
      </c>
      <c r="E8" s="72">
        <f t="shared" si="1"/>
        <v>6.1631322828378181</v>
      </c>
      <c r="F8" s="72">
        <f t="shared" si="1"/>
        <v>4.950288068824916</v>
      </c>
      <c r="G8" s="72">
        <f t="shared" si="1"/>
        <v>4.2838657139425145</v>
      </c>
      <c r="H8" s="72">
        <f t="shared" si="1"/>
        <v>3.8659688532366738</v>
      </c>
      <c r="I8" s="72">
        <f t="shared" si="1"/>
        <v>3.5805803198691919</v>
      </c>
      <c r="J8" s="72">
        <f t="shared" si="1"/>
        <v>3.3737536471430145</v>
      </c>
      <c r="K8" s="72">
        <f t="shared" si="1"/>
        <v>3.2171745474996118</v>
      </c>
      <c r="L8" s="72">
        <f t="shared" si="1"/>
        <v>3.0946128880070933</v>
      </c>
      <c r="M8" s="72">
        <f t="shared" si="3"/>
        <v>2.9961203776127796</v>
      </c>
      <c r="N8" s="72">
        <f t="shared" si="3"/>
        <v>2.9152692387964283</v>
      </c>
      <c r="O8" s="72">
        <f t="shared" si="3"/>
        <v>2.8477259960172798</v>
      </c>
      <c r="P8" s="72">
        <f t="shared" si="3"/>
        <v>2.7904649974578577</v>
      </c>
      <c r="Q8" s="72">
        <f t="shared" si="3"/>
        <v>2.7413108284277126</v>
      </c>
      <c r="R8" s="72">
        <f t="shared" si="2"/>
        <v>2.6986599017175319</v>
      </c>
      <c r="S8" s="72">
        <f t="shared" si="2"/>
        <v>2.6613045230143975</v>
      </c>
      <c r="T8" s="72">
        <f t="shared" si="2"/>
        <v>2.6283180384239495</v>
      </c>
      <c r="U8" s="72">
        <f t="shared" si="2"/>
        <v>2.5989777116486561</v>
      </c>
    </row>
    <row r="9" spans="1:21">
      <c r="A9" s="50">
        <v>7</v>
      </c>
      <c r="B9" s="72">
        <f t="shared" si="1"/>
        <v>236.76840024054434</v>
      </c>
      <c r="C9" s="72">
        <f t="shared" si="1"/>
        <v>19.353217536481679</v>
      </c>
      <c r="D9" s="72">
        <f t="shared" si="1"/>
        <v>8.8867429558534852</v>
      </c>
      <c r="E9" s="72">
        <f t="shared" si="1"/>
        <v>6.094210925867749</v>
      </c>
      <c r="F9" s="72">
        <f t="shared" si="1"/>
        <v>4.8758716959812478</v>
      </c>
      <c r="G9" s="72">
        <f t="shared" si="1"/>
        <v>4.2066584880122182</v>
      </c>
      <c r="H9" s="72">
        <f t="shared" si="1"/>
        <v>3.7870435400911688</v>
      </c>
      <c r="I9" s="72">
        <f t="shared" si="1"/>
        <v>3.5004638552690563</v>
      </c>
      <c r="J9" s="72">
        <f t="shared" si="1"/>
        <v>3.2927458392650006</v>
      </c>
      <c r="K9" s="72">
        <f t="shared" si="1"/>
        <v>3.1354648051839966</v>
      </c>
      <c r="L9" s="72">
        <f t="shared" si="1"/>
        <v>3.0123303431505279</v>
      </c>
      <c r="M9" s="72">
        <f t="shared" si="3"/>
        <v>2.9133581791185108</v>
      </c>
      <c r="N9" s="72">
        <f t="shared" si="3"/>
        <v>2.8320975017439354</v>
      </c>
      <c r="O9" s="72">
        <f t="shared" si="3"/>
        <v>2.7641992568909401</v>
      </c>
      <c r="P9" s="72">
        <f t="shared" si="3"/>
        <v>2.706626782344582</v>
      </c>
      <c r="Q9" s="72">
        <f t="shared" si="3"/>
        <v>2.6571966003487448</v>
      </c>
      <c r="R9" s="72">
        <f t="shared" si="2"/>
        <v>2.614299045272638</v>
      </c>
      <c r="S9" s="72">
        <f t="shared" si="2"/>
        <v>2.5767217294139968</v>
      </c>
      <c r="T9" s="72">
        <f t="shared" si="2"/>
        <v>2.5435343016018059</v>
      </c>
      <c r="U9" s="72">
        <f t="shared" si="2"/>
        <v>2.5140110631923207</v>
      </c>
    </row>
    <row r="10" spans="1:21">
      <c r="A10" s="50">
        <v>8</v>
      </c>
      <c r="B10" s="72">
        <f t="shared" si="1"/>
        <v>238.88269476653278</v>
      </c>
      <c r="C10" s="72">
        <f t="shared" si="1"/>
        <v>19.370992898516825</v>
      </c>
      <c r="D10" s="72">
        <f t="shared" si="1"/>
        <v>8.8452384602045662</v>
      </c>
      <c r="E10" s="72">
        <f t="shared" si="1"/>
        <v>6.0410444763043643</v>
      </c>
      <c r="F10" s="72">
        <f t="shared" si="1"/>
        <v>4.818319535814398</v>
      </c>
      <c r="G10" s="72">
        <f t="shared" si="1"/>
        <v>4.1468041624181371</v>
      </c>
      <c r="H10" s="72">
        <f t="shared" si="1"/>
        <v>3.7257253172538531</v>
      </c>
      <c r="I10" s="72">
        <f t="shared" si="1"/>
        <v>3.4381012334967886</v>
      </c>
      <c r="J10" s="72">
        <f t="shared" si="1"/>
        <v>3.2295826128046494</v>
      </c>
      <c r="K10" s="72">
        <f t="shared" si="1"/>
        <v>3.0716583853922961</v>
      </c>
      <c r="L10" s="72">
        <f t="shared" si="1"/>
        <v>2.9479903187480767</v>
      </c>
      <c r="M10" s="72">
        <f t="shared" si="3"/>
        <v>2.8485651421738938</v>
      </c>
      <c r="N10" s="72">
        <f t="shared" si="3"/>
        <v>2.7669131820211694</v>
      </c>
      <c r="O10" s="72">
        <f t="shared" si="3"/>
        <v>2.6986724188102889</v>
      </c>
      <c r="P10" s="72">
        <f t="shared" si="3"/>
        <v>2.6407968830057316</v>
      </c>
      <c r="Q10" s="72">
        <f t="shared" si="3"/>
        <v>2.5910961799713066</v>
      </c>
      <c r="R10" s="72">
        <f t="shared" si="2"/>
        <v>2.5479553578650362</v>
      </c>
      <c r="S10" s="72">
        <f t="shared" si="2"/>
        <v>2.5101578954772004</v>
      </c>
      <c r="T10" s="72">
        <f t="shared" si="2"/>
        <v>2.4767701475434949</v>
      </c>
      <c r="U10" s="72">
        <f t="shared" si="2"/>
        <v>2.4470637480707227</v>
      </c>
    </row>
    <row r="11" spans="1:21">
      <c r="A11" s="50">
        <v>9</v>
      </c>
      <c r="B11" s="72">
        <f t="shared" si="1"/>
        <v>240.54325467770445</v>
      </c>
      <c r="C11" s="72">
        <f t="shared" si="1"/>
        <v>19.384825718674882</v>
      </c>
      <c r="D11" s="72">
        <f t="shared" si="1"/>
        <v>8.8122995554737464</v>
      </c>
      <c r="E11" s="72">
        <f t="shared" si="1"/>
        <v>5.9987790314091338</v>
      </c>
      <c r="F11" s="72">
        <f t="shared" si="1"/>
        <v>4.7724656132646786</v>
      </c>
      <c r="G11" s="72">
        <f t="shared" si="1"/>
        <v>4.0990155418431744</v>
      </c>
      <c r="H11" s="72">
        <f t="shared" si="1"/>
        <v>3.6766746989925565</v>
      </c>
      <c r="I11" s="72">
        <f t="shared" si="1"/>
        <v>3.3881302346365114</v>
      </c>
      <c r="J11" s="72">
        <f t="shared" si="1"/>
        <v>3.1788931045809843</v>
      </c>
      <c r="K11" s="72">
        <f t="shared" si="1"/>
        <v>3.0203829471383994</v>
      </c>
      <c r="L11" s="72">
        <f t="shared" si="1"/>
        <v>2.8962227613994989</v>
      </c>
      <c r="M11" s="72">
        <f t="shared" si="3"/>
        <v>2.7963754896058033</v>
      </c>
      <c r="N11" s="72">
        <f t="shared" si="3"/>
        <v>2.7143557891607859</v>
      </c>
      <c r="O11" s="72">
        <f t="shared" si="3"/>
        <v>2.6457907353282737</v>
      </c>
      <c r="P11" s="72">
        <f t="shared" si="3"/>
        <v>2.5876264353144611</v>
      </c>
      <c r="Q11" s="72">
        <f t="shared" si="3"/>
        <v>2.537666538958514</v>
      </c>
      <c r="R11" s="72">
        <f t="shared" si="2"/>
        <v>2.4942914946313177</v>
      </c>
      <c r="S11" s="72">
        <f t="shared" si="2"/>
        <v>2.4562811492136793</v>
      </c>
      <c r="T11" s="72">
        <f t="shared" si="2"/>
        <v>2.4226989371635081</v>
      </c>
      <c r="U11" s="72">
        <f t="shared" si="2"/>
        <v>2.3928141084646004</v>
      </c>
    </row>
    <row r="12" spans="1:21">
      <c r="A12" s="50">
        <v>10</v>
      </c>
      <c r="B12" s="72">
        <f t="shared" si="1"/>
        <v>241.88174721566651</v>
      </c>
      <c r="C12" s="72">
        <f t="shared" si="1"/>
        <v>19.395896724120618</v>
      </c>
      <c r="D12" s="72">
        <f t="shared" si="1"/>
        <v>8.7855247108102041</v>
      </c>
      <c r="E12" s="72">
        <f t="shared" si="1"/>
        <v>5.9643705524483881</v>
      </c>
      <c r="F12" s="72">
        <f t="shared" si="1"/>
        <v>4.7350630698612122</v>
      </c>
      <c r="G12" s="72">
        <f t="shared" si="1"/>
        <v>4.0599627944365277</v>
      </c>
      <c r="H12" s="72">
        <f t="shared" si="1"/>
        <v>3.6365231205837993</v>
      </c>
      <c r="I12" s="72">
        <f t="shared" si="1"/>
        <v>3.3471631203684353</v>
      </c>
      <c r="J12" s="72">
        <f t="shared" si="1"/>
        <v>3.1372801080160295</v>
      </c>
      <c r="K12" s="72">
        <f t="shared" si="1"/>
        <v>2.978237016203976</v>
      </c>
      <c r="L12" s="72">
        <f t="shared" si="1"/>
        <v>2.8536248583902299</v>
      </c>
      <c r="M12" s="72">
        <f t="shared" si="3"/>
        <v>2.753386768948884</v>
      </c>
      <c r="N12" s="72">
        <f t="shared" si="3"/>
        <v>2.671024228664769</v>
      </c>
      <c r="O12" s="72">
        <f t="shared" si="3"/>
        <v>2.6021550511494063</v>
      </c>
      <c r="P12" s="72">
        <f t="shared" si="3"/>
        <v>2.5437185497969157</v>
      </c>
      <c r="Q12" s="72">
        <f t="shared" si="3"/>
        <v>2.4935132213834104</v>
      </c>
      <c r="R12" s="72">
        <f t="shared" si="2"/>
        <v>2.4499155004939759</v>
      </c>
      <c r="S12" s="72">
        <f t="shared" si="2"/>
        <v>2.4117020399317903</v>
      </c>
      <c r="T12" s="72">
        <f t="shared" si="2"/>
        <v>2.3779336873860073</v>
      </c>
      <c r="U12" s="72">
        <f t="shared" si="2"/>
        <v>2.3478775670929446</v>
      </c>
    </row>
    <row r="13" spans="1:21">
      <c r="A13" s="50">
        <v>11</v>
      </c>
      <c r="B13" s="72">
        <f t="shared" si="1"/>
        <v>242.98345816188311</v>
      </c>
      <c r="C13" s="72">
        <f t="shared" si="1"/>
        <v>19.404957959538997</v>
      </c>
      <c r="D13" s="72">
        <f t="shared" si="1"/>
        <v>8.763332829933109</v>
      </c>
      <c r="E13" s="72">
        <f t="shared" si="1"/>
        <v>5.9358126988232964</v>
      </c>
      <c r="F13" s="72">
        <f t="shared" si="1"/>
        <v>4.7039672334759484</v>
      </c>
      <c r="G13" s="72">
        <f t="shared" si="1"/>
        <v>4.02744204209678</v>
      </c>
      <c r="H13" s="72">
        <f t="shared" si="1"/>
        <v>3.6030372690542309</v>
      </c>
      <c r="I13" s="72">
        <f t="shared" si="1"/>
        <v>3.3129506570262333</v>
      </c>
      <c r="J13" s="72">
        <f t="shared" si="1"/>
        <v>3.1024854076602271</v>
      </c>
      <c r="K13" s="72">
        <f t="shared" si="1"/>
        <v>2.9429572681336866</v>
      </c>
      <c r="L13" s="72">
        <f t="shared" si="1"/>
        <v>2.8179304700780845</v>
      </c>
      <c r="M13" s="72">
        <f t="shared" si="3"/>
        <v>2.7173314410985698</v>
      </c>
      <c r="N13" s="72">
        <f t="shared" si="3"/>
        <v>2.6346504608376184</v>
      </c>
      <c r="O13" s="72">
        <f t="shared" si="3"/>
        <v>2.5654974068988272</v>
      </c>
      <c r="P13" s="72">
        <f t="shared" si="3"/>
        <v>2.5068057258537886</v>
      </c>
      <c r="Q13" s="72">
        <f t="shared" si="3"/>
        <v>2.4563694314462508</v>
      </c>
      <c r="R13" s="72">
        <f t="shared" si="2"/>
        <v>2.4125614420180863</v>
      </c>
      <c r="S13" s="72">
        <f t="shared" si="2"/>
        <v>2.374155594090869</v>
      </c>
      <c r="T13" s="72">
        <f t="shared" si="2"/>
        <v>2.3402104408766728</v>
      </c>
      <c r="U13" s="72">
        <f t="shared" si="2"/>
        <v>2.3099912106326697</v>
      </c>
    </row>
    <row r="14" spans="1:21">
      <c r="A14" s="50">
        <v>12</v>
      </c>
      <c r="B14" s="72">
        <f t="shared" si="1"/>
        <v>243.90603845456263</v>
      </c>
      <c r="C14" s="72">
        <f t="shared" si="1"/>
        <v>19.412511147844988</v>
      </c>
      <c r="D14" s="72">
        <f t="shared" si="1"/>
        <v>8.7446406617813857</v>
      </c>
      <c r="E14" s="72">
        <f t="shared" si="1"/>
        <v>5.9117291093390296</v>
      </c>
      <c r="F14" s="72">
        <f t="shared" si="1"/>
        <v>4.6777037919497282</v>
      </c>
      <c r="G14" s="72">
        <f t="shared" si="1"/>
        <v>3.999935383380441</v>
      </c>
      <c r="H14" s="72">
        <f t="shared" si="1"/>
        <v>3.574676446385026</v>
      </c>
      <c r="I14" s="72">
        <f t="shared" si="1"/>
        <v>3.2839390058691462</v>
      </c>
      <c r="J14" s="72">
        <f t="shared" si="1"/>
        <v>3.0729471220143001</v>
      </c>
      <c r="K14" s="72">
        <f t="shared" si="1"/>
        <v>2.9129767217159896</v>
      </c>
      <c r="L14" s="72">
        <f t="shared" si="1"/>
        <v>2.7875693258155909</v>
      </c>
      <c r="M14" s="72">
        <f t="shared" si="3"/>
        <v>2.6866371126386728</v>
      </c>
      <c r="N14" s="72">
        <f t="shared" si="3"/>
        <v>2.6036607477872638</v>
      </c>
      <c r="O14" s="72">
        <f t="shared" si="3"/>
        <v>2.5342432529338463</v>
      </c>
      <c r="P14" s="72">
        <f t="shared" si="3"/>
        <v>2.4753129737001212</v>
      </c>
      <c r="Q14" s="72">
        <f t="shared" si="3"/>
        <v>2.4246600019420024</v>
      </c>
      <c r="R14" s="72">
        <f t="shared" si="2"/>
        <v>2.3806541619274419</v>
      </c>
      <c r="S14" s="72">
        <f t="shared" si="2"/>
        <v>2.3420667984874743</v>
      </c>
      <c r="T14" s="72">
        <f t="shared" si="2"/>
        <v>2.3079544244864554</v>
      </c>
      <c r="U14" s="72">
        <f t="shared" si="2"/>
        <v>2.2775805742387796</v>
      </c>
    </row>
    <row r="15" spans="1:21">
      <c r="A15" s="50">
        <v>13</v>
      </c>
      <c r="B15" s="72">
        <f t="shared" si="1"/>
        <v>244.68984726295582</v>
      </c>
      <c r="C15" s="72">
        <f t="shared" si="1"/>
        <v>19.418903840051918</v>
      </c>
      <c r="D15" s="72">
        <f t="shared" si="1"/>
        <v>8.7286812469146824</v>
      </c>
      <c r="E15" s="72">
        <f t="shared" si="1"/>
        <v>5.8911440040616547</v>
      </c>
      <c r="F15" s="72">
        <f t="shared" si="1"/>
        <v>4.6552254859089057</v>
      </c>
      <c r="G15" s="72">
        <f t="shared" si="1"/>
        <v>3.9763626614860694</v>
      </c>
      <c r="H15" s="72">
        <f t="shared" si="1"/>
        <v>3.5503425652293892</v>
      </c>
      <c r="I15" s="72">
        <f t="shared" si="1"/>
        <v>3.2590192354523451</v>
      </c>
      <c r="J15" s="72">
        <f t="shared" si="1"/>
        <v>3.0475493072552897</v>
      </c>
      <c r="K15" s="72">
        <f t="shared" si="1"/>
        <v>2.8871746931651092</v>
      </c>
      <c r="L15" s="72">
        <f t="shared" si="1"/>
        <v>2.7614174419635233</v>
      </c>
      <c r="M15" s="72">
        <f t="shared" si="3"/>
        <v>2.6601774584561886</v>
      </c>
      <c r="N15" s="72">
        <f t="shared" si="3"/>
        <v>2.5769270846669219</v>
      </c>
      <c r="O15" s="72">
        <f t="shared" si="3"/>
        <v>2.5072633747187059</v>
      </c>
      <c r="P15" s="72">
        <f t="shared" si="3"/>
        <v>2.4481102104533434</v>
      </c>
      <c r="Q15" s="72">
        <f t="shared" si="3"/>
        <v>2.3972542338770308</v>
      </c>
      <c r="R15" s="72">
        <f t="shared" si="2"/>
        <v>2.3530625340950007</v>
      </c>
      <c r="S15" s="72">
        <f t="shared" si="2"/>
        <v>2.3143042429905725</v>
      </c>
      <c r="T15" s="72">
        <f t="shared" si="2"/>
        <v>2.2800340533996799</v>
      </c>
      <c r="U15" s="72">
        <f t="shared" si="2"/>
        <v>2.2495139813643119</v>
      </c>
    </row>
    <row r="16" spans="1:21">
      <c r="A16" s="50">
        <v>14</v>
      </c>
      <c r="B16" s="72">
        <f t="shared" si="1"/>
        <v>245.36397718421784</v>
      </c>
      <c r="C16" s="72">
        <f t="shared" si="1"/>
        <v>19.424384408886475</v>
      </c>
      <c r="D16" s="72">
        <f t="shared" si="1"/>
        <v>8.7148963796479642</v>
      </c>
      <c r="E16" s="72">
        <f t="shared" si="1"/>
        <v>5.873346264396206</v>
      </c>
      <c r="F16" s="72">
        <f t="shared" si="1"/>
        <v>4.6357677215068005</v>
      </c>
      <c r="G16" s="72">
        <f t="shared" si="1"/>
        <v>3.955933942950554</v>
      </c>
      <c r="H16" s="72">
        <f t="shared" si="1"/>
        <v>3.5292313999513389</v>
      </c>
      <c r="I16" s="72">
        <f t="shared" si="1"/>
        <v>3.237378146416428</v>
      </c>
      <c r="J16" s="72">
        <f t="shared" si="1"/>
        <v>3.0254727244264403</v>
      </c>
      <c r="K16" s="72">
        <f t="shared" si="1"/>
        <v>2.8647276835108002</v>
      </c>
      <c r="L16" s="72">
        <f t="shared" si="1"/>
        <v>2.7386482146318221</v>
      </c>
      <c r="M16" s="72">
        <f t="shared" si="3"/>
        <v>2.6371235578160466</v>
      </c>
      <c r="N16" s="72">
        <f t="shared" si="3"/>
        <v>2.5536187921538689</v>
      </c>
      <c r="O16" s="72">
        <f t="shared" si="3"/>
        <v>2.4837257414343625</v>
      </c>
      <c r="P16" s="72">
        <f t="shared" si="3"/>
        <v>2.4243643575200471</v>
      </c>
      <c r="Q16" s="72">
        <f t="shared" si="3"/>
        <v>2.3733182316846886</v>
      </c>
      <c r="R16" s="72">
        <f t="shared" si="2"/>
        <v>2.3289520240192827</v>
      </c>
      <c r="S16" s="72">
        <f t="shared" si="2"/>
        <v>2.2900328932164946</v>
      </c>
      <c r="T16" s="72">
        <f t="shared" si="2"/>
        <v>2.2556139018603965</v>
      </c>
      <c r="U16" s="72">
        <f t="shared" si="2"/>
        <v>2.2249557062808449</v>
      </c>
    </row>
    <row r="17" spans="1:21">
      <c r="A17" s="50">
        <v>15</v>
      </c>
      <c r="B17" s="72">
        <f t="shared" si="1"/>
        <v>245.94992617144362</v>
      </c>
      <c r="C17" s="72">
        <f t="shared" si="1"/>
        <v>19.429135070260898</v>
      </c>
      <c r="D17" s="72">
        <f t="shared" si="1"/>
        <v>8.7028701352437672</v>
      </c>
      <c r="E17" s="72">
        <f t="shared" si="1"/>
        <v>5.8578053610119607</v>
      </c>
      <c r="F17" s="72">
        <f t="shared" si="1"/>
        <v>4.6187591165810904</v>
      </c>
      <c r="G17" s="72">
        <f t="shared" si="1"/>
        <v>3.9380579884014164</v>
      </c>
      <c r="H17" s="72">
        <f t="shared" si="1"/>
        <v>3.5107401841423327</v>
      </c>
      <c r="I17" s="72">
        <f t="shared" si="1"/>
        <v>3.2184055134641572</v>
      </c>
      <c r="J17" s="72">
        <f t="shared" si="1"/>
        <v>3.006101972516694</v>
      </c>
      <c r="K17" s="72">
        <f t="shared" si="1"/>
        <v>2.8450165271483359</v>
      </c>
      <c r="L17" s="72">
        <f t="shared" si="1"/>
        <v>2.7186396477486738</v>
      </c>
      <c r="M17" s="72">
        <f t="shared" si="3"/>
        <v>2.61685123433959</v>
      </c>
      <c r="N17" s="72">
        <f t="shared" si="3"/>
        <v>2.5331099834026238</v>
      </c>
      <c r="O17" s="72">
        <f t="shared" si="3"/>
        <v>2.4630031052480872</v>
      </c>
      <c r="P17" s="72">
        <f t="shared" si="3"/>
        <v>2.4034470720141474</v>
      </c>
      <c r="Q17" s="72">
        <f t="shared" si="3"/>
        <v>2.3522227635284105</v>
      </c>
      <c r="R17" s="72">
        <f t="shared" si="2"/>
        <v>2.3076926730700054</v>
      </c>
      <c r="S17" s="72">
        <f t="shared" si="2"/>
        <v>2.2686221917044858</v>
      </c>
      <c r="T17" s="72">
        <f t="shared" si="2"/>
        <v>2.2340629221003523</v>
      </c>
      <c r="U17" s="72">
        <f t="shared" si="2"/>
        <v>2.2032742896501789</v>
      </c>
    </row>
    <row r="18" spans="1:21">
      <c r="A18" s="50">
        <v>16</v>
      </c>
      <c r="B18" s="72">
        <f t="shared" si="1"/>
        <v>246.46392224162872</v>
      </c>
      <c r="C18" s="72">
        <f t="shared" si="1"/>
        <v>19.433292535038049</v>
      </c>
      <c r="D18" s="72">
        <f t="shared" si="1"/>
        <v>8.6922862680424622</v>
      </c>
      <c r="E18" s="72">
        <f t="shared" si="1"/>
        <v>5.8441174268824412</v>
      </c>
      <c r="F18" s="72">
        <f t="shared" si="1"/>
        <v>4.6037640293668964</v>
      </c>
      <c r="G18" s="72">
        <f t="shared" si="1"/>
        <v>3.9222833625231521</v>
      </c>
      <c r="H18" s="72">
        <f t="shared" si="1"/>
        <v>3.4944080867349525</v>
      </c>
      <c r="I18" s="72">
        <f t="shared" si="1"/>
        <v>3.2016342731465466</v>
      </c>
      <c r="J18" s="72">
        <f t="shared" si="1"/>
        <v>2.9889655574598919</v>
      </c>
      <c r="K18" s="72">
        <f t="shared" si="1"/>
        <v>2.8275664309664323</v>
      </c>
      <c r="L18" s="72">
        <f t="shared" si="1"/>
        <v>2.7009144106720795</v>
      </c>
      <c r="M18" s="72">
        <f t="shared" si="3"/>
        <v>2.5988811586459954</v>
      </c>
      <c r="N18" s="72">
        <f t="shared" si="3"/>
        <v>2.5149197259697882</v>
      </c>
      <c r="O18" s="72">
        <f t="shared" si="3"/>
        <v>2.4446132296180254</v>
      </c>
      <c r="P18" s="72">
        <f t="shared" si="3"/>
        <v>2.3848750442849562</v>
      </c>
      <c r="Q18" s="72">
        <f t="shared" si="3"/>
        <v>2.3334836283500184</v>
      </c>
      <c r="R18" s="72">
        <f t="shared" si="2"/>
        <v>2.2887995338342044</v>
      </c>
      <c r="S18" s="72">
        <f t="shared" si="2"/>
        <v>2.249586564057843</v>
      </c>
      <c r="T18" s="72">
        <f t="shared" si="2"/>
        <v>2.2148950034230754</v>
      </c>
      <c r="U18" s="72">
        <f t="shared" si="2"/>
        <v>2.1839831671557999</v>
      </c>
    </row>
    <row r="19" spans="1:21">
      <c r="A19" s="50">
        <v>17</v>
      </c>
      <c r="B19" s="72">
        <f t="shared" si="1"/>
        <v>246.91844405713022</v>
      </c>
      <c r="C19" s="72">
        <f t="shared" si="1"/>
        <v>19.436961379325012</v>
      </c>
      <c r="D19" s="72">
        <f t="shared" si="1"/>
        <v>8.6829000472932947</v>
      </c>
      <c r="E19" s="72">
        <f t="shared" si="1"/>
        <v>5.8319695721227678</v>
      </c>
      <c r="F19" s="72">
        <f t="shared" si="1"/>
        <v>4.5904444683253978</v>
      </c>
      <c r="G19" s="72">
        <f t="shared" si="1"/>
        <v>3.9082593482753163</v>
      </c>
      <c r="H19" s="72">
        <f t="shared" si="1"/>
        <v>3.4798766591329944</v>
      </c>
      <c r="I19" s="72">
        <f t="shared" si="1"/>
        <v>3.1867007392921147</v>
      </c>
      <c r="J19" s="72">
        <f t="shared" si="1"/>
        <v>2.9736959959531983</v>
      </c>
      <c r="K19" s="72">
        <f t="shared" si="1"/>
        <v>2.8120070312274761</v>
      </c>
      <c r="L19" s="72">
        <f t="shared" si="1"/>
        <v>2.6850998848400254</v>
      </c>
      <c r="M19" s="72">
        <f t="shared" ref="M19:U22" si="4">FINV($A$1,$A19,M$2)</f>
        <v>2.5828389061279964</v>
      </c>
      <c r="N19" s="72">
        <f t="shared" si="4"/>
        <v>2.4986721232000866</v>
      </c>
      <c r="O19" s="72">
        <f t="shared" si="4"/>
        <v>2.4281790014538789</v>
      </c>
      <c r="P19" s="72">
        <f t="shared" si="4"/>
        <v>2.3682701447416106</v>
      </c>
      <c r="Q19" s="72">
        <f t="shared" si="4"/>
        <v>2.3167218391950088</v>
      </c>
      <c r="R19" s="72">
        <f t="shared" si="4"/>
        <v>2.271892889124441</v>
      </c>
      <c r="S19" s="72">
        <f t="shared" si="4"/>
        <v>2.2325456696671706</v>
      </c>
      <c r="T19" s="72">
        <f t="shared" si="4"/>
        <v>2.1977292689298382</v>
      </c>
      <c r="U19" s="72">
        <f t="shared" si="4"/>
        <v>2.1667009968895741</v>
      </c>
    </row>
    <row r="20" spans="1:21">
      <c r="A20" s="50">
        <v>18</v>
      </c>
      <c r="B20" s="72">
        <f t="shared" si="1"/>
        <v>247.32324402475621</v>
      </c>
      <c r="C20" s="72">
        <f t="shared" si="1"/>
        <v>19.44022296226656</v>
      </c>
      <c r="D20" s="72">
        <f t="shared" si="1"/>
        <v>8.6745191289889334</v>
      </c>
      <c r="E20" s="72">
        <f t="shared" si="1"/>
        <v>5.8211156236303374</v>
      </c>
      <c r="F20" s="72">
        <f t="shared" si="1"/>
        <v>4.5785341576488126</v>
      </c>
      <c r="G20" s="72">
        <f t="shared" si="1"/>
        <v>3.8957092980695593</v>
      </c>
      <c r="H20" s="72">
        <f t="shared" si="1"/>
        <v>3.466862832907216</v>
      </c>
      <c r="I20" s="72">
        <f t="shared" si="1"/>
        <v>3.1733174196699601</v>
      </c>
      <c r="J20" s="72">
        <f t="shared" si="1"/>
        <v>2.9600025336711715</v>
      </c>
      <c r="K20" s="72">
        <f t="shared" si="1"/>
        <v>2.7980450610826759</v>
      </c>
      <c r="L20" s="72">
        <f t="shared" si="1"/>
        <v>2.6709008086398027</v>
      </c>
      <c r="M20" s="72">
        <f t="shared" si="4"/>
        <v>2.5684275962174956</v>
      </c>
      <c r="N20" s="72">
        <f t="shared" si="4"/>
        <v>2.4840689584323821</v>
      </c>
      <c r="O20" s="72">
        <f t="shared" si="4"/>
        <v>2.4134010868155453</v>
      </c>
      <c r="P20" s="72">
        <f t="shared" si="4"/>
        <v>2.3533320950683549</v>
      </c>
      <c r="Q20" s="72">
        <f t="shared" si="4"/>
        <v>2.3016363123322874</v>
      </c>
      <c r="R20" s="72">
        <f t="shared" si="4"/>
        <v>2.2566709655207742</v>
      </c>
      <c r="S20" s="72">
        <f t="shared" si="4"/>
        <v>2.2171971338074368</v>
      </c>
      <c r="T20" s="72">
        <f t="shared" si="4"/>
        <v>2.1822628227965533</v>
      </c>
      <c r="U20" s="72">
        <f t="shared" si="4"/>
        <v>2.1511244271925722</v>
      </c>
    </row>
    <row r="21" spans="1:21">
      <c r="A21" s="50">
        <v>19</v>
      </c>
      <c r="B21" s="72">
        <f t="shared" si="1"/>
        <v>247.68605388599354</v>
      </c>
      <c r="C21" s="72">
        <f t="shared" si="1"/>
        <v>19.443141530243778</v>
      </c>
      <c r="D21" s="72">
        <f t="shared" si="1"/>
        <v>8.6669902539599128</v>
      </c>
      <c r="E21" s="72">
        <f t="shared" si="1"/>
        <v>5.8113592371834031</v>
      </c>
      <c r="F21" s="72">
        <f t="shared" si="1"/>
        <v>4.5678204579065991</v>
      </c>
      <c r="G21" s="72">
        <f t="shared" si="1"/>
        <v>3.884412032016904</v>
      </c>
      <c r="H21" s="72">
        <f t="shared" si="1"/>
        <v>3.4551400567049528</v>
      </c>
      <c r="I21" s="72">
        <f t="shared" si="1"/>
        <v>3.1612540016093309</v>
      </c>
      <c r="J21" s="72">
        <f t="shared" si="1"/>
        <v>2.9476520466958656</v>
      </c>
      <c r="K21" s="72">
        <f t="shared" si="1"/>
        <v>2.7854452035443851</v>
      </c>
      <c r="L21" s="72">
        <f t="shared" si="1"/>
        <v>2.6580801035182535</v>
      </c>
      <c r="M21" s="72">
        <f t="shared" si="4"/>
        <v>2.5554087052012555</v>
      </c>
      <c r="N21" s="72">
        <f t="shared" si="4"/>
        <v>2.4708705032656377</v>
      </c>
      <c r="O21" s="72">
        <f t="shared" si="4"/>
        <v>2.4000387403498697</v>
      </c>
      <c r="P21" s="72">
        <f t="shared" si="4"/>
        <v>2.3398192825941289</v>
      </c>
      <c r="Q21" s="72">
        <f t="shared" si="4"/>
        <v>2.2879846890182041</v>
      </c>
      <c r="R21" s="72">
        <f t="shared" si="4"/>
        <v>2.24289075665585</v>
      </c>
      <c r="S21" s="72">
        <f t="shared" si="4"/>
        <v>2.2032973874223467</v>
      </c>
      <c r="T21" s="72">
        <f t="shared" si="4"/>
        <v>2.1682516014826367</v>
      </c>
      <c r="U21" s="72">
        <f t="shared" si="4"/>
        <v>2.1370089586468248</v>
      </c>
    </row>
    <row r="22" spans="1:21">
      <c r="A22" s="50">
        <v>20</v>
      </c>
      <c r="B22" s="72">
        <f t="shared" si="1"/>
        <v>248.01308205163963</v>
      </c>
      <c r="C22" s="72">
        <f t="shared" si="1"/>
        <v>19.445768491389643</v>
      </c>
      <c r="D22" s="72">
        <f t="shared" si="1"/>
        <v>8.6601898023083415</v>
      </c>
      <c r="E22" s="72">
        <f t="shared" si="1"/>
        <v>5.8025418935173416</v>
      </c>
      <c r="F22" s="72">
        <f t="shared" si="1"/>
        <v>4.5581314975741591</v>
      </c>
      <c r="G22" s="72">
        <f t="shared" si="1"/>
        <v>3.8741885809747307</v>
      </c>
      <c r="H22" s="72">
        <f t="shared" si="1"/>
        <v>3.4445248322461914</v>
      </c>
      <c r="I22" s="72">
        <f t="shared" si="1"/>
        <v>3.1503237736639385</v>
      </c>
      <c r="J22" s="72">
        <f t="shared" si="1"/>
        <v>2.9364553923229773</v>
      </c>
      <c r="K22" s="72">
        <f t="shared" si="1"/>
        <v>2.7740163984996906</v>
      </c>
      <c r="L22" s="72">
        <f t="shared" si="1"/>
        <v>2.6464451539530671</v>
      </c>
      <c r="M22" s="72">
        <f t="shared" si="4"/>
        <v>2.5435883299618949</v>
      </c>
      <c r="N22" s="72">
        <f t="shared" si="4"/>
        <v>2.4588817722571923</v>
      </c>
      <c r="O22" s="72">
        <f t="shared" si="4"/>
        <v>2.3878960558225701</v>
      </c>
      <c r="P22" s="72">
        <f t="shared" si="4"/>
        <v>2.3275350100092052</v>
      </c>
      <c r="Q22" s="72">
        <f t="shared" si="4"/>
        <v>2.2755695867151786</v>
      </c>
      <c r="R22" s="72">
        <f t="shared" si="4"/>
        <v>2.2303542822685625</v>
      </c>
      <c r="S22" s="72">
        <f t="shared" si="4"/>
        <v>2.1906479256512137</v>
      </c>
      <c r="T22" s="72">
        <f t="shared" si="4"/>
        <v>2.1554966372026882</v>
      </c>
      <c r="U22" s="72">
        <f t="shared" si="4"/>
        <v>2.1241552129755474</v>
      </c>
    </row>
    <row r="36" spans="1:21">
      <c r="A36" s="73">
        <v>2.5000000000000001E-2</v>
      </c>
    </row>
    <row r="37" spans="1:21">
      <c r="A37" s="75" t="s">
        <v>10</v>
      </c>
      <c r="B37" s="51">
        <v>1</v>
      </c>
      <c r="C37" s="51">
        <v>2</v>
      </c>
      <c r="D37" s="51">
        <v>3</v>
      </c>
      <c r="E37" s="51">
        <v>4</v>
      </c>
      <c r="F37" s="51">
        <v>5</v>
      </c>
      <c r="G37" s="51">
        <v>6</v>
      </c>
      <c r="H37" s="51">
        <v>7</v>
      </c>
      <c r="I37" s="51">
        <v>8</v>
      </c>
      <c r="J37" s="51">
        <v>9</v>
      </c>
      <c r="K37" s="51">
        <v>10</v>
      </c>
      <c r="L37" s="51">
        <v>11</v>
      </c>
      <c r="M37" s="51">
        <v>12</v>
      </c>
      <c r="N37" s="51">
        <v>13</v>
      </c>
      <c r="O37" s="51">
        <v>14</v>
      </c>
      <c r="P37" s="51">
        <v>15</v>
      </c>
      <c r="Q37" s="51">
        <v>16</v>
      </c>
      <c r="R37" s="51">
        <v>17</v>
      </c>
      <c r="S37" s="51">
        <v>18</v>
      </c>
      <c r="T37" s="51">
        <v>19</v>
      </c>
      <c r="U37" s="51">
        <v>20</v>
      </c>
    </row>
    <row r="38" spans="1:21">
      <c r="A38" s="50">
        <v>1</v>
      </c>
      <c r="B38" s="72">
        <f t="shared" ref="B38:B57" si="5">FINV($A$36,$A38,B$37)</f>
        <v>647.78901125546463</v>
      </c>
      <c r="C38" s="72">
        <f t="shared" ref="C38:U51" si="6">FINV($A$36,$A38,C$37)</f>
        <v>38.506329110236493</v>
      </c>
      <c r="D38" s="72">
        <f t="shared" si="6"/>
        <v>17.443443319538893</v>
      </c>
      <c r="E38" s="72">
        <f t="shared" si="6"/>
        <v>12.217862630142346</v>
      </c>
      <c r="F38" s="72">
        <f t="shared" si="6"/>
        <v>10.006982195952673</v>
      </c>
      <c r="G38" s="72">
        <f t="shared" si="6"/>
        <v>8.8131006268578531</v>
      </c>
      <c r="H38" s="72">
        <f t="shared" si="6"/>
        <v>8.0726688739037478</v>
      </c>
      <c r="I38" s="72">
        <f t="shared" si="6"/>
        <v>7.5708820822434131</v>
      </c>
      <c r="J38" s="72">
        <f t="shared" si="6"/>
        <v>7.2092832458372644</v>
      </c>
      <c r="K38" s="72">
        <f t="shared" si="6"/>
        <v>6.9367281627075119</v>
      </c>
      <c r="L38" s="72">
        <f t="shared" si="6"/>
        <v>6.7241296532499799</v>
      </c>
      <c r="M38" s="72">
        <f t="shared" si="6"/>
        <v>6.5537687405892253</v>
      </c>
      <c r="N38" s="72">
        <f t="shared" si="6"/>
        <v>6.4142542798634832</v>
      </c>
      <c r="O38" s="72">
        <f t="shared" si="6"/>
        <v>6.2979385997390924</v>
      </c>
      <c r="P38" s="72">
        <f t="shared" si="6"/>
        <v>6.1995008920681283</v>
      </c>
      <c r="Q38" s="72">
        <f t="shared" si="6"/>
        <v>6.1151271339073379</v>
      </c>
      <c r="R38" s="72">
        <f t="shared" si="6"/>
        <v>6.0420133361698571</v>
      </c>
      <c r="S38" s="72">
        <f t="shared" si="6"/>
        <v>5.9780524540873419</v>
      </c>
      <c r="T38" s="72">
        <f t="shared" si="6"/>
        <v>5.9216312480637274</v>
      </c>
      <c r="U38" s="72">
        <f t="shared" si="6"/>
        <v>5.8714937472669089</v>
      </c>
    </row>
    <row r="39" spans="1:21">
      <c r="A39" s="50">
        <v>2</v>
      </c>
      <c r="B39" s="72">
        <f t="shared" si="5"/>
        <v>799.49999985914019</v>
      </c>
      <c r="C39" s="72">
        <f t="shared" si="6"/>
        <v>38.999999999906549</v>
      </c>
      <c r="D39" s="72">
        <f t="shared" si="6"/>
        <v>16.044106429306005</v>
      </c>
      <c r="E39" s="72">
        <f t="shared" si="6"/>
        <v>10.649110640720099</v>
      </c>
      <c r="F39" s="72">
        <f t="shared" si="6"/>
        <v>8.4336207394846845</v>
      </c>
      <c r="G39" s="72">
        <f t="shared" si="6"/>
        <v>7.2598556801144962</v>
      </c>
      <c r="H39" s="72">
        <f t="shared" si="6"/>
        <v>6.5415202971513207</v>
      </c>
      <c r="I39" s="72">
        <f t="shared" si="6"/>
        <v>6.0594674375199578</v>
      </c>
      <c r="J39" s="72">
        <f t="shared" si="6"/>
        <v>5.7147053864400004</v>
      </c>
      <c r="K39" s="72">
        <f t="shared" si="6"/>
        <v>5.4563955259699117</v>
      </c>
      <c r="L39" s="72">
        <f t="shared" si="6"/>
        <v>5.2558893119779899</v>
      </c>
      <c r="M39" s="72">
        <f t="shared" si="6"/>
        <v>5.0958671658411756</v>
      </c>
      <c r="N39" s="72">
        <f t="shared" si="6"/>
        <v>4.9652657229614672</v>
      </c>
      <c r="O39" s="72">
        <f t="shared" si="6"/>
        <v>4.8566978607321385</v>
      </c>
      <c r="P39" s="72">
        <f t="shared" si="6"/>
        <v>4.7650482839449833</v>
      </c>
      <c r="Q39" s="72">
        <f t="shared" si="6"/>
        <v>4.6866654011545048</v>
      </c>
      <c r="R39" s="72">
        <f t="shared" si="6"/>
        <v>4.6188743275707242</v>
      </c>
      <c r="S39" s="72">
        <f t="shared" si="6"/>
        <v>4.559671712708111</v>
      </c>
      <c r="T39" s="72">
        <f t="shared" si="6"/>
        <v>4.5075279952245513</v>
      </c>
      <c r="U39" s="72">
        <f t="shared" si="6"/>
        <v>4.4612554959748731</v>
      </c>
    </row>
    <row r="40" spans="1:21">
      <c r="A40" s="50">
        <v>3</v>
      </c>
      <c r="B40" s="72">
        <f t="shared" si="5"/>
        <v>864.16297201521957</v>
      </c>
      <c r="C40" s="72">
        <f t="shared" si="6"/>
        <v>39.165494564112322</v>
      </c>
      <c r="D40" s="72">
        <f t="shared" si="6"/>
        <v>15.439182378911351</v>
      </c>
      <c r="E40" s="72">
        <f t="shared" si="6"/>
        <v>9.9791985323411652</v>
      </c>
      <c r="F40" s="72">
        <f t="shared" si="6"/>
        <v>7.7635894821216755</v>
      </c>
      <c r="G40" s="72">
        <f t="shared" si="6"/>
        <v>6.5987985221248273</v>
      </c>
      <c r="H40" s="72">
        <f t="shared" si="6"/>
        <v>5.8898191675952045</v>
      </c>
      <c r="I40" s="72">
        <f t="shared" si="6"/>
        <v>5.415962340482956</v>
      </c>
      <c r="J40" s="72">
        <f t="shared" si="6"/>
        <v>5.0781186541615249</v>
      </c>
      <c r="K40" s="72">
        <f t="shared" si="6"/>
        <v>4.8256214969937989</v>
      </c>
      <c r="L40" s="72">
        <f t="shared" si="6"/>
        <v>4.6300249678576968</v>
      </c>
      <c r="M40" s="72">
        <f t="shared" si="6"/>
        <v>4.4741848098765615</v>
      </c>
      <c r="N40" s="72">
        <f t="shared" si="6"/>
        <v>4.3471780830575852</v>
      </c>
      <c r="O40" s="72">
        <f t="shared" si="6"/>
        <v>4.2417276308590353</v>
      </c>
      <c r="P40" s="72">
        <f t="shared" si="6"/>
        <v>4.1528040307642282</v>
      </c>
      <c r="Q40" s="72">
        <f t="shared" si="6"/>
        <v>4.0768230629197539</v>
      </c>
      <c r="R40" s="72">
        <f t="shared" si="6"/>
        <v>4.0111631193452553</v>
      </c>
      <c r="S40" s="72">
        <f t="shared" si="6"/>
        <v>3.9538633665951188</v>
      </c>
      <c r="T40" s="72">
        <f t="shared" si="6"/>
        <v>3.9034284939058814</v>
      </c>
      <c r="U40" s="72">
        <f t="shared" si="6"/>
        <v>3.8586986688552694</v>
      </c>
    </row>
    <row r="41" spans="1:21">
      <c r="A41" s="50">
        <v>4</v>
      </c>
      <c r="B41" s="72">
        <f t="shared" si="5"/>
        <v>899.58331002820842</v>
      </c>
      <c r="C41" s="72">
        <f t="shared" si="6"/>
        <v>39.248417658426092</v>
      </c>
      <c r="D41" s="72">
        <f t="shared" si="6"/>
        <v>15.100978932225566</v>
      </c>
      <c r="E41" s="72">
        <f t="shared" si="6"/>
        <v>9.6045298848632186</v>
      </c>
      <c r="F41" s="72">
        <f t="shared" si="6"/>
        <v>7.3878857513894847</v>
      </c>
      <c r="G41" s="72">
        <f t="shared" si="6"/>
        <v>6.2271611644687148</v>
      </c>
      <c r="H41" s="72">
        <f t="shared" si="6"/>
        <v>5.5225943454127009</v>
      </c>
      <c r="I41" s="72">
        <f t="shared" si="6"/>
        <v>5.0526322174627101</v>
      </c>
      <c r="J41" s="72">
        <f t="shared" si="6"/>
        <v>4.7180784582236086</v>
      </c>
      <c r="K41" s="72">
        <f t="shared" si="6"/>
        <v>4.4683415783176539</v>
      </c>
      <c r="L41" s="72">
        <f t="shared" si="6"/>
        <v>4.2750715964264554</v>
      </c>
      <c r="M41" s="72">
        <f t="shared" si="6"/>
        <v>4.1212086186111261</v>
      </c>
      <c r="N41" s="72">
        <f t="shared" si="6"/>
        <v>3.9958975535799697</v>
      </c>
      <c r="O41" s="72">
        <f t="shared" si="6"/>
        <v>3.891914437849862</v>
      </c>
      <c r="P41" s="72">
        <f t="shared" si="6"/>
        <v>3.8042713419236867</v>
      </c>
      <c r="Q41" s="72">
        <f t="shared" si="6"/>
        <v>3.7294165456744031</v>
      </c>
      <c r="R41" s="72">
        <f t="shared" si="6"/>
        <v>3.6647540911163707</v>
      </c>
      <c r="S41" s="72">
        <f t="shared" si="6"/>
        <v>3.6083435719745127</v>
      </c>
      <c r="T41" s="72">
        <f t="shared" si="6"/>
        <v>3.5587060986636709</v>
      </c>
      <c r="U41" s="72">
        <f t="shared" si="6"/>
        <v>3.5146951623355855</v>
      </c>
    </row>
    <row r="42" spans="1:21">
      <c r="A42" s="50">
        <v>5</v>
      </c>
      <c r="B42" s="72">
        <f t="shared" si="5"/>
        <v>921.84790315055261</v>
      </c>
      <c r="C42" s="72">
        <f t="shared" si="6"/>
        <v>39.298227775878047</v>
      </c>
      <c r="D42" s="72">
        <f t="shared" si="6"/>
        <v>14.884822920878964</v>
      </c>
      <c r="E42" s="72">
        <f t="shared" si="6"/>
        <v>9.3644708158295451</v>
      </c>
      <c r="F42" s="72">
        <f t="shared" si="6"/>
        <v>7.146381828881033</v>
      </c>
      <c r="G42" s="72">
        <f t="shared" si="6"/>
        <v>5.9875651261751486</v>
      </c>
      <c r="H42" s="72">
        <f t="shared" si="6"/>
        <v>5.2852368516090689</v>
      </c>
      <c r="I42" s="72">
        <f t="shared" si="6"/>
        <v>4.8172755553298021</v>
      </c>
      <c r="J42" s="72">
        <f t="shared" si="6"/>
        <v>4.484411314176004</v>
      </c>
      <c r="K42" s="72">
        <f t="shared" si="6"/>
        <v>4.2360856680569885</v>
      </c>
      <c r="L42" s="72">
        <f t="shared" si="6"/>
        <v>4.0439982217493391</v>
      </c>
      <c r="M42" s="72">
        <f t="shared" si="6"/>
        <v>3.8911339333166133</v>
      </c>
      <c r="N42" s="72">
        <f t="shared" si="6"/>
        <v>3.7666740542917028</v>
      </c>
      <c r="O42" s="72">
        <f t="shared" si="6"/>
        <v>3.6634231125886876</v>
      </c>
      <c r="P42" s="72">
        <f t="shared" si="6"/>
        <v>3.5764153473305544</v>
      </c>
      <c r="Q42" s="72">
        <f t="shared" si="6"/>
        <v>3.5021163355605847</v>
      </c>
      <c r="R42" s="72">
        <f t="shared" si="6"/>
        <v>3.4379437009493294</v>
      </c>
      <c r="S42" s="72">
        <f t="shared" si="6"/>
        <v>3.3819678058959015</v>
      </c>
      <c r="T42" s="72">
        <f t="shared" si="6"/>
        <v>3.3327183728034653</v>
      </c>
      <c r="U42" s="72">
        <f t="shared" si="6"/>
        <v>3.2890558456537047</v>
      </c>
    </row>
    <row r="43" spans="1:21">
      <c r="A43" s="50">
        <v>6</v>
      </c>
      <c r="B43" s="72">
        <f t="shared" si="5"/>
        <v>937.11108330057436</v>
      </c>
      <c r="C43" s="72">
        <f t="shared" si="6"/>
        <v>39.33145796304558</v>
      </c>
      <c r="D43" s="72">
        <f t="shared" si="6"/>
        <v>14.734718413338701</v>
      </c>
      <c r="E43" s="72">
        <f t="shared" si="6"/>
        <v>9.1973110795766857</v>
      </c>
      <c r="F43" s="72">
        <f t="shared" si="6"/>
        <v>6.9777018587071744</v>
      </c>
      <c r="G43" s="72">
        <f t="shared" si="6"/>
        <v>5.8197565791109049</v>
      </c>
      <c r="H43" s="72">
        <f t="shared" si="6"/>
        <v>5.1185966135205732</v>
      </c>
      <c r="I43" s="72">
        <f t="shared" si="6"/>
        <v>4.651695537427365</v>
      </c>
      <c r="J43" s="72">
        <f t="shared" si="6"/>
        <v>4.3197218334126415</v>
      </c>
      <c r="K43" s="72">
        <f t="shared" si="6"/>
        <v>4.0721313151723777</v>
      </c>
      <c r="L43" s="72">
        <f t="shared" si="6"/>
        <v>3.8806511690196253</v>
      </c>
      <c r="M43" s="72">
        <f t="shared" si="6"/>
        <v>3.7282921154982827</v>
      </c>
      <c r="N43" s="72">
        <f t="shared" si="6"/>
        <v>3.6042563941493615</v>
      </c>
      <c r="O43" s="72">
        <f t="shared" si="6"/>
        <v>3.5013649361013028</v>
      </c>
      <c r="P43" s="72">
        <f t="shared" si="6"/>
        <v>3.4146646578330797</v>
      </c>
      <c r="Q43" s="72">
        <f t="shared" si="6"/>
        <v>3.3406309396420948</v>
      </c>
      <c r="R43" s="72">
        <f t="shared" si="6"/>
        <v>3.2766890404015916</v>
      </c>
      <c r="S43" s="72">
        <f t="shared" si="6"/>
        <v>3.2209153075813628</v>
      </c>
      <c r="T43" s="72">
        <f t="shared" si="6"/>
        <v>3.1718442040333805</v>
      </c>
      <c r="U43" s="72">
        <f t="shared" si="6"/>
        <v>3.1283399619856347</v>
      </c>
    </row>
    <row r="44" spans="1:21">
      <c r="A44" s="50">
        <v>7</v>
      </c>
      <c r="B44" s="72">
        <f t="shared" si="5"/>
        <v>948.21688894813087</v>
      </c>
      <c r="C44" s="72">
        <f t="shared" si="6"/>
        <v>39.355205292962353</v>
      </c>
      <c r="D44" s="72">
        <f t="shared" si="6"/>
        <v>14.624395022597717</v>
      </c>
      <c r="E44" s="72">
        <f t="shared" si="6"/>
        <v>9.0741410518060235</v>
      </c>
      <c r="F44" s="72">
        <f t="shared" si="6"/>
        <v>6.8530756287676322</v>
      </c>
      <c r="G44" s="72">
        <f t="shared" si="6"/>
        <v>5.6954704738494453</v>
      </c>
      <c r="H44" s="72">
        <f t="shared" si="6"/>
        <v>4.9949092192175186</v>
      </c>
      <c r="I44" s="72">
        <f t="shared" si="6"/>
        <v>4.5285621475185689</v>
      </c>
      <c r="J44" s="72">
        <f t="shared" si="6"/>
        <v>4.1970466371169479</v>
      </c>
      <c r="K44" s="72">
        <f t="shared" si="6"/>
        <v>3.9498240691497442</v>
      </c>
      <c r="L44" s="72">
        <f t="shared" si="6"/>
        <v>3.7586379186584988</v>
      </c>
      <c r="M44" s="72">
        <f t="shared" si="6"/>
        <v>3.6065146426024333</v>
      </c>
      <c r="N44" s="72">
        <f t="shared" si="6"/>
        <v>3.482669329869494</v>
      </c>
      <c r="O44" s="72">
        <f t="shared" si="6"/>
        <v>3.3799328777607585</v>
      </c>
      <c r="P44" s="72">
        <f t="shared" si="6"/>
        <v>3.2933598138388858</v>
      </c>
      <c r="Q44" s="72">
        <f t="shared" si="6"/>
        <v>3.2194313184265262</v>
      </c>
      <c r="R44" s="72">
        <f t="shared" si="6"/>
        <v>3.1555770907861778</v>
      </c>
      <c r="S44" s="72">
        <f t="shared" si="6"/>
        <v>3.0998769018026255</v>
      </c>
      <c r="T44" s="72">
        <f t="shared" si="6"/>
        <v>3.0508678755094163</v>
      </c>
      <c r="U44" s="72">
        <f t="shared" si="6"/>
        <v>3.0074163306358299</v>
      </c>
    </row>
    <row r="45" spans="1:21">
      <c r="A45" s="50">
        <v>8</v>
      </c>
      <c r="B45" s="72">
        <f t="shared" si="5"/>
        <v>956.65622045913597</v>
      </c>
      <c r="C45" s="72">
        <f t="shared" si="6"/>
        <v>39.373022069600708</v>
      </c>
      <c r="D45" s="72">
        <f t="shared" si="6"/>
        <v>14.539886570822855</v>
      </c>
      <c r="E45" s="72">
        <f t="shared" si="6"/>
        <v>8.979580415272288</v>
      </c>
      <c r="F45" s="72">
        <f t="shared" si="6"/>
        <v>6.7571720076015946</v>
      </c>
      <c r="G45" s="72">
        <f t="shared" si="6"/>
        <v>5.5996230052202893</v>
      </c>
      <c r="H45" s="72">
        <f t="shared" si="6"/>
        <v>4.899340648426735</v>
      </c>
      <c r="I45" s="72">
        <f t="shared" si="6"/>
        <v>4.4332598893278519</v>
      </c>
      <c r="J45" s="72">
        <f t="shared" si="6"/>
        <v>4.1019556970755549</v>
      </c>
      <c r="K45" s="72">
        <f t="shared" si="6"/>
        <v>3.8548908798135058</v>
      </c>
      <c r="L45" s="72">
        <f t="shared" si="6"/>
        <v>3.6638190344100758</v>
      </c>
      <c r="M45" s="72">
        <f t="shared" si="6"/>
        <v>3.5117767364320125</v>
      </c>
      <c r="N45" s="72">
        <f t="shared" si="6"/>
        <v>3.3879873255025599</v>
      </c>
      <c r="O45" s="72">
        <f t="shared" si="6"/>
        <v>3.2852880187338487</v>
      </c>
      <c r="P45" s="72">
        <f t="shared" si="6"/>
        <v>3.1987380786469162</v>
      </c>
      <c r="Q45" s="72">
        <f t="shared" si="6"/>
        <v>3.1248222144056514</v>
      </c>
      <c r="R45" s="72">
        <f t="shared" si="6"/>
        <v>3.060972756499905</v>
      </c>
      <c r="S45" s="72">
        <f t="shared" si="6"/>
        <v>3.0052714457762404</v>
      </c>
      <c r="T45" s="72">
        <f t="shared" si="6"/>
        <v>2.9562568888317555</v>
      </c>
      <c r="U45" s="72">
        <f t="shared" si="6"/>
        <v>2.9127965263050912</v>
      </c>
    </row>
    <row r="46" spans="1:21">
      <c r="A46" s="50">
        <v>9</v>
      </c>
      <c r="B46" s="72">
        <f t="shared" si="5"/>
        <v>963.28457880452629</v>
      </c>
      <c r="C46" s="72">
        <f t="shared" si="6"/>
        <v>39.386883283554909</v>
      </c>
      <c r="D46" s="72">
        <f t="shared" si="6"/>
        <v>14.473080652221064</v>
      </c>
      <c r="E46" s="72">
        <f t="shared" si="6"/>
        <v>8.9046816148795571</v>
      </c>
      <c r="F46" s="72">
        <f t="shared" si="6"/>
        <v>6.6810543466810071</v>
      </c>
      <c r="G46" s="72">
        <f t="shared" si="6"/>
        <v>5.5234066241603514</v>
      </c>
      <c r="H46" s="72">
        <f t="shared" si="6"/>
        <v>4.8232170847775429</v>
      </c>
      <c r="I46" s="72">
        <f t="shared" si="6"/>
        <v>4.3572330650744391</v>
      </c>
      <c r="J46" s="72">
        <f t="shared" si="6"/>
        <v>4.0259941583298566</v>
      </c>
      <c r="K46" s="72">
        <f t="shared" si="6"/>
        <v>3.7789626340253255</v>
      </c>
      <c r="L46" s="72">
        <f t="shared" si="6"/>
        <v>3.5878986692330592</v>
      </c>
      <c r="M46" s="72">
        <f t="shared" si="6"/>
        <v>3.4358456419817989</v>
      </c>
      <c r="N46" s="72">
        <f t="shared" si="6"/>
        <v>3.3120324101687535</v>
      </c>
      <c r="O46" s="72">
        <f t="shared" si="6"/>
        <v>3.2093003410076628</v>
      </c>
      <c r="P46" s="72">
        <f t="shared" si="6"/>
        <v>3.1227117264098379</v>
      </c>
      <c r="Q46" s="72">
        <f t="shared" si="6"/>
        <v>3.0487534581387612</v>
      </c>
      <c r="R46" s="72">
        <f t="shared" si="6"/>
        <v>2.9848594290116361</v>
      </c>
      <c r="S46" s="72">
        <f t="shared" si="6"/>
        <v>2.9291124932159951</v>
      </c>
      <c r="T46" s="72">
        <f t="shared" si="6"/>
        <v>2.8800520468113868</v>
      </c>
      <c r="U46" s="72">
        <f t="shared" si="6"/>
        <v>2.836546086186809</v>
      </c>
    </row>
    <row r="47" spans="1:21">
      <c r="A47" s="50">
        <v>10</v>
      </c>
      <c r="B47" s="72">
        <f t="shared" si="5"/>
        <v>968.6274435363016</v>
      </c>
      <c r="C47" s="72">
        <f t="shared" si="6"/>
        <v>39.397974598958214</v>
      </c>
      <c r="D47" s="72">
        <f t="shared" si="6"/>
        <v>14.418942042610059</v>
      </c>
      <c r="E47" s="72">
        <f t="shared" si="6"/>
        <v>8.8438809738190756</v>
      </c>
      <c r="F47" s="72">
        <f t="shared" si="6"/>
        <v>6.619154331656059</v>
      </c>
      <c r="G47" s="72">
        <f t="shared" si="6"/>
        <v>5.4613237189218733</v>
      </c>
      <c r="H47" s="72">
        <f t="shared" si="6"/>
        <v>4.7611164351434923</v>
      </c>
      <c r="I47" s="72">
        <f t="shared" si="6"/>
        <v>4.2951269602453657</v>
      </c>
      <c r="J47" s="72">
        <f t="shared" si="6"/>
        <v>3.9638651575554213</v>
      </c>
      <c r="K47" s="72">
        <f t="shared" si="6"/>
        <v>3.7167918647350291</v>
      </c>
      <c r="L47" s="72">
        <f t="shared" si="6"/>
        <v>3.5256717160184881</v>
      </c>
      <c r="M47" s="72">
        <f t="shared" si="6"/>
        <v>3.3735528499598759</v>
      </c>
      <c r="N47" s="72">
        <f t="shared" si="6"/>
        <v>3.2496679502527144</v>
      </c>
      <c r="O47" s="72">
        <f t="shared" si="6"/>
        <v>3.1468611936729136</v>
      </c>
      <c r="P47" s="72">
        <f t="shared" si="6"/>
        <v>3.0601968515228988</v>
      </c>
      <c r="Q47" s="72">
        <f t="shared" si="6"/>
        <v>2.9861631745424821</v>
      </c>
      <c r="R47" s="72">
        <f t="shared" si="6"/>
        <v>2.9221949673504755</v>
      </c>
      <c r="S47" s="72">
        <f t="shared" si="6"/>
        <v>2.8663756789361008</v>
      </c>
      <c r="T47" s="72">
        <f t="shared" si="6"/>
        <v>2.8172450773590985</v>
      </c>
      <c r="U47" s="72">
        <f t="shared" si="6"/>
        <v>2.7736713752977371</v>
      </c>
    </row>
    <row r="48" spans="1:21">
      <c r="A48" s="50">
        <v>11</v>
      </c>
      <c r="B48" s="72">
        <f t="shared" si="5"/>
        <v>973.02520082058527</v>
      </c>
      <c r="C48" s="72">
        <f t="shared" si="6"/>
        <v>39.407050861472356</v>
      </c>
      <c r="D48" s="72">
        <f t="shared" si="6"/>
        <v>14.374179861007981</v>
      </c>
      <c r="E48" s="72">
        <f t="shared" si="6"/>
        <v>8.7935354536075323</v>
      </c>
      <c r="F48" s="72">
        <f t="shared" si="6"/>
        <v>6.5678185910693507</v>
      </c>
      <c r="G48" s="72">
        <f t="shared" si="6"/>
        <v>5.4097610260191846</v>
      </c>
      <c r="H48" s="72">
        <f t="shared" si="6"/>
        <v>4.7094698577499496</v>
      </c>
      <c r="I48" s="72">
        <f t="shared" si="6"/>
        <v>4.2434127815671143</v>
      </c>
      <c r="J48" s="72">
        <f t="shared" si="6"/>
        <v>3.912074467078928</v>
      </c>
      <c r="K48" s="72">
        <f t="shared" si="6"/>
        <v>3.6649139655338532</v>
      </c>
      <c r="L48" s="72">
        <f t="shared" si="6"/>
        <v>3.4736990512200876</v>
      </c>
      <c r="M48" s="72">
        <f t="shared" si="6"/>
        <v>3.3214813163121208</v>
      </c>
      <c r="N48" s="72">
        <f t="shared" si="6"/>
        <v>3.1974961858374114</v>
      </c>
      <c r="O48" s="72">
        <f t="shared" si="6"/>
        <v>3.094589791021443</v>
      </c>
      <c r="P48" s="72">
        <f t="shared" si="6"/>
        <v>3.0078277180036794</v>
      </c>
      <c r="Q48" s="72">
        <f t="shared" si="6"/>
        <v>2.9336990599048836</v>
      </c>
      <c r="R48" s="72">
        <f t="shared" si="6"/>
        <v>2.8696391289282603</v>
      </c>
      <c r="S48" s="72">
        <f t="shared" si="6"/>
        <v>2.8137316496301406</v>
      </c>
      <c r="T48" s="72">
        <f t="shared" si="6"/>
        <v>2.7645165073335409</v>
      </c>
      <c r="U48" s="72">
        <f t="shared" si="6"/>
        <v>2.7208619255817288</v>
      </c>
    </row>
    <row r="49" spans="1:21">
      <c r="A49" s="50">
        <v>12</v>
      </c>
      <c r="B49" s="72">
        <f t="shared" si="5"/>
        <v>976.70794973928446</v>
      </c>
      <c r="C49" s="72">
        <f t="shared" si="6"/>
        <v>39.414615479131555</v>
      </c>
      <c r="D49" s="72">
        <f t="shared" si="6"/>
        <v>14.336552351732596</v>
      </c>
      <c r="E49" s="72">
        <f t="shared" si="6"/>
        <v>8.7511589244600003</v>
      </c>
      <c r="F49" s="72">
        <f t="shared" si="6"/>
        <v>6.5245492188117034</v>
      </c>
      <c r="G49" s="72">
        <f t="shared" si="6"/>
        <v>5.3662439499562815</v>
      </c>
      <c r="H49" s="72">
        <f t="shared" si="6"/>
        <v>4.6658297168532883</v>
      </c>
      <c r="I49" s="72">
        <f t="shared" si="6"/>
        <v>4.1996674613012566</v>
      </c>
      <c r="J49" s="72">
        <f t="shared" si="6"/>
        <v>3.8682203225352865</v>
      </c>
      <c r="K49" s="72">
        <f t="shared" si="6"/>
        <v>3.620945483081476</v>
      </c>
      <c r="L49" s="72">
        <f t="shared" si="6"/>
        <v>3.4296130125805799</v>
      </c>
      <c r="M49" s="72">
        <f t="shared" si="6"/>
        <v>3.2772770941668954</v>
      </c>
      <c r="N49" s="72">
        <f t="shared" si="6"/>
        <v>3.1531751777930275</v>
      </c>
      <c r="O49" s="72">
        <f t="shared" si="6"/>
        <v>3.0501547889508718</v>
      </c>
      <c r="P49" s="72">
        <f t="shared" si="6"/>
        <v>2.9632823983687251</v>
      </c>
      <c r="Q49" s="72">
        <f t="shared" si="6"/>
        <v>2.8890476115934369</v>
      </c>
      <c r="R49" s="72">
        <f t="shared" si="6"/>
        <v>2.8248859939222779</v>
      </c>
      <c r="S49" s="72">
        <f t="shared" si="6"/>
        <v>2.7688813474157525</v>
      </c>
      <c r="T49" s="72">
        <f t="shared" si="6"/>
        <v>2.7195735188928927</v>
      </c>
      <c r="U49" s="72">
        <f t="shared" si="6"/>
        <v>2.6758306189104015</v>
      </c>
    </row>
    <row r="50" spans="1:21">
      <c r="A50" s="50">
        <v>13</v>
      </c>
      <c r="B50" s="72">
        <f t="shared" si="5"/>
        <v>979.8367775645238</v>
      </c>
      <c r="C50" s="72">
        <f t="shared" si="6"/>
        <v>39.421017066071926</v>
      </c>
      <c r="D50" s="72">
        <f t="shared" si="6"/>
        <v>14.304479649009821</v>
      </c>
      <c r="E50" s="72">
        <f t="shared" si="6"/>
        <v>8.714996309243773</v>
      </c>
      <c r="F50" s="72">
        <f t="shared" si="6"/>
        <v>6.4875797029058102</v>
      </c>
      <c r="G50" s="72">
        <f t="shared" si="6"/>
        <v>5.3290197164019606</v>
      </c>
      <c r="H50" s="72">
        <f t="shared" si="6"/>
        <v>4.6284599892748925</v>
      </c>
      <c r="I50" s="72">
        <f t="shared" si="6"/>
        <v>4.1621704136215829</v>
      </c>
      <c r="J50" s="72">
        <f t="shared" si="6"/>
        <v>3.8305955778905876</v>
      </c>
      <c r="K50" s="72">
        <f t="shared" si="6"/>
        <v>3.5831908481495827</v>
      </c>
      <c r="L50" s="72">
        <f t="shared" si="6"/>
        <v>3.3917280321627175</v>
      </c>
      <c r="M50" s="72">
        <f t="shared" si="6"/>
        <v>3.2392633175652081</v>
      </c>
      <c r="N50" s="72">
        <f t="shared" si="6"/>
        <v>3.1150356933690171</v>
      </c>
      <c r="O50" s="72">
        <f t="shared" si="6"/>
        <v>3.0118937038706104</v>
      </c>
      <c r="P50" s="72">
        <f t="shared" si="6"/>
        <v>2.9249044207056318</v>
      </c>
      <c r="Q50" s="72">
        <f t="shared" si="6"/>
        <v>2.8505577484426619</v>
      </c>
      <c r="R50" s="72">
        <f t="shared" si="6"/>
        <v>2.7862893443290684</v>
      </c>
      <c r="S50" s="72">
        <f t="shared" si="6"/>
        <v>2.7301829653094432</v>
      </c>
      <c r="T50" s="72">
        <f t="shared" si="6"/>
        <v>2.6807783254935549</v>
      </c>
      <c r="U50" s="72">
        <f t="shared" si="6"/>
        <v>2.6369433493134595</v>
      </c>
    </row>
    <row r="51" spans="1:21">
      <c r="A51" s="50">
        <v>14</v>
      </c>
      <c r="B51" s="72">
        <f t="shared" si="5"/>
        <v>982.52780509985882</v>
      </c>
      <c r="C51" s="72">
        <f t="shared" si="6"/>
        <v>39.426504692611388</v>
      </c>
      <c r="D51" s="72">
        <f t="shared" si="6"/>
        <v>14.276816277395408</v>
      </c>
      <c r="E51" s="72">
        <f t="shared" si="6"/>
        <v>8.683773071499072</v>
      </c>
      <c r="F51" s="72">
        <f t="shared" si="6"/>
        <v>6.4556250962327564</v>
      </c>
      <c r="G51" s="72">
        <f t="shared" si="6"/>
        <v>5.2968114964152431</v>
      </c>
      <c r="H51" s="72">
        <f t="shared" si="6"/>
        <v>4.5960944297628838</v>
      </c>
      <c r="I51" s="72">
        <f t="shared" si="6"/>
        <v>4.1296652647204812</v>
      </c>
      <c r="J51" s="72">
        <f t="shared" si="6"/>
        <v>3.797952481796834</v>
      </c>
      <c r="K51" s="72">
        <f t="shared" ref="K51:U57" si="7">FINV($A$36,$A51,K$37)</f>
        <v>3.5504097454358083</v>
      </c>
      <c r="L51" s="72">
        <f t="shared" si="7"/>
        <v>3.3588102240529096</v>
      </c>
      <c r="M51" s="72">
        <f t="shared" si="7"/>
        <v>3.206211700372033</v>
      </c>
      <c r="N51" s="72">
        <f t="shared" si="7"/>
        <v>3.0818543649860857</v>
      </c>
      <c r="O51" s="72">
        <f t="shared" si="7"/>
        <v>2.9785875242574038</v>
      </c>
      <c r="P51" s="72">
        <f t="shared" si="7"/>
        <v>2.8914786609398249</v>
      </c>
      <c r="Q51" s="72">
        <f t="shared" si="7"/>
        <v>2.8170178396044792</v>
      </c>
      <c r="R51" s="72">
        <f t="shared" si="7"/>
        <v>2.7526407076667336</v>
      </c>
      <c r="S51" s="72">
        <f t="shared" si="7"/>
        <v>2.6964309021603761</v>
      </c>
      <c r="T51" s="72">
        <f t="shared" si="7"/>
        <v>2.6469279492043007</v>
      </c>
      <c r="U51" s="72">
        <f t="shared" si="7"/>
        <v>2.6029995459674167</v>
      </c>
    </row>
    <row r="52" spans="1:21">
      <c r="A52" s="50">
        <v>15</v>
      </c>
      <c r="B52" s="72">
        <f t="shared" si="5"/>
        <v>984.86684112237958</v>
      </c>
      <c r="C52" s="72">
        <f t="shared" ref="C52:J57" si="8">FINV($A$36,$A52,C$37)</f>
        <v>39.431261047786009</v>
      </c>
      <c r="D52" s="72">
        <f t="shared" si="8"/>
        <v>14.252711454268955</v>
      </c>
      <c r="E52" s="72">
        <f t="shared" si="8"/>
        <v>8.6565411752647421</v>
      </c>
      <c r="F52" s="72">
        <f t="shared" si="8"/>
        <v>6.4277281673440605</v>
      </c>
      <c r="G52" s="72">
        <f t="shared" si="8"/>
        <v>5.2686668014324596</v>
      </c>
      <c r="H52" s="72">
        <f t="shared" si="8"/>
        <v>4.5677873057775678</v>
      </c>
      <c r="I52" s="72">
        <f t="shared" si="8"/>
        <v>4.1012126675782792</v>
      </c>
      <c r="J52" s="72">
        <f t="shared" si="8"/>
        <v>3.7693572794588945</v>
      </c>
      <c r="K52" s="72">
        <f t="shared" si="7"/>
        <v>3.5216732413921417</v>
      </c>
      <c r="L52" s="72">
        <f t="shared" si="7"/>
        <v>3.329934822580908</v>
      </c>
      <c r="M52" s="72">
        <f t="shared" si="7"/>
        <v>3.1772011071106121</v>
      </c>
      <c r="N52" s="72">
        <f t="shared" si="7"/>
        <v>3.052713247536416</v>
      </c>
      <c r="O52" s="72">
        <f t="shared" si="7"/>
        <v>2.9493211335701695</v>
      </c>
      <c r="P52" s="72">
        <f t="shared" si="7"/>
        <v>2.8620925306564491</v>
      </c>
      <c r="Q52" s="72">
        <f t="shared" si="7"/>
        <v>2.7875175726657391</v>
      </c>
      <c r="R52" s="72">
        <f t="shared" si="7"/>
        <v>2.7230318337276129</v>
      </c>
      <c r="S52" s="72">
        <f t="shared" si="7"/>
        <v>2.6667187868808808</v>
      </c>
      <c r="T52" s="72">
        <f t="shared" si="7"/>
        <v>2.6171177398474166</v>
      </c>
      <c r="U52" s="72">
        <f t="shared" si="7"/>
        <v>2.573096141762794</v>
      </c>
    </row>
    <row r="53" spans="1:21">
      <c r="A53" s="50">
        <v>16</v>
      </c>
      <c r="B53" s="72">
        <f t="shared" si="5"/>
        <v>986.91866041965341</v>
      </c>
      <c r="C53" s="72">
        <f t="shared" si="8"/>
        <v>39.435423172524253</v>
      </c>
      <c r="D53" s="72">
        <f t="shared" si="8"/>
        <v>14.231520047206899</v>
      </c>
      <c r="E53" s="72">
        <f t="shared" si="8"/>
        <v>8.6325807637155982</v>
      </c>
      <c r="F53" s="72">
        <f t="shared" si="8"/>
        <v>6.4031610569751738</v>
      </c>
      <c r="G53" s="72">
        <f t="shared" si="8"/>
        <v>5.2438604530670041</v>
      </c>
      <c r="H53" s="72">
        <f t="shared" si="8"/>
        <v>4.5428177666047169</v>
      </c>
      <c r="I53" s="72">
        <f t="shared" si="8"/>
        <v>4.0760959247310069</v>
      </c>
      <c r="J53" s="72">
        <f t="shared" si="8"/>
        <v>3.7440969141930216</v>
      </c>
      <c r="K53" s="72">
        <f t="shared" si="7"/>
        <v>3.4962714169318838</v>
      </c>
      <c r="L53" s="72">
        <f t="shared" si="7"/>
        <v>3.3043946142682641</v>
      </c>
      <c r="M53" s="72">
        <f t="shared" si="7"/>
        <v>3.1515266778145099</v>
      </c>
      <c r="N53" s="72">
        <f t="shared" si="7"/>
        <v>3.0269095484191526</v>
      </c>
      <c r="O53" s="72">
        <f t="shared" si="7"/>
        <v>2.923393572706523</v>
      </c>
      <c r="P53" s="72">
        <f t="shared" si="7"/>
        <v>2.8360467111651211</v>
      </c>
      <c r="Q53" s="72">
        <f t="shared" si="7"/>
        <v>2.7613591080857374</v>
      </c>
      <c r="R53" s="72">
        <f t="shared" si="7"/>
        <v>2.6967662258788181</v>
      </c>
      <c r="S53" s="72">
        <f t="shared" si="7"/>
        <v>2.6403513493830468</v>
      </c>
      <c r="T53" s="72">
        <f t="shared" si="7"/>
        <v>2.5906535534955957</v>
      </c>
      <c r="U53" s="72">
        <f t="shared" si="7"/>
        <v>2.5465400315434685</v>
      </c>
    </row>
    <row r="54" spans="1:21">
      <c r="A54" s="50">
        <v>17</v>
      </c>
      <c r="B54" s="72">
        <f t="shared" si="5"/>
        <v>988.73307265935114</v>
      </c>
      <c r="C54" s="72">
        <f t="shared" si="8"/>
        <v>39.439095878875122</v>
      </c>
      <c r="D54" s="72">
        <f t="shared" si="8"/>
        <v>14.212743977698818</v>
      </c>
      <c r="E54" s="72">
        <f t="shared" si="8"/>
        <v>8.6113353681607805</v>
      </c>
      <c r="F54" s="72">
        <f t="shared" si="8"/>
        <v>6.3813603803444252</v>
      </c>
      <c r="G54" s="72">
        <f t="shared" si="8"/>
        <v>5.2218304736479144</v>
      </c>
      <c r="H54" s="72">
        <f t="shared" si="8"/>
        <v>4.5206265940519863</v>
      </c>
      <c r="I54" s="72">
        <f t="shared" si="8"/>
        <v>4.0537585156437839</v>
      </c>
      <c r="J54" s="72">
        <f t="shared" si="8"/>
        <v>3.7216172324925889</v>
      </c>
      <c r="K54" s="72">
        <f t="shared" si="7"/>
        <v>3.4736521477616682</v>
      </c>
      <c r="L54" s="72">
        <f t="shared" si="7"/>
        <v>3.2816392189076176</v>
      </c>
      <c r="M54" s="72">
        <f t="shared" si="7"/>
        <v>3.1286395444913646</v>
      </c>
      <c r="N54" s="72">
        <f t="shared" si="7"/>
        <v>3.0038957253080438</v>
      </c>
      <c r="O54" s="72">
        <f t="shared" si="7"/>
        <v>2.9002584740909283</v>
      </c>
      <c r="P54" s="72">
        <f t="shared" si="7"/>
        <v>2.8127958862133617</v>
      </c>
      <c r="Q54" s="72">
        <f t="shared" si="7"/>
        <v>2.7379980786931011</v>
      </c>
      <c r="R54" s="72">
        <f t="shared" si="7"/>
        <v>2.6733003802337931</v>
      </c>
      <c r="S54" s="72">
        <f t="shared" si="7"/>
        <v>2.6167858761732559</v>
      </c>
      <c r="T54" s="72">
        <f t="shared" si="7"/>
        <v>2.5669934044073024</v>
      </c>
      <c r="U54" s="72">
        <f t="shared" si="7"/>
        <v>2.5227899029267267</v>
      </c>
    </row>
    <row r="55" spans="1:21">
      <c r="A55" s="50">
        <v>18</v>
      </c>
      <c r="B55" s="72">
        <f t="shared" si="5"/>
        <v>990.34900581447778</v>
      </c>
      <c r="C55" s="72">
        <f t="shared" si="8"/>
        <v>39.442360698265432</v>
      </c>
      <c r="D55" s="72">
        <f t="shared" si="8"/>
        <v>14.195992580100629</v>
      </c>
      <c r="E55" s="72">
        <f t="shared" si="8"/>
        <v>8.5923680180831354</v>
      </c>
      <c r="F55" s="72">
        <f t="shared" si="8"/>
        <v>6.3618832049307699</v>
      </c>
      <c r="G55" s="72">
        <f t="shared" si="8"/>
        <v>5.2021345470853753</v>
      </c>
      <c r="H55" s="72">
        <f t="shared" si="8"/>
        <v>4.5007732045738198</v>
      </c>
      <c r="I55" s="72">
        <f t="shared" si="8"/>
        <v>4.0337615914356189</v>
      </c>
      <c r="J55" s="72">
        <f t="shared" si="8"/>
        <v>3.7014809047837041</v>
      </c>
      <c r="K55" s="72">
        <f t="shared" si="7"/>
        <v>3.4533793984335865</v>
      </c>
      <c r="L55" s="72">
        <f t="shared" si="7"/>
        <v>3.2612337045660329</v>
      </c>
      <c r="M55" s="72">
        <f t="shared" si="7"/>
        <v>3.1081057259522797</v>
      </c>
      <c r="N55" s="72">
        <f t="shared" si="7"/>
        <v>2.9832386266944857</v>
      </c>
      <c r="O55" s="72">
        <f t="shared" si="7"/>
        <v>2.8794834194913772</v>
      </c>
      <c r="P55" s="72">
        <f t="shared" si="7"/>
        <v>2.7919082931884187</v>
      </c>
      <c r="Q55" s="72">
        <f t="shared" si="7"/>
        <v>2.7170033140465879</v>
      </c>
      <c r="R55" s="72">
        <f t="shared" si="7"/>
        <v>2.6522036659114825</v>
      </c>
      <c r="S55" s="72">
        <f t="shared" si="7"/>
        <v>2.5955922316700857</v>
      </c>
      <c r="T55" s="72">
        <f t="shared" si="7"/>
        <v>2.5457076145569548</v>
      </c>
      <c r="U55" s="72">
        <f t="shared" si="7"/>
        <v>2.5014165028535658</v>
      </c>
    </row>
    <row r="56" spans="1:21">
      <c r="A56" s="50">
        <v>19</v>
      </c>
      <c r="B56" s="72">
        <f t="shared" si="5"/>
        <v>991.79732238589031</v>
      </c>
      <c r="C56" s="72">
        <f t="shared" si="8"/>
        <v>39.445282005250249</v>
      </c>
      <c r="D56" s="72">
        <f t="shared" si="8"/>
        <v>14.180955127869765</v>
      </c>
      <c r="E56" s="72">
        <f t="shared" si="8"/>
        <v>8.5753307839663542</v>
      </c>
      <c r="F56" s="72">
        <f t="shared" si="8"/>
        <v>6.3443764617509828</v>
      </c>
      <c r="G56" s="72">
        <f t="shared" si="8"/>
        <v>5.1844197312642208</v>
      </c>
      <c r="H56" s="72">
        <f t="shared" si="8"/>
        <v>4.4829057091273956</v>
      </c>
      <c r="I56" s="72">
        <f t="shared" si="8"/>
        <v>4.0157543535012241</v>
      </c>
      <c r="J56" s="72">
        <f t="shared" si="8"/>
        <v>3.6833380833864142</v>
      </c>
      <c r="K56" s="72">
        <f t="shared" si="7"/>
        <v>3.4351041210484583</v>
      </c>
      <c r="L56" s="72">
        <f t="shared" si="7"/>
        <v>3.2428296960137715</v>
      </c>
      <c r="M56" s="72">
        <f t="shared" si="7"/>
        <v>3.0895774195651606</v>
      </c>
      <c r="N56" s="72">
        <f t="shared" si="7"/>
        <v>2.9645909450242103</v>
      </c>
      <c r="O56" s="72">
        <f t="shared" si="7"/>
        <v>2.8607215362116838</v>
      </c>
      <c r="P56" s="72">
        <f t="shared" si="7"/>
        <v>2.7730374469408554</v>
      </c>
      <c r="Q56" s="72">
        <f t="shared" si="7"/>
        <v>2.698028678803202</v>
      </c>
      <c r="R56" s="72">
        <f t="shared" si="7"/>
        <v>2.6331302667569121</v>
      </c>
      <c r="S56" s="72">
        <f t="shared" si="7"/>
        <v>2.5764248936338703</v>
      </c>
      <c r="T56" s="72">
        <f t="shared" si="7"/>
        <v>2.5264509344064168</v>
      </c>
      <c r="U56" s="72">
        <f t="shared" si="7"/>
        <v>2.4820748363965519</v>
      </c>
    </row>
    <row r="57" spans="1:21">
      <c r="A57" s="50">
        <v>20</v>
      </c>
      <c r="B57" s="72">
        <f t="shared" si="5"/>
        <v>993.10280444384989</v>
      </c>
      <c r="C57" s="72">
        <f t="shared" si="8"/>
        <v>39.447911304917127</v>
      </c>
      <c r="D57" s="72">
        <f t="shared" si="8"/>
        <v>14.167381382048461</v>
      </c>
      <c r="E57" s="72">
        <f t="shared" si="8"/>
        <v>8.5599431874307186</v>
      </c>
      <c r="F57" s="72">
        <f t="shared" si="8"/>
        <v>6.3285552354143366</v>
      </c>
      <c r="G57" s="72">
        <f t="shared" si="8"/>
        <v>5.1684009382770828</v>
      </c>
      <c r="H57" s="72">
        <f t="shared" si="8"/>
        <v>4.4667396202861234</v>
      </c>
      <c r="I57" s="72">
        <f t="shared" si="8"/>
        <v>3.9994529704769031</v>
      </c>
      <c r="J57" s="72">
        <f t="shared" si="8"/>
        <v>3.6669055036282643</v>
      </c>
      <c r="K57" s="72">
        <f t="shared" si="7"/>
        <v>3.4185435163458431</v>
      </c>
      <c r="L57" s="72">
        <f t="shared" si="7"/>
        <v>3.2261447751237062</v>
      </c>
      <c r="M57" s="72">
        <f t="shared" si="7"/>
        <v>3.0727725237190731</v>
      </c>
      <c r="N57" s="72">
        <f t="shared" si="7"/>
        <v>2.9476708468753143</v>
      </c>
      <c r="O57" s="72">
        <f t="shared" si="7"/>
        <v>2.8436912229795448</v>
      </c>
      <c r="P57" s="72">
        <f t="shared" si="7"/>
        <v>2.7559019512649945</v>
      </c>
      <c r="Q57" s="72">
        <f t="shared" si="7"/>
        <v>2.6807929611917993</v>
      </c>
      <c r="R57" s="72">
        <f t="shared" si="7"/>
        <v>2.615799139439738</v>
      </c>
      <c r="S57" s="72">
        <f t="shared" si="7"/>
        <v>2.559002974528382</v>
      </c>
      <c r="T57" s="72">
        <f t="shared" si="7"/>
        <v>2.508942621998596</v>
      </c>
      <c r="U57" s="72">
        <f t="shared" si="7"/>
        <v>2.4644842987450613</v>
      </c>
    </row>
    <row r="71" spans="1:21">
      <c r="A71" s="73">
        <v>0.01</v>
      </c>
    </row>
    <row r="72" spans="1:21">
      <c r="A72" s="75" t="s">
        <v>10</v>
      </c>
      <c r="B72" s="51">
        <v>1</v>
      </c>
      <c r="C72" s="51">
        <v>2</v>
      </c>
      <c r="D72" s="51">
        <v>3</v>
      </c>
      <c r="E72" s="51">
        <v>4</v>
      </c>
      <c r="F72" s="51">
        <v>5</v>
      </c>
      <c r="G72" s="51">
        <v>6</v>
      </c>
      <c r="H72" s="51">
        <v>7</v>
      </c>
      <c r="I72" s="51">
        <v>8</v>
      </c>
      <c r="J72" s="51">
        <v>9</v>
      </c>
      <c r="K72" s="51">
        <v>10</v>
      </c>
      <c r="L72" s="51">
        <v>11</v>
      </c>
      <c r="M72" s="51">
        <v>12</v>
      </c>
      <c r="N72" s="51">
        <v>13</v>
      </c>
      <c r="O72" s="51">
        <v>14</v>
      </c>
      <c r="P72" s="51">
        <v>15</v>
      </c>
      <c r="Q72" s="51">
        <v>16</v>
      </c>
      <c r="R72" s="51">
        <v>17</v>
      </c>
      <c r="S72" s="51">
        <v>18</v>
      </c>
      <c r="T72" s="51">
        <v>19</v>
      </c>
      <c r="U72" s="51">
        <v>20</v>
      </c>
    </row>
    <row r="73" spans="1:21">
      <c r="A73" s="50">
        <v>1</v>
      </c>
      <c r="B73" s="72">
        <f t="shared" ref="B73:B92" si="9">FINV($A$71,$A73,B$72)</f>
        <v>4052.1806940869556</v>
      </c>
      <c r="C73" s="72">
        <f t="shared" ref="C73:U86" si="10">FINV($A$71,$A73,C$72)</f>
        <v>98.502512554009002</v>
      </c>
      <c r="D73" s="72">
        <f t="shared" si="10"/>
        <v>34.116221561011926</v>
      </c>
      <c r="E73" s="72">
        <f t="shared" si="10"/>
        <v>21.197689583307088</v>
      </c>
      <c r="F73" s="72">
        <f t="shared" si="10"/>
        <v>16.258177038129503</v>
      </c>
      <c r="G73" s="72">
        <f t="shared" si="10"/>
        <v>13.745022526352262</v>
      </c>
      <c r="H73" s="72">
        <f t="shared" si="10"/>
        <v>12.246383347763011</v>
      </c>
      <c r="I73" s="72">
        <f t="shared" si="10"/>
        <v>11.258624141940192</v>
      </c>
      <c r="J73" s="72">
        <f t="shared" si="10"/>
        <v>10.561431044375357</v>
      </c>
      <c r="K73" s="72">
        <f t="shared" si="10"/>
        <v>10.044289267008754</v>
      </c>
      <c r="L73" s="72">
        <f t="shared" si="10"/>
        <v>9.6460340998094161</v>
      </c>
      <c r="M73" s="72">
        <f t="shared" si="10"/>
        <v>9.3302120821386687</v>
      </c>
      <c r="N73" s="72">
        <f t="shared" si="10"/>
        <v>9.0738056948886303</v>
      </c>
      <c r="O73" s="72">
        <f t="shared" si="10"/>
        <v>8.8615926626905299</v>
      </c>
      <c r="P73" s="72">
        <f t="shared" si="10"/>
        <v>8.6831168138650661</v>
      </c>
      <c r="Q73" s="72">
        <f t="shared" si="10"/>
        <v>8.5309652803906211</v>
      </c>
      <c r="R73" s="72">
        <f t="shared" si="10"/>
        <v>8.3997401374519036</v>
      </c>
      <c r="S73" s="72">
        <f t="shared" si="10"/>
        <v>8.2854195445820018</v>
      </c>
      <c r="T73" s="72">
        <f t="shared" si="10"/>
        <v>8.1849468085864707</v>
      </c>
      <c r="U73" s="72">
        <f t="shared" si="10"/>
        <v>8.0959580462266878</v>
      </c>
    </row>
    <row r="74" spans="1:21">
      <c r="A74" s="50">
        <v>2</v>
      </c>
      <c r="B74" s="72">
        <f t="shared" si="9"/>
        <v>4999.4999991196291</v>
      </c>
      <c r="C74" s="72">
        <f t="shared" si="10"/>
        <v>98.999999999766402</v>
      </c>
      <c r="D74" s="72">
        <f t="shared" si="10"/>
        <v>30.816520350531313</v>
      </c>
      <c r="E74" s="72">
        <f t="shared" si="10"/>
        <v>18.000000000073648</v>
      </c>
      <c r="F74" s="72">
        <f t="shared" si="10"/>
        <v>13.27393361207972</v>
      </c>
      <c r="G74" s="72">
        <f t="shared" si="10"/>
        <v>10.924766500912053</v>
      </c>
      <c r="H74" s="72">
        <f t="shared" si="10"/>
        <v>9.5465780211746214</v>
      </c>
      <c r="I74" s="72">
        <f t="shared" si="10"/>
        <v>8.649110640744528</v>
      </c>
      <c r="J74" s="72">
        <f t="shared" si="10"/>
        <v>8.0215173100018617</v>
      </c>
      <c r="K74" s="72">
        <f t="shared" si="10"/>
        <v>7.5594321576165822</v>
      </c>
      <c r="L74" s="72">
        <f t="shared" si="10"/>
        <v>7.2057133505250217</v>
      </c>
      <c r="M74" s="72">
        <f t="shared" si="10"/>
        <v>6.9266081402579776</v>
      </c>
      <c r="N74" s="72">
        <f t="shared" si="10"/>
        <v>6.7009645359465555</v>
      </c>
      <c r="O74" s="72">
        <f t="shared" si="10"/>
        <v>6.5148841022476898</v>
      </c>
      <c r="P74" s="72">
        <f t="shared" si="10"/>
        <v>6.3588734807313383</v>
      </c>
      <c r="Q74" s="72">
        <f t="shared" si="10"/>
        <v>6.2262352803748033</v>
      </c>
      <c r="R74" s="72">
        <f t="shared" si="10"/>
        <v>6.1121137158606214</v>
      </c>
      <c r="S74" s="72">
        <f t="shared" si="10"/>
        <v>6.0129048348626437</v>
      </c>
      <c r="T74" s="72">
        <f t="shared" si="10"/>
        <v>5.9258790223543851</v>
      </c>
      <c r="U74" s="72">
        <f t="shared" si="10"/>
        <v>5.8489319246721028</v>
      </c>
    </row>
    <row r="75" spans="1:21">
      <c r="A75" s="50">
        <v>3</v>
      </c>
      <c r="B75" s="72">
        <f t="shared" si="9"/>
        <v>5403.3520128116015</v>
      </c>
      <c r="C75" s="72">
        <f t="shared" si="10"/>
        <v>99.166201374717929</v>
      </c>
      <c r="D75" s="72">
        <f t="shared" si="10"/>
        <v>29.456695126953917</v>
      </c>
      <c r="E75" s="72">
        <f t="shared" si="10"/>
        <v>16.694369237421213</v>
      </c>
      <c r="F75" s="72">
        <f t="shared" si="10"/>
        <v>12.059953692642075</v>
      </c>
      <c r="G75" s="72">
        <f t="shared" si="10"/>
        <v>9.779538241044861</v>
      </c>
      <c r="H75" s="72">
        <f t="shared" si="10"/>
        <v>8.4512850532154502</v>
      </c>
      <c r="I75" s="72">
        <f t="shared" si="10"/>
        <v>7.5909919477926273</v>
      </c>
      <c r="J75" s="72">
        <f t="shared" si="10"/>
        <v>6.9919172225641208</v>
      </c>
      <c r="K75" s="72">
        <f t="shared" si="10"/>
        <v>6.5523125581017219</v>
      </c>
      <c r="L75" s="72">
        <f t="shared" si="10"/>
        <v>6.2167298125406241</v>
      </c>
      <c r="M75" s="72">
        <f t="shared" si="10"/>
        <v>5.9525446831591751</v>
      </c>
      <c r="N75" s="72">
        <f t="shared" si="10"/>
        <v>5.7393802852228344</v>
      </c>
      <c r="O75" s="72">
        <f t="shared" si="10"/>
        <v>5.5638858432246909</v>
      </c>
      <c r="P75" s="72">
        <f t="shared" si="10"/>
        <v>5.4169648626883067</v>
      </c>
      <c r="Q75" s="72">
        <f t="shared" si="10"/>
        <v>5.292214051991774</v>
      </c>
      <c r="R75" s="72">
        <f t="shared" si="10"/>
        <v>5.1849999175433155</v>
      </c>
      <c r="S75" s="72">
        <f t="shared" si="10"/>
        <v>5.091889520723079</v>
      </c>
      <c r="T75" s="72">
        <f t="shared" si="10"/>
        <v>5.0102868440026285</v>
      </c>
      <c r="U75" s="72">
        <f t="shared" si="10"/>
        <v>4.9381933827810727</v>
      </c>
    </row>
    <row r="76" spans="1:21">
      <c r="A76" s="50">
        <v>4</v>
      </c>
      <c r="B76" s="72">
        <f t="shared" si="9"/>
        <v>5624.5833286930247</v>
      </c>
      <c r="C76" s="72">
        <f t="shared" si="10"/>
        <v>99.249371856067455</v>
      </c>
      <c r="D76" s="72">
        <f t="shared" si="10"/>
        <v>28.709898387628975</v>
      </c>
      <c r="E76" s="72">
        <f t="shared" si="10"/>
        <v>15.977024852779369</v>
      </c>
      <c r="F76" s="72">
        <f t="shared" si="10"/>
        <v>11.391928071525033</v>
      </c>
      <c r="G76" s="72">
        <f t="shared" si="10"/>
        <v>9.1483010303781391</v>
      </c>
      <c r="H76" s="72">
        <f t="shared" si="10"/>
        <v>7.8466450626813522</v>
      </c>
      <c r="I76" s="72">
        <f t="shared" si="10"/>
        <v>7.0060766230796698</v>
      </c>
      <c r="J76" s="72">
        <f t="shared" si="10"/>
        <v>6.422085458269434</v>
      </c>
      <c r="K76" s="72">
        <f t="shared" si="10"/>
        <v>5.9943386617395173</v>
      </c>
      <c r="L76" s="72">
        <f t="shared" si="10"/>
        <v>5.668300212984045</v>
      </c>
      <c r="M76" s="72">
        <f t="shared" si="10"/>
        <v>5.4119514345743891</v>
      </c>
      <c r="N76" s="72">
        <f t="shared" si="10"/>
        <v>5.2053301895140951</v>
      </c>
      <c r="O76" s="72">
        <f t="shared" si="10"/>
        <v>5.0353779734243762</v>
      </c>
      <c r="P76" s="72">
        <f t="shared" si="10"/>
        <v>4.8932095894139831</v>
      </c>
      <c r="Q76" s="72">
        <f t="shared" si="10"/>
        <v>4.7725779998133984</v>
      </c>
      <c r="R76" s="72">
        <f t="shared" si="10"/>
        <v>4.6689676020396309</v>
      </c>
      <c r="S76" s="72">
        <f t="shared" si="10"/>
        <v>4.579035966684911</v>
      </c>
      <c r="T76" s="72">
        <f t="shared" si="10"/>
        <v>4.5002576989915841</v>
      </c>
      <c r="U76" s="72">
        <f t="shared" si="10"/>
        <v>4.4306901615212286</v>
      </c>
    </row>
    <row r="77" spans="1:21">
      <c r="A77" s="50">
        <v>5</v>
      </c>
      <c r="B77" s="72">
        <f t="shared" si="9"/>
        <v>5763.6495532234912</v>
      </c>
      <c r="C77" s="72">
        <f t="shared" si="10"/>
        <v>99.299296479051037</v>
      </c>
      <c r="D77" s="72">
        <f t="shared" si="10"/>
        <v>28.237080838203639</v>
      </c>
      <c r="E77" s="72">
        <f t="shared" si="10"/>
        <v>15.521857544694118</v>
      </c>
      <c r="F77" s="72">
        <f t="shared" si="10"/>
        <v>10.967020650996769</v>
      </c>
      <c r="G77" s="72">
        <f t="shared" si="10"/>
        <v>8.7458952561986543</v>
      </c>
      <c r="H77" s="72">
        <f t="shared" si="10"/>
        <v>7.4604354931452299</v>
      </c>
      <c r="I77" s="72">
        <f t="shared" si="10"/>
        <v>6.631825164647001</v>
      </c>
      <c r="J77" s="72">
        <f t="shared" si="10"/>
        <v>6.0569407142359832</v>
      </c>
      <c r="K77" s="72">
        <f t="shared" si="10"/>
        <v>5.6363261877596749</v>
      </c>
      <c r="L77" s="72">
        <f t="shared" si="10"/>
        <v>5.3160089186608825</v>
      </c>
      <c r="M77" s="72">
        <f t="shared" si="10"/>
        <v>5.0643431111410724</v>
      </c>
      <c r="N77" s="72">
        <f t="shared" si="10"/>
        <v>4.8616212078306766</v>
      </c>
      <c r="O77" s="72">
        <f t="shared" si="10"/>
        <v>4.6949635792239697</v>
      </c>
      <c r="P77" s="72">
        <f t="shared" si="10"/>
        <v>4.5556139843557464</v>
      </c>
      <c r="Q77" s="72">
        <f t="shared" si="10"/>
        <v>4.437420495091148</v>
      </c>
      <c r="R77" s="72">
        <f t="shared" si="10"/>
        <v>4.3359390825547237</v>
      </c>
      <c r="S77" s="72">
        <f t="shared" si="10"/>
        <v>4.2478821493943926</v>
      </c>
      <c r="T77" s="72">
        <f t="shared" si="10"/>
        <v>4.1707669795395255</v>
      </c>
      <c r="U77" s="72">
        <f t="shared" si="10"/>
        <v>4.1026846292431784</v>
      </c>
    </row>
    <row r="78" spans="1:21">
      <c r="A78" s="50">
        <v>6</v>
      </c>
      <c r="B78" s="72">
        <f t="shared" si="9"/>
        <v>5858.9861057635262</v>
      </c>
      <c r="C78" s="72">
        <f t="shared" si="10"/>
        <v>99.332588866991614</v>
      </c>
      <c r="D78" s="72">
        <f t="shared" si="10"/>
        <v>27.910657358247576</v>
      </c>
      <c r="E78" s="72">
        <f t="shared" si="10"/>
        <v>15.20686486148989</v>
      </c>
      <c r="F78" s="72">
        <f t="shared" si="10"/>
        <v>10.672254792681294</v>
      </c>
      <c r="G78" s="72">
        <f t="shared" si="10"/>
        <v>8.4661253406798451</v>
      </c>
      <c r="H78" s="72">
        <f t="shared" si="10"/>
        <v>7.1914047853803442</v>
      </c>
      <c r="I78" s="72">
        <f t="shared" si="10"/>
        <v>6.370680730397666</v>
      </c>
      <c r="J78" s="72">
        <f t="shared" si="10"/>
        <v>5.8017703066806945</v>
      </c>
      <c r="K78" s="72">
        <f t="shared" si="10"/>
        <v>5.3858110449815619</v>
      </c>
      <c r="L78" s="72">
        <f t="shared" si="10"/>
        <v>5.0692104313232882</v>
      </c>
      <c r="M78" s="72">
        <f t="shared" si="10"/>
        <v>4.820573502002043</v>
      </c>
      <c r="N78" s="72">
        <f t="shared" si="10"/>
        <v>4.620363395701359</v>
      </c>
      <c r="O78" s="72">
        <f t="shared" si="10"/>
        <v>4.4558200260398415</v>
      </c>
      <c r="P78" s="72">
        <f t="shared" si="10"/>
        <v>4.3182730538753269</v>
      </c>
      <c r="Q78" s="72">
        <f t="shared" si="10"/>
        <v>4.2016337043800576</v>
      </c>
      <c r="R78" s="72">
        <f t="shared" si="10"/>
        <v>4.1015053260787138</v>
      </c>
      <c r="S78" s="72">
        <f t="shared" si="10"/>
        <v>4.0146365074542949</v>
      </c>
      <c r="T78" s="72">
        <f t="shared" si="10"/>
        <v>3.9385726155771987</v>
      </c>
      <c r="U78" s="72">
        <f t="shared" si="10"/>
        <v>3.8714268152246145</v>
      </c>
    </row>
    <row r="79" spans="1:21">
      <c r="A79" s="50">
        <v>7</v>
      </c>
      <c r="B79" s="72">
        <f t="shared" si="9"/>
        <v>5928.3557306752646</v>
      </c>
      <c r="C79" s="72">
        <f t="shared" si="10"/>
        <v>99.356373702127598</v>
      </c>
      <c r="D79" s="72">
        <f t="shared" si="10"/>
        <v>27.671696070966533</v>
      </c>
      <c r="E79" s="72">
        <f t="shared" si="10"/>
        <v>14.975757704839527</v>
      </c>
      <c r="F79" s="72">
        <f t="shared" si="10"/>
        <v>10.45551089203542</v>
      </c>
      <c r="G79" s="72">
        <f t="shared" si="10"/>
        <v>8.259995271191972</v>
      </c>
      <c r="H79" s="72">
        <f t="shared" si="10"/>
        <v>6.9928327789037681</v>
      </c>
      <c r="I79" s="72">
        <f t="shared" si="10"/>
        <v>6.1776242611253522</v>
      </c>
      <c r="J79" s="72">
        <f t="shared" si="10"/>
        <v>5.6128654775380085</v>
      </c>
      <c r="K79" s="72">
        <f t="shared" si="10"/>
        <v>5.2001212507076744</v>
      </c>
      <c r="L79" s="72">
        <f t="shared" si="10"/>
        <v>4.8860720393744064</v>
      </c>
      <c r="M79" s="72">
        <f t="shared" si="10"/>
        <v>4.6395024467388453</v>
      </c>
      <c r="N79" s="72">
        <f t="shared" si="10"/>
        <v>4.440997410863174</v>
      </c>
      <c r="O79" s="72">
        <f t="shared" si="10"/>
        <v>4.2778818534992631</v>
      </c>
      <c r="P79" s="72">
        <f t="shared" si="10"/>
        <v>4.1415463073133925</v>
      </c>
      <c r="Q79" s="72">
        <f t="shared" si="10"/>
        <v>4.0259465910105856</v>
      </c>
      <c r="R79" s="72">
        <f t="shared" si="10"/>
        <v>3.9267193887013017</v>
      </c>
      <c r="S79" s="72">
        <f t="shared" si="10"/>
        <v>3.8406386604150295</v>
      </c>
      <c r="T79" s="72">
        <f t="shared" si="10"/>
        <v>3.7652693947433251</v>
      </c>
      <c r="U79" s="72">
        <f t="shared" si="10"/>
        <v>3.6987401521576801</v>
      </c>
    </row>
    <row r="80" spans="1:21">
      <c r="A80" s="50">
        <v>8</v>
      </c>
      <c r="B80" s="72">
        <f t="shared" si="9"/>
        <v>5981.0703068979365</v>
      </c>
      <c r="C80" s="72">
        <f t="shared" si="10"/>
        <v>99.37421482116153</v>
      </c>
      <c r="D80" s="72">
        <f t="shared" si="10"/>
        <v>27.489177031252737</v>
      </c>
      <c r="E80" s="72">
        <f t="shared" si="10"/>
        <v>14.79888879107806</v>
      </c>
      <c r="F80" s="72">
        <f t="shared" si="10"/>
        <v>10.289311046433632</v>
      </c>
      <c r="G80" s="72">
        <f t="shared" si="10"/>
        <v>8.1016513669782029</v>
      </c>
      <c r="H80" s="72">
        <f t="shared" si="10"/>
        <v>6.8400490720340343</v>
      </c>
      <c r="I80" s="72">
        <f t="shared" si="10"/>
        <v>6.0288701067940895</v>
      </c>
      <c r="J80" s="72">
        <f t="shared" si="10"/>
        <v>5.4671225155796943</v>
      </c>
      <c r="K80" s="72">
        <f t="shared" si="10"/>
        <v>5.0566931318968127</v>
      </c>
      <c r="L80" s="72">
        <f t="shared" si="10"/>
        <v>4.7444676440780409</v>
      </c>
      <c r="M80" s="72">
        <f t="shared" si="10"/>
        <v>4.4993652809820865</v>
      </c>
      <c r="N80" s="72">
        <f t="shared" si="10"/>
        <v>4.302062011024546</v>
      </c>
      <c r="O80" s="72">
        <f t="shared" si="10"/>
        <v>4.1399460752498225</v>
      </c>
      <c r="P80" s="72">
        <f t="shared" si="10"/>
        <v>4.0044531865348176</v>
      </c>
      <c r="Q80" s="72">
        <f t="shared" si="10"/>
        <v>3.8895721400399905</v>
      </c>
      <c r="R80" s="72">
        <f t="shared" si="10"/>
        <v>3.7909641783344243</v>
      </c>
      <c r="S80" s="72">
        <f t="shared" si="10"/>
        <v>3.7054218812791406</v>
      </c>
      <c r="T80" s="72">
        <f t="shared" si="10"/>
        <v>3.6305245828065624</v>
      </c>
      <c r="U80" s="72">
        <f t="shared" si="10"/>
        <v>3.5644120534007291</v>
      </c>
    </row>
    <row r="81" spans="1:21">
      <c r="A81" s="50">
        <v>9</v>
      </c>
      <c r="B81" s="72">
        <f t="shared" si="9"/>
        <v>6022.4732440793014</v>
      </c>
      <c r="C81" s="72">
        <f t="shared" si="10"/>
        <v>99.388092724223071</v>
      </c>
      <c r="D81" s="72">
        <f t="shared" si="10"/>
        <v>27.345206334352866</v>
      </c>
      <c r="E81" s="72">
        <f t="shared" si="10"/>
        <v>14.659133575228925</v>
      </c>
      <c r="F81" s="72">
        <f t="shared" si="10"/>
        <v>10.157761548250498</v>
      </c>
      <c r="G81" s="72">
        <f t="shared" si="10"/>
        <v>7.9761213668765478</v>
      </c>
      <c r="H81" s="72">
        <f t="shared" si="10"/>
        <v>6.7187524820386813</v>
      </c>
      <c r="I81" s="72">
        <f t="shared" si="10"/>
        <v>5.9106188493766503</v>
      </c>
      <c r="J81" s="72">
        <f t="shared" si="10"/>
        <v>5.3511288613083359</v>
      </c>
      <c r="K81" s="72">
        <f t="shared" si="10"/>
        <v>4.9424206522181908</v>
      </c>
      <c r="L81" s="72">
        <f t="shared" si="10"/>
        <v>4.6315397477366513</v>
      </c>
      <c r="M81" s="72">
        <f t="shared" si="10"/>
        <v>4.3875099632126151</v>
      </c>
      <c r="N81" s="72">
        <f t="shared" si="10"/>
        <v>4.1910777817646618</v>
      </c>
      <c r="O81" s="72">
        <f t="shared" si="10"/>
        <v>4.0296803370219134</v>
      </c>
      <c r="P81" s="72">
        <f t="shared" si="10"/>
        <v>3.8947881072458843</v>
      </c>
      <c r="Q81" s="72">
        <f t="shared" si="10"/>
        <v>3.7804151700297952</v>
      </c>
      <c r="R81" s="72">
        <f t="shared" si="10"/>
        <v>3.68224152415796</v>
      </c>
      <c r="S81" s="72">
        <f t="shared" si="10"/>
        <v>3.5970739136540626</v>
      </c>
      <c r="T81" s="72">
        <f t="shared" si="10"/>
        <v>3.5225025400149415</v>
      </c>
      <c r="U81" s="72">
        <f t="shared" si="10"/>
        <v>3.4566756316185954</v>
      </c>
    </row>
    <row r="82" spans="1:21">
      <c r="A82" s="50">
        <v>10</v>
      </c>
      <c r="B82" s="72">
        <f t="shared" si="9"/>
        <v>6055.8467065166697</v>
      </c>
      <c r="C82" s="72">
        <f t="shared" si="10"/>
        <v>99.399195977273678</v>
      </c>
      <c r="D82" s="72">
        <f t="shared" si="10"/>
        <v>27.228734122311096</v>
      </c>
      <c r="E82" s="72">
        <f t="shared" si="10"/>
        <v>14.545900803850806</v>
      </c>
      <c r="F82" s="72">
        <f t="shared" si="10"/>
        <v>10.051017219904832</v>
      </c>
      <c r="G82" s="72">
        <f t="shared" si="10"/>
        <v>7.8741185338302113</v>
      </c>
      <c r="H82" s="72">
        <f t="shared" si="10"/>
        <v>6.6200626705131285</v>
      </c>
      <c r="I82" s="72">
        <f t="shared" si="10"/>
        <v>5.8142938553102024</v>
      </c>
      <c r="J82" s="72">
        <f t="shared" si="10"/>
        <v>5.2565419914386222</v>
      </c>
      <c r="K82" s="72">
        <f t="shared" si="10"/>
        <v>4.8491468021778434</v>
      </c>
      <c r="L82" s="72">
        <f t="shared" si="10"/>
        <v>4.5392818112712323</v>
      </c>
      <c r="M82" s="72">
        <f t="shared" si="10"/>
        <v>4.2960544039062381</v>
      </c>
      <c r="N82" s="72">
        <f t="shared" si="10"/>
        <v>4.1002672620858878</v>
      </c>
      <c r="O82" s="72">
        <f t="shared" si="10"/>
        <v>3.9393963714538067</v>
      </c>
      <c r="P82" s="72">
        <f t="shared" si="10"/>
        <v>3.8049397460740799</v>
      </c>
      <c r="Q82" s="72">
        <f t="shared" si="10"/>
        <v>3.6909314180143289</v>
      </c>
      <c r="R82" s="72">
        <f t="shared" si="10"/>
        <v>3.5930661337209333</v>
      </c>
      <c r="S82" s="72">
        <f t="shared" si="10"/>
        <v>3.508161729810821</v>
      </c>
      <c r="T82" s="72">
        <f t="shared" si="10"/>
        <v>3.4338168830822813</v>
      </c>
      <c r="U82" s="72">
        <f t="shared" si="10"/>
        <v>3.3681863892942889</v>
      </c>
    </row>
    <row r="83" spans="1:21">
      <c r="A83" s="50">
        <v>11</v>
      </c>
      <c r="B83" s="72">
        <f t="shared" si="9"/>
        <v>6083.3167822405667</v>
      </c>
      <c r="C83" s="72">
        <f t="shared" si="10"/>
        <v>99.40828107231539</v>
      </c>
      <c r="D83" s="72">
        <f t="shared" si="10"/>
        <v>27.132566792293069</v>
      </c>
      <c r="E83" s="72">
        <f t="shared" si="10"/>
        <v>14.452284350903653</v>
      </c>
      <c r="F83" s="72">
        <f t="shared" si="10"/>
        <v>9.9626484326029576</v>
      </c>
      <c r="G83" s="72">
        <f t="shared" si="10"/>
        <v>7.78956974031348</v>
      </c>
      <c r="H83" s="72">
        <f t="shared" si="10"/>
        <v>6.5381656317990178</v>
      </c>
      <c r="I83" s="72">
        <f t="shared" si="10"/>
        <v>5.7342745600925724</v>
      </c>
      <c r="J83" s="72">
        <f t="shared" si="10"/>
        <v>5.1778903502552129</v>
      </c>
      <c r="K83" s="72">
        <f t="shared" si="10"/>
        <v>4.7715180603294804</v>
      </c>
      <c r="L83" s="72">
        <f t="shared" si="10"/>
        <v>4.4624360430927936</v>
      </c>
      <c r="M83" s="72">
        <f t="shared" si="10"/>
        <v>4.2198199981479512</v>
      </c>
      <c r="N83" s="72">
        <f t="shared" si="10"/>
        <v>4.0245184433864516</v>
      </c>
      <c r="O83" s="72">
        <f t="shared" si="10"/>
        <v>3.8640389657930978</v>
      </c>
      <c r="P83" s="72">
        <f t="shared" si="10"/>
        <v>3.7299019124596278</v>
      </c>
      <c r="Q83" s="72">
        <f t="shared" si="10"/>
        <v>3.6161574439244424</v>
      </c>
      <c r="R83" s="72">
        <f t="shared" si="10"/>
        <v>3.518512183899202</v>
      </c>
      <c r="S83" s="72">
        <f t="shared" si="10"/>
        <v>3.4337928677329339</v>
      </c>
      <c r="T83" s="72">
        <f t="shared" si="10"/>
        <v>3.3596049429861674</v>
      </c>
      <c r="U83" s="72">
        <f t="shared" si="10"/>
        <v>3.2941084288367763</v>
      </c>
    </row>
    <row r="84" spans="1:21">
      <c r="A84" s="50">
        <v>12</v>
      </c>
      <c r="B84" s="72">
        <f t="shared" si="9"/>
        <v>6106.3207068284955</v>
      </c>
      <c r="C84" s="72">
        <f t="shared" si="10"/>
        <v>99.415852407848917</v>
      </c>
      <c r="D84" s="72">
        <f t="shared" si="10"/>
        <v>27.051819257066903</v>
      </c>
      <c r="E84" s="72">
        <f t="shared" si="10"/>
        <v>14.373587012785514</v>
      </c>
      <c r="F84" s="72">
        <f t="shared" si="10"/>
        <v>9.8882754871767773</v>
      </c>
      <c r="G84" s="72">
        <f t="shared" si="10"/>
        <v>7.7183326555597702</v>
      </c>
      <c r="H84" s="72">
        <f t="shared" si="10"/>
        <v>6.4690912790740231</v>
      </c>
      <c r="I84" s="72">
        <f t="shared" si="10"/>
        <v>5.6667192640647901</v>
      </c>
      <c r="J84" s="72">
        <f t="shared" si="10"/>
        <v>5.111431016999795</v>
      </c>
      <c r="K84" s="72">
        <f t="shared" si="10"/>
        <v>4.7058696861864284</v>
      </c>
      <c r="L84" s="72">
        <f t="shared" si="10"/>
        <v>4.3974010772888139</v>
      </c>
      <c r="M84" s="72">
        <f t="shared" si="10"/>
        <v>4.1552577904177443</v>
      </c>
      <c r="N84" s="72">
        <f t="shared" si="10"/>
        <v>3.9603264453299127</v>
      </c>
      <c r="O84" s="72">
        <f t="shared" si="10"/>
        <v>3.8001408374759587</v>
      </c>
      <c r="P84" s="72">
        <f t="shared" si="10"/>
        <v>3.6662397837383818</v>
      </c>
      <c r="Q84" s="72">
        <f t="shared" si="10"/>
        <v>3.5526867432745846</v>
      </c>
      <c r="R84" s="72">
        <f t="shared" si="10"/>
        <v>3.4551980994507652</v>
      </c>
      <c r="S84" s="72">
        <f t="shared" si="10"/>
        <v>3.3706078724156825</v>
      </c>
      <c r="T84" s="72">
        <f t="shared" si="10"/>
        <v>3.2965270299729497</v>
      </c>
      <c r="U84" s="72">
        <f t="shared" si="10"/>
        <v>3.2311198313393437</v>
      </c>
    </row>
    <row r="85" spans="1:21">
      <c r="A85" s="50">
        <v>13</v>
      </c>
      <c r="B85" s="72">
        <f t="shared" si="9"/>
        <v>6125.8646639426879</v>
      </c>
      <c r="C85" s="72">
        <f t="shared" si="10"/>
        <v>99.422259222884492</v>
      </c>
      <c r="D85" s="72">
        <f t="shared" si="10"/>
        <v>26.983057459425616</v>
      </c>
      <c r="E85" s="72">
        <f t="shared" si="10"/>
        <v>14.306501910982377</v>
      </c>
      <c r="F85" s="72">
        <f t="shared" si="10"/>
        <v>9.8248106282083967</v>
      </c>
      <c r="G85" s="72">
        <f t="shared" si="10"/>
        <v>7.6574831710711457</v>
      </c>
      <c r="H85" s="72">
        <f t="shared" si="10"/>
        <v>6.4100340103180624</v>
      </c>
      <c r="I85" s="72">
        <f t="shared" si="10"/>
        <v>5.6089105233451182</v>
      </c>
      <c r="J85" s="72">
        <f t="shared" si="10"/>
        <v>5.0545142628654762</v>
      </c>
      <c r="K85" s="72">
        <f t="shared" si="10"/>
        <v>4.649605476268313</v>
      </c>
      <c r="L85" s="72">
        <f t="shared" si="10"/>
        <v>4.341624058629268</v>
      </c>
      <c r="M85" s="72">
        <f t="shared" si="10"/>
        <v>4.0998507526029755</v>
      </c>
      <c r="N85" s="72">
        <f t="shared" si="10"/>
        <v>3.9052043580782909</v>
      </c>
      <c r="O85" s="72">
        <f t="shared" si="10"/>
        <v>3.7452407634286899</v>
      </c>
      <c r="P85" s="72">
        <f t="shared" si="10"/>
        <v>3.6115143150117213</v>
      </c>
      <c r="Q85" s="72">
        <f t="shared" si="10"/>
        <v>3.4980996227025214</v>
      </c>
      <c r="R85" s="72">
        <f t="shared" si="10"/>
        <v>3.4007212273027205</v>
      </c>
      <c r="S85" s="72">
        <f t="shared" si="10"/>
        <v>3.3162192163220023</v>
      </c>
      <c r="T85" s="72">
        <f t="shared" si="10"/>
        <v>3.2422091373260544</v>
      </c>
      <c r="U85" s="72">
        <f t="shared" si="10"/>
        <v>3.1768587521710154</v>
      </c>
    </row>
    <row r="86" spans="1:21">
      <c r="A86" s="50">
        <v>14</v>
      </c>
      <c r="B86" s="72">
        <f t="shared" si="9"/>
        <v>6142.6739716093816</v>
      </c>
      <c r="C86" s="72">
        <f t="shared" si="10"/>
        <v>99.427750997764434</v>
      </c>
      <c r="D86" s="72">
        <f t="shared" si="10"/>
        <v>26.923796753240389</v>
      </c>
      <c r="E86" s="72">
        <f t="shared" si="10"/>
        <v>14.24863309855813</v>
      </c>
      <c r="F86" s="72">
        <f t="shared" si="10"/>
        <v>9.7700136734515262</v>
      </c>
      <c r="G86" s="72">
        <f t="shared" si="10"/>
        <v>7.6048972832754824</v>
      </c>
      <c r="H86" s="72">
        <f t="shared" si="10"/>
        <v>6.3589537554488746</v>
      </c>
      <c r="I86" s="72">
        <f t="shared" si="10"/>
        <v>5.5588705598180823</v>
      </c>
      <c r="J86" s="72">
        <f t="shared" si="10"/>
        <v>5.0052100576114533</v>
      </c>
      <c r="K86" s="72">
        <f t="shared" ref="K86:U92" si="11">FINV($A$71,$A86,K$72)</f>
        <v>4.6008330780361977</v>
      </c>
      <c r="L86" s="72">
        <f t="shared" si="11"/>
        <v>4.293243107346159</v>
      </c>
      <c r="M86" s="72">
        <f t="shared" si="11"/>
        <v>4.0517621633801841</v>
      </c>
      <c r="N86" s="72">
        <f t="shared" si="11"/>
        <v>3.8573365977186311</v>
      </c>
      <c r="O86" s="72">
        <f t="shared" si="11"/>
        <v>3.6975411777662881</v>
      </c>
      <c r="P86" s="72">
        <f t="shared" si="11"/>
        <v>3.5639434931236096</v>
      </c>
      <c r="Q86" s="72">
        <f t="shared" si="11"/>
        <v>3.4506276384553489</v>
      </c>
      <c r="R86" s="72">
        <f t="shared" si="11"/>
        <v>3.353325073130395</v>
      </c>
      <c r="S86" s="72">
        <f t="shared" si="11"/>
        <v>3.2688810136305291</v>
      </c>
      <c r="T86" s="72">
        <f t="shared" si="11"/>
        <v>3.1949148646708245</v>
      </c>
      <c r="U86" s="72">
        <f t="shared" si="11"/>
        <v>3.1295973259669303</v>
      </c>
    </row>
    <row r="87" spans="1:21">
      <c r="A87" s="50">
        <v>15</v>
      </c>
      <c r="B87" s="72">
        <f t="shared" si="9"/>
        <v>6157.2846142192047</v>
      </c>
      <c r="C87" s="72">
        <f t="shared" ref="C87:J92" si="12">FINV($A$71,$A87,C$72)</f>
        <v>99.432510699613402</v>
      </c>
      <c r="D87" s="72">
        <f t="shared" si="12"/>
        <v>26.872194957589237</v>
      </c>
      <c r="E87" s="72">
        <f t="shared" si="12"/>
        <v>14.198201870069223</v>
      </c>
      <c r="F87" s="72">
        <f t="shared" si="12"/>
        <v>9.7222194752008591</v>
      </c>
      <c r="G87" s="72">
        <f t="shared" si="12"/>
        <v>7.5589944155202407</v>
      </c>
      <c r="H87" s="72">
        <f t="shared" si="12"/>
        <v>6.3143308762420975</v>
      </c>
      <c r="I87" s="72">
        <f t="shared" si="12"/>
        <v>5.5151248398839083</v>
      </c>
      <c r="J87" s="72">
        <f t="shared" si="12"/>
        <v>4.9620783564940236</v>
      </c>
      <c r="K87" s="72">
        <f t="shared" si="11"/>
        <v>4.5581396044562794</v>
      </c>
      <c r="L87" s="72">
        <f t="shared" si="11"/>
        <v>4.2508672626144239</v>
      </c>
      <c r="M87" s="72">
        <f t="shared" si="11"/>
        <v>4.0096191405660502</v>
      </c>
      <c r="N87" s="72">
        <f t="shared" si="11"/>
        <v>3.815365452298078</v>
      </c>
      <c r="O87" s="72">
        <f t="shared" si="11"/>
        <v>3.65569729101031</v>
      </c>
      <c r="P87" s="72">
        <f t="shared" si="11"/>
        <v>3.522193676841229</v>
      </c>
      <c r="Q87" s="72">
        <f t="shared" si="11"/>
        <v>3.4089468725344707</v>
      </c>
      <c r="R87" s="72">
        <f t="shared" si="11"/>
        <v>3.3116942798682194</v>
      </c>
      <c r="S87" s="72">
        <f t="shared" si="11"/>
        <v>3.2272855072659592</v>
      </c>
      <c r="T87" s="72">
        <f t="shared" si="11"/>
        <v>3.1533432509027755</v>
      </c>
      <c r="U87" s="72">
        <f t="shared" si="11"/>
        <v>3.0880407076993981</v>
      </c>
    </row>
    <row r="88" spans="1:21">
      <c r="A88" s="50">
        <v>16</v>
      </c>
      <c r="B88" s="72">
        <f t="shared" si="9"/>
        <v>6170.1011938431984</v>
      </c>
      <c r="C88" s="72">
        <f t="shared" si="12"/>
        <v>99.436675563363025</v>
      </c>
      <c r="D88" s="72">
        <f t="shared" si="12"/>
        <v>26.82685728063381</v>
      </c>
      <c r="E88" s="72">
        <f t="shared" si="12"/>
        <v>14.153859887335621</v>
      </c>
      <c r="F88" s="72">
        <f t="shared" si="12"/>
        <v>9.6801643088104221</v>
      </c>
      <c r="G88" s="72">
        <f t="shared" si="12"/>
        <v>7.51857375320545</v>
      </c>
      <c r="H88" s="72">
        <f t="shared" si="12"/>
        <v>6.2750097601376904</v>
      </c>
      <c r="I88" s="72">
        <f t="shared" si="12"/>
        <v>5.4765511088545225</v>
      </c>
      <c r="J88" s="72">
        <f t="shared" si="12"/>
        <v>4.9240223406267472</v>
      </c>
      <c r="K88" s="72">
        <f t="shared" si="11"/>
        <v>4.5204482160869812</v>
      </c>
      <c r="L88" s="72">
        <f t="shared" si="11"/>
        <v>4.2134357814862717</v>
      </c>
      <c r="M88" s="72">
        <f t="shared" si="11"/>
        <v>3.9723741892839834</v>
      </c>
      <c r="N88" s="72">
        <f t="shared" si="11"/>
        <v>3.7782545285549523</v>
      </c>
      <c r="O88" s="72">
        <f t="shared" si="11"/>
        <v>3.618682155606872</v>
      </c>
      <c r="P88" s="72">
        <f t="shared" si="11"/>
        <v>3.4852460604547177</v>
      </c>
      <c r="Q88" s="72">
        <f t="shared" si="11"/>
        <v>3.3720456159189167</v>
      </c>
      <c r="R88" s="72">
        <f t="shared" si="11"/>
        <v>3.2748233842013521</v>
      </c>
      <c r="S88" s="72">
        <f t="shared" si="11"/>
        <v>3.1904327771348031</v>
      </c>
      <c r="T88" s="72">
        <f t="shared" si="11"/>
        <v>3.1164993321520624</v>
      </c>
      <c r="U88" s="72">
        <f t="shared" si="11"/>
        <v>3.0511983938967697</v>
      </c>
    </row>
    <row r="89" spans="1:21">
      <c r="A89" s="50">
        <v>17</v>
      </c>
      <c r="B89" s="72">
        <f t="shared" si="9"/>
        <v>6181.4348371051965</v>
      </c>
      <c r="C89" s="72">
        <f t="shared" si="12"/>
        <v>99.440350539742639</v>
      </c>
      <c r="D89" s="72">
        <f t="shared" si="12"/>
        <v>26.78670826247955</v>
      </c>
      <c r="E89" s="72">
        <f t="shared" si="12"/>
        <v>14.114566361876385</v>
      </c>
      <c r="F89" s="72">
        <f t="shared" si="12"/>
        <v>9.6428716445243445</v>
      </c>
      <c r="G89" s="72">
        <f t="shared" si="12"/>
        <v>7.4827064569400843</v>
      </c>
      <c r="H89" s="72">
        <f t="shared" si="12"/>
        <v>6.240095731367612</v>
      </c>
      <c r="I89" s="72">
        <f t="shared" si="12"/>
        <v>5.4422798220085475</v>
      </c>
      <c r="J89" s="72">
        <f t="shared" si="12"/>
        <v>4.8901915689343962</v>
      </c>
      <c r="K89" s="72">
        <f t="shared" si="11"/>
        <v>4.4869234352053464</v>
      </c>
      <c r="L89" s="72">
        <f t="shared" si="11"/>
        <v>4.1801252115328182</v>
      </c>
      <c r="M89" s="72">
        <f t="shared" si="11"/>
        <v>3.9392137332779349</v>
      </c>
      <c r="N89" s="72">
        <f t="shared" si="11"/>
        <v>3.745198511435003</v>
      </c>
      <c r="O89" s="72">
        <f t="shared" si="11"/>
        <v>3.5856974751327764</v>
      </c>
      <c r="P89" s="72">
        <f t="shared" si="11"/>
        <v>3.4523083902042586</v>
      </c>
      <c r="Q89" s="72">
        <f t="shared" si="11"/>
        <v>3.3391368769821304</v>
      </c>
      <c r="R89" s="72">
        <f t="shared" si="11"/>
        <v>3.2419300224323777</v>
      </c>
      <c r="S89" s="72">
        <f t="shared" si="11"/>
        <v>3.1575445649041356</v>
      </c>
      <c r="T89" s="72">
        <f t="shared" si="11"/>
        <v>3.0836085195083598</v>
      </c>
      <c r="U89" s="72">
        <f t="shared" si="11"/>
        <v>3.0182990973655333</v>
      </c>
    </row>
    <row r="90" spans="1:21">
      <c r="A90" s="50">
        <v>18</v>
      </c>
      <c r="B90" s="72">
        <f t="shared" si="9"/>
        <v>6191.5287008809155</v>
      </c>
      <c r="C90" s="72">
        <f t="shared" si="12"/>
        <v>99.443617261441801</v>
      </c>
      <c r="D90" s="72">
        <f t="shared" si="12"/>
        <v>26.750905326326524</v>
      </c>
      <c r="E90" s="72">
        <f t="shared" si="12"/>
        <v>14.079505048348889</v>
      </c>
      <c r="F90" s="72">
        <f t="shared" si="12"/>
        <v>9.6095748623773858</v>
      </c>
      <c r="G90" s="72">
        <f t="shared" si="12"/>
        <v>7.4506626669136882</v>
      </c>
      <c r="H90" s="72">
        <f t="shared" si="12"/>
        <v>6.2088851812877319</v>
      </c>
      <c r="I90" s="72">
        <f t="shared" si="12"/>
        <v>5.4116266155125228</v>
      </c>
      <c r="J90" s="72">
        <f t="shared" si="12"/>
        <v>4.8599162577064128</v>
      </c>
      <c r="K90" s="72">
        <f t="shared" si="11"/>
        <v>4.4569068624956927</v>
      </c>
      <c r="L90" s="72">
        <f t="shared" si="11"/>
        <v>4.1502862765611113</v>
      </c>
      <c r="M90" s="72">
        <f t="shared" si="11"/>
        <v>3.9094959702978782</v>
      </c>
      <c r="N90" s="72">
        <f t="shared" si="11"/>
        <v>3.7155618369991039</v>
      </c>
      <c r="O90" s="72">
        <f t="shared" si="11"/>
        <v>3.5561129759859371</v>
      </c>
      <c r="P90" s="72">
        <f t="shared" si="11"/>
        <v>3.4227549402863193</v>
      </c>
      <c r="Q90" s="72">
        <f t="shared" si="11"/>
        <v>3.3095988854009066</v>
      </c>
      <c r="R90" s="72">
        <f t="shared" si="11"/>
        <v>3.2123958995866504</v>
      </c>
      <c r="S90" s="72">
        <f t="shared" si="11"/>
        <v>3.1280056561930554</v>
      </c>
      <c r="T90" s="72">
        <f t="shared" si="11"/>
        <v>3.0540583505116334</v>
      </c>
      <c r="U90" s="72">
        <f t="shared" si="11"/>
        <v>2.9887328308244738</v>
      </c>
    </row>
    <row r="91" spans="1:21">
      <c r="A91" s="50">
        <v>19</v>
      </c>
      <c r="B91" s="72">
        <f t="shared" si="9"/>
        <v>6200.5755629405776</v>
      </c>
      <c r="C91" s="72">
        <f t="shared" si="12"/>
        <v>99.446540178352251</v>
      </c>
      <c r="D91" s="72">
        <f t="shared" si="12"/>
        <v>26.718778973829565</v>
      </c>
      <c r="E91" s="72">
        <f t="shared" si="12"/>
        <v>14.048026758139624</v>
      </c>
      <c r="F91" s="72">
        <f t="shared" si="12"/>
        <v>9.5796636722379276</v>
      </c>
      <c r="G91" s="72">
        <f t="shared" si="12"/>
        <v>7.4218608503529495</v>
      </c>
      <c r="H91" s="72">
        <f t="shared" si="12"/>
        <v>6.1808170469675829</v>
      </c>
      <c r="I91" s="72">
        <f t="shared" si="12"/>
        <v>5.3840453792874783</v>
      </c>
      <c r="J91" s="72">
        <f t="shared" si="12"/>
        <v>4.8326615846608281</v>
      </c>
      <c r="K91" s="72">
        <f t="shared" si="11"/>
        <v>4.4298724591247023</v>
      </c>
      <c r="L91" s="72">
        <f t="shared" si="11"/>
        <v>4.1233999542124558</v>
      </c>
      <c r="M91" s="72">
        <f t="shared" si="11"/>
        <v>3.882707609665788</v>
      </c>
      <c r="N91" s="72">
        <f t="shared" si="11"/>
        <v>3.6888359865851568</v>
      </c>
      <c r="O91" s="72">
        <f t="shared" si="11"/>
        <v>3.5294241775105126</v>
      </c>
      <c r="P91" s="72">
        <f t="shared" si="11"/>
        <v>3.3960846948118499</v>
      </c>
      <c r="Q91" s="72">
        <f t="shared" si="11"/>
        <v>3.2829336340783133</v>
      </c>
      <c r="R91" s="72">
        <f t="shared" si="11"/>
        <v>3.1857256487333112</v>
      </c>
      <c r="S91" s="72">
        <f t="shared" si="11"/>
        <v>3.1013230219118775</v>
      </c>
      <c r="T91" s="72">
        <f t="shared" si="11"/>
        <v>3.0273578827720069</v>
      </c>
      <c r="U91" s="72">
        <f t="shared" si="11"/>
        <v>2.9620105275621791</v>
      </c>
    </row>
    <row r="92" spans="1:21">
      <c r="A92" s="50">
        <v>20</v>
      </c>
      <c r="B92" s="72">
        <f t="shared" si="9"/>
        <v>6208.7302209348436</v>
      </c>
      <c r="C92" s="72">
        <f t="shared" si="12"/>
        <v>99.449170852548519</v>
      </c>
      <c r="D92" s="72">
        <f t="shared" si="12"/>
        <v>26.689790511219684</v>
      </c>
      <c r="E92" s="72">
        <f t="shared" si="12"/>
        <v>14.019608681523696</v>
      </c>
      <c r="F92" s="72">
        <f t="shared" si="12"/>
        <v>9.5526461621991423</v>
      </c>
      <c r="G92" s="72">
        <f t="shared" si="12"/>
        <v>7.395831891640249</v>
      </c>
      <c r="H92" s="72">
        <f t="shared" si="12"/>
        <v>6.1554383858245316</v>
      </c>
      <c r="I92" s="72">
        <f t="shared" si="12"/>
        <v>5.3590949409484931</v>
      </c>
      <c r="J92" s="72">
        <f t="shared" si="12"/>
        <v>4.8079952288431578</v>
      </c>
      <c r="K92" s="72">
        <f t="shared" si="11"/>
        <v>4.4053947662211215</v>
      </c>
      <c r="L92" s="72">
        <f t="shared" si="11"/>
        <v>4.0990462480815992</v>
      </c>
      <c r="M92" s="72">
        <f t="shared" si="11"/>
        <v>3.8584331028585623</v>
      </c>
      <c r="N92" s="72">
        <f t="shared" si="11"/>
        <v>3.6646091041091733</v>
      </c>
      <c r="O92" s="72">
        <f t="shared" si="11"/>
        <v>3.505222340094992</v>
      </c>
      <c r="P92" s="72">
        <f t="shared" si="11"/>
        <v>3.3718915822481321</v>
      </c>
      <c r="Q92" s="72">
        <f t="shared" si="11"/>
        <v>3.2587373639867305</v>
      </c>
      <c r="R92" s="72">
        <f t="shared" si="11"/>
        <v>3.1615175367367216</v>
      </c>
      <c r="S92" s="72">
        <f t="shared" si="11"/>
        <v>3.0770967204079165</v>
      </c>
      <c r="T92" s="72">
        <f t="shared" si="11"/>
        <v>3.0031087719027791</v>
      </c>
      <c r="U92" s="72">
        <f t="shared" si="11"/>
        <v>2.9377352776602272</v>
      </c>
    </row>
  </sheetData>
  <phoneticPr fontId="2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0" verticalDpi="0" r:id="rId1"/>
  <headerFooter alignWithMargins="0"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Binomiale</vt:lpstr>
      <vt:lpstr>Poisson</vt:lpstr>
      <vt:lpstr>Normale Réduite</vt:lpstr>
      <vt:lpstr>Normale réduite inverse</vt:lpstr>
      <vt:lpstr>Student</vt:lpstr>
      <vt:lpstr>Chi-carré</vt:lpstr>
      <vt:lpstr>Fischer</vt:lpstr>
    </vt:vector>
  </TitlesOfParts>
  <Company>Moi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Nihoul Michaël</dc:creator>
  <cp:lastModifiedBy>ELSEN</cp:lastModifiedBy>
  <cp:lastPrinted>2010-09-09T10:33:24Z</cp:lastPrinted>
  <dcterms:created xsi:type="dcterms:W3CDTF">2010-06-10T11:59:34Z</dcterms:created>
  <dcterms:modified xsi:type="dcterms:W3CDTF">2010-09-11T11:27:37Z</dcterms:modified>
</cp:coreProperties>
</file>