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\Desktop\"/>
    </mc:Choice>
  </mc:AlternateContent>
  <bookViews>
    <workbookView xWindow="0" yWindow="0" windowWidth="20490" windowHeight="7530"/>
  </bookViews>
  <sheets>
    <sheet name="Configuração" sheetId="1" r:id="rId1"/>
    <sheet name="Backlog" sheetId="2" r:id="rId2"/>
    <sheet name="Sprints" sheetId="3" r:id="rId3"/>
    <sheet name="Kanban" sheetId="4" r:id="rId4"/>
  </sheets>
  <externalReferences>
    <externalReference r:id="rId5"/>
  </externalReferences>
  <definedNames>
    <definedName name="RESTANTE">OFFSET(Sprints!$M$20,0,0,1,COUNT(Sprints!$M$20:$W$20))</definedName>
    <definedName name="ValdaData">IFERROR(Configuração!$F$2,"")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N20" i="4"/>
  <c r="B20" i="4"/>
  <c r="N18" i="4"/>
  <c r="B18" i="4"/>
  <c r="N16" i="4"/>
  <c r="B16" i="4"/>
  <c r="N14" i="4"/>
  <c r="B14" i="4"/>
  <c r="B12" i="4"/>
  <c r="N12" i="4" s="1"/>
  <c r="B9" i="4"/>
  <c r="N9" i="4" s="1"/>
  <c r="B7" i="4"/>
  <c r="N7" i="4" s="1"/>
  <c r="B4" i="4"/>
  <c r="N4" i="4" s="1"/>
  <c r="O22" i="3"/>
  <c r="P22" i="3"/>
  <c r="Q22" i="3"/>
  <c r="R22" i="3"/>
  <c r="S22" i="3"/>
  <c r="T22" i="3"/>
  <c r="U22" i="3"/>
  <c r="V22" i="3"/>
  <c r="W22" i="3"/>
  <c r="N22" i="3"/>
  <c r="M22" i="3"/>
  <c r="M11" i="3"/>
  <c r="M12" i="3"/>
  <c r="M13" i="3"/>
  <c r="M14" i="3"/>
  <c r="M16" i="3"/>
  <c r="M7" i="3"/>
  <c r="M8" i="3"/>
  <c r="M9" i="3"/>
  <c r="M6" i="3"/>
  <c r="H7" i="3"/>
  <c r="G7" i="3"/>
  <c r="H6" i="3"/>
  <c r="H11" i="3"/>
  <c r="G11" i="3"/>
  <c r="I16" i="3"/>
  <c r="I13" i="3"/>
  <c r="I12" i="3"/>
  <c r="I11" i="3"/>
  <c r="I9" i="3" l="1"/>
  <c r="I8" i="3"/>
  <c r="I7" i="3"/>
  <c r="I6" i="3"/>
  <c r="C16" i="3"/>
  <c r="C14" i="3"/>
  <c r="C13" i="3"/>
  <c r="C12" i="3"/>
  <c r="C11" i="3"/>
  <c r="C9" i="3"/>
  <c r="C8" i="3"/>
  <c r="C7" i="3"/>
  <c r="G6" i="3"/>
  <c r="C6" i="3"/>
  <c r="B9" i="2"/>
  <c r="F9" i="2"/>
  <c r="G6" i="1"/>
  <c r="B8" i="1"/>
  <c r="B3" i="1"/>
  <c r="I21" i="3" l="1"/>
  <c r="M20" i="3" l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M21" i="3"/>
  <c r="N21" i="3" s="1"/>
  <c r="O21" i="3" s="1"/>
  <c r="P21" i="3" s="1"/>
  <c r="Q21" i="3" s="1"/>
  <c r="R21" i="3" s="1"/>
  <c r="S21" i="3" s="1"/>
  <c r="T21" i="3" s="1"/>
  <c r="U21" i="3" s="1"/>
  <c r="V21" i="3" s="1"/>
  <c r="W21" i="3" s="1"/>
</calcChain>
</file>

<file path=xl/sharedStrings.xml><?xml version="1.0" encoding="utf-8"?>
<sst xmlns="http://schemas.openxmlformats.org/spreadsheetml/2006/main" count="99" uniqueCount="83">
  <si>
    <t>Data Atual</t>
  </si>
  <si>
    <t>DATA INICIO:</t>
  </si>
  <si>
    <t>DATA FIM:</t>
  </si>
  <si>
    <t>NOME PROJETO:</t>
  </si>
  <si>
    <t>ID</t>
  </si>
  <si>
    <t>NOME</t>
  </si>
  <si>
    <t>IMPORTÂNCIA</t>
  </si>
  <si>
    <t>DEMONSTRAÇÃO</t>
  </si>
  <si>
    <t>NOTAS</t>
  </si>
  <si>
    <t>URGENTE</t>
  </si>
  <si>
    <t>RÁPIDO</t>
  </si>
  <si>
    <t>DEPOIS</t>
  </si>
  <si>
    <t>1 à 10</t>
  </si>
  <si>
    <t>11 à 20</t>
  </si>
  <si>
    <t>21 à 30</t>
  </si>
  <si>
    <t>DELIMITAÇÃO DO TEMA</t>
  </si>
  <si>
    <t>BRIEFING</t>
  </si>
  <si>
    <t>METERIAL OFERECIDO PELO CLIENTE</t>
  </si>
  <si>
    <t>PRODUCT BACKLOG</t>
  </si>
  <si>
    <t>ESTIMATIVA/MINUTOS</t>
  </si>
  <si>
    <t>PREMISSAS</t>
  </si>
  <si>
    <t>FORMATAÇÃO GERAL</t>
  </si>
  <si>
    <t>INTRODUÇÃO</t>
  </si>
  <si>
    <t>JUSTIFICATIVAS</t>
  </si>
  <si>
    <t>OBJETIVOS</t>
  </si>
  <si>
    <t>REFERENCIAL TEÓRICO</t>
  </si>
  <si>
    <t>Definição do que o cliente deseja</t>
  </si>
  <si>
    <t>Obter os material que ele tiver para complementar</t>
  </si>
  <si>
    <t>SPRINTS</t>
  </si>
  <si>
    <t>SPRINT</t>
  </si>
  <si>
    <t>INICIO</t>
  </si>
  <si>
    <t>TÉRMINO</t>
  </si>
  <si>
    <t>STATUS</t>
  </si>
  <si>
    <t>DATA RELEASE</t>
  </si>
  <si>
    <t>PLANEJADO</t>
  </si>
  <si>
    <t>EM PROGRESSO</t>
  </si>
  <si>
    <t>LANÇADO</t>
  </si>
  <si>
    <t>ESTIMADO/MIN</t>
  </si>
  <si>
    <t>DURAÇÃO/MIN</t>
  </si>
  <si>
    <t>ATIVIDADES</t>
  </si>
  <si>
    <t>HORAS</t>
  </si>
  <si>
    <t>TOTAL</t>
  </si>
  <si>
    <t>SEG(1)</t>
  </si>
  <si>
    <t>TERC(2)</t>
  </si>
  <si>
    <t>QUAR(3)</t>
  </si>
  <si>
    <t>QUIN(4)</t>
  </si>
  <si>
    <t>SEXT(5)</t>
  </si>
  <si>
    <t>SEG(6)</t>
  </si>
  <si>
    <t>TERC(7)</t>
  </si>
  <si>
    <t>QUAR(8)</t>
  </si>
  <si>
    <t>QUIN(9)</t>
  </si>
  <si>
    <t>SEXT(10)</t>
  </si>
  <si>
    <t>CADA SPRINT - 2 SEMANAS</t>
  </si>
  <si>
    <t>TOTAL/MIN</t>
  </si>
  <si>
    <t>RESTANTE/MN</t>
  </si>
  <si>
    <t>BACKLOG</t>
  </si>
  <si>
    <t>FILA</t>
  </si>
  <si>
    <t>FAZENDO</t>
  </si>
  <si>
    <t>CONCLUÍDO</t>
  </si>
  <si>
    <t>PREPARAR QUESTÕES</t>
  </si>
  <si>
    <t>OBTER DETALHES</t>
  </si>
  <si>
    <t>PESQUISANDO PERGUNTAS</t>
  </si>
  <si>
    <t>PESQUISAR TEMAS ATUAIS</t>
  </si>
  <si>
    <t>ESCOLHENDO TEMAS</t>
  </si>
  <si>
    <t>DEFININDO AS PREMISSAS</t>
  </si>
  <si>
    <t>JUSTIFICATIVA</t>
  </si>
  <si>
    <t>DEFININDO OS TÓPICOS</t>
  </si>
  <si>
    <t>SUMÁRIO</t>
  </si>
  <si>
    <t>OBTER MAIS INFORMAÇÕES</t>
  </si>
  <si>
    <t>MATERIAL DE APOIO</t>
  </si>
  <si>
    <t>CAMPOS DA MONOGRAFIA</t>
  </si>
  <si>
    <t>REDIGINDO E FORMATANDO</t>
  </si>
  <si>
    <t>ESCREVENDO</t>
  </si>
  <si>
    <t>CORRIGINDO</t>
  </si>
  <si>
    <t>REVISANDO</t>
  </si>
  <si>
    <t>MONOGRAFIAS</t>
  </si>
  <si>
    <t>Definindo o tema</t>
  </si>
  <si>
    <t>Definindo os problemas</t>
  </si>
  <si>
    <t>formatação de conteúdo</t>
  </si>
  <si>
    <t>Escrever os aaspectos gerais do trabalho</t>
  </si>
  <si>
    <t>Buscar compreender todo o trabalho</t>
  </si>
  <si>
    <t>Definir o que será desenvolvido</t>
  </si>
  <si>
    <t>Criar o sumário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</si>
</sst>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0"/>
      <color theme="4"/>
      <name val="Calibri Light"/>
      <family val="2"/>
      <scheme val="major"/>
    </font>
    <font>
      <b/>
      <sz val="34"/>
      <color theme="3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5"/>
      <color rgb="FF0070C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5"/>
      <color rgb="FF0070C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1" fillId="13" borderId="0" applyNumberFormat="0" applyBorder="0" applyAlignment="0" applyProtection="0"/>
    <xf numFmtId="0" fontId="8" fillId="0" borderId="0">
      <alignment horizontal="center" vertical="center"/>
    </xf>
    <xf numFmtId="0" fontId="9" fillId="0" borderId="0">
      <alignment horizontal="center" vertical="top"/>
    </xf>
  </cellStyleXfs>
  <cellXfs count="78">
    <xf numFmtId="0" fontId="0" fillId="0" borderId="0" xfId="0"/>
    <xf numFmtId="0" fontId="8" fillId="0" borderId="0" xfId="13" applyNumberFormat="1">
      <alignment horizontal="center" vertical="center"/>
    </xf>
    <xf numFmtId="0" fontId="9" fillId="0" borderId="0" xfId="14">
      <alignment horizontal="center" vertical="top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0" xfId="2" applyAlignment="1">
      <alignment horizontal="center" vertical="center"/>
    </xf>
    <xf numFmtId="0" fontId="7" fillId="8" borderId="0" xfId="7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16" fontId="5" fillId="17" borderId="0" xfId="0" applyNumberFormat="1" applyFont="1" applyFill="1" applyAlignment="1">
      <alignment horizontal="center" vertical="center"/>
    </xf>
    <xf numFmtId="0" fontId="4" fillId="4" borderId="0" xfId="3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7" fillId="8" borderId="0" xfId="7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2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" fillId="2" borderId="0" xfId="1" applyAlignment="1">
      <alignment horizontal="right" vertical="center"/>
    </xf>
    <xf numFmtId="0" fontId="2" fillId="2" borderId="0" xfId="1" applyAlignment="1">
      <alignment horizontal="right"/>
    </xf>
    <xf numFmtId="0" fontId="13" fillId="4" borderId="0" xfId="3" applyFont="1" applyAlignment="1">
      <alignment horizontal="left" vertical="center"/>
    </xf>
    <xf numFmtId="0" fontId="13" fillId="4" borderId="0" xfId="3" applyFont="1" applyAlignment="1">
      <alignment horizontal="center"/>
    </xf>
    <xf numFmtId="14" fontId="13" fillId="4" borderId="0" xfId="3" applyNumberFormat="1" applyFont="1" applyAlignment="1">
      <alignment horizontal="center" vertical="center"/>
    </xf>
    <xf numFmtId="0" fontId="13" fillId="4" borderId="0" xfId="3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0" borderId="0" xfId="9" applyAlignment="1">
      <alignment horizontal="center" vertical="center"/>
    </xf>
    <xf numFmtId="0" fontId="0" fillId="0" borderId="0" xfId="0" applyAlignment="1">
      <alignment horizontal="left"/>
    </xf>
    <xf numFmtId="0" fontId="1" fillId="13" borderId="0" xfId="12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1" fillId="15" borderId="2" xfId="10" applyFill="1" applyBorder="1" applyAlignment="1">
      <alignment horizontal="center" vertical="center"/>
    </xf>
    <xf numFmtId="0" fontId="1" fillId="9" borderId="3" xfId="8" applyBorder="1" applyAlignment="1">
      <alignment horizontal="center" vertical="center"/>
    </xf>
    <xf numFmtId="0" fontId="1" fillId="9" borderId="4" xfId="8" applyBorder="1" applyAlignment="1">
      <alignment horizontal="center" vertical="center"/>
    </xf>
    <xf numFmtId="0" fontId="1" fillId="9" borderId="5" xfId="8" applyBorder="1" applyAlignment="1">
      <alignment horizontal="center" vertical="center"/>
    </xf>
    <xf numFmtId="0" fontId="1" fillId="9" borderId="6" xfId="8" applyBorder="1" applyAlignment="1">
      <alignment horizontal="center" vertical="center"/>
    </xf>
    <xf numFmtId="0" fontId="1" fillId="13" borderId="7" xfId="12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7" borderId="0" xfId="6" applyFont="1" applyAlignment="1">
      <alignment horizontal="center" vertical="center"/>
    </xf>
    <xf numFmtId="0" fontId="15" fillId="7" borderId="0" xfId="6" applyFont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14" fontId="13" fillId="4" borderId="0" xfId="3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 vertical="center"/>
    </xf>
    <xf numFmtId="0" fontId="6" fillId="18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0" fillId="5" borderId="1" xfId="4" applyNumberFormat="1" applyFont="1" applyAlignment="1">
      <alignment horizontal="center" vertical="center"/>
    </xf>
    <xf numFmtId="0" fontId="0" fillId="5" borderId="1" xfId="4" applyFont="1" applyAlignment="1">
      <alignment horizontal="center" vertical="center"/>
    </xf>
    <xf numFmtId="0" fontId="1" fillId="10" borderId="0" xfId="9"/>
    <xf numFmtId="0" fontId="6" fillId="10" borderId="0" xfId="9" applyFont="1" applyAlignment="1">
      <alignment horizontal="center" vertical="center"/>
    </xf>
    <xf numFmtId="0" fontId="0" fillId="13" borderId="7" xfId="12" applyFont="1" applyBorder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2" borderId="0" xfId="1" applyFont="1" applyAlignment="1">
      <alignment horizontal="center" vertical="center"/>
    </xf>
    <xf numFmtId="0" fontId="5" fillId="12" borderId="0" xfId="11" applyFont="1" applyAlignment="1">
      <alignment horizontal="center"/>
    </xf>
    <xf numFmtId="0" fontId="5" fillId="12" borderId="0" xfId="11" applyFont="1" applyAlignment="1">
      <alignment horizontal="center" vertical="center"/>
    </xf>
    <xf numFmtId="0" fontId="3" fillId="3" borderId="0" xfId="2" applyAlignment="1">
      <alignment horizontal="center"/>
    </xf>
    <xf numFmtId="0" fontId="5" fillId="17" borderId="0" xfId="5" applyNumberFormat="1" applyFont="1" applyFill="1" applyAlignment="1">
      <alignment horizontal="center" vertical="center"/>
    </xf>
    <xf numFmtId="0" fontId="5" fillId="19" borderId="0" xfId="5" applyNumberFormat="1" applyFont="1" applyFill="1" applyAlignment="1">
      <alignment horizontal="center" vertical="center"/>
    </xf>
    <xf numFmtId="0" fontId="5" fillId="21" borderId="0" xfId="5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0" fillId="0" borderId="0" xfId="0"/>
    <xf numFmtId="0" fontId="5" fillId="14" borderId="0" xfId="0" applyFont="1" applyFill="1" applyAlignment="1">
      <alignment horizontal="center"/>
    </xf>
    <xf numFmtId="0" fontId="0" fillId="18" borderId="0" xfId="0" applyFill="1" applyAlignment="1">
      <alignment horizontal="left"/>
    </xf>
    <xf numFmtId="0" fontId="5" fillId="16" borderId="0" xfId="0" applyFont="1" applyFill="1" applyAlignment="1">
      <alignment horizontal="left" vertical="center"/>
    </xf>
    <xf numFmtId="0" fontId="6" fillId="18" borderId="0" xfId="0" applyFont="1" applyFill="1" applyAlignment="1">
      <alignment horizontal="center"/>
    </xf>
    <xf numFmtId="0" fontId="6" fillId="0" borderId="0" xfId="0" applyFont="1"/>
    <xf numFmtId="0" fontId="13" fillId="4" borderId="0" xfId="3" applyFont="1" applyAlignment="1">
      <alignment vertical="center"/>
    </xf>
  </cellXfs>
  <cellStyles count="15">
    <cellStyle name="20% - Ênfase4" xfId="9" builtinId="42"/>
    <cellStyle name="40% - Ênfase1" xfId="5" builtinId="31"/>
    <cellStyle name="40% - Ênfase2" xfId="8" builtinId="35"/>
    <cellStyle name="40% - Ênfase6" xfId="12" builtinId="51"/>
    <cellStyle name="60% - Ênfase1" xfId="6" builtinId="32"/>
    <cellStyle name="60% - Ênfase4" xfId="10" builtinId="44"/>
    <cellStyle name="Bom" xfId="1" builtinId="26"/>
    <cellStyle name="Data" xfId="13"/>
    <cellStyle name="Dia" xfId="14"/>
    <cellStyle name="Ênfase2" xfId="7" builtinId="33"/>
    <cellStyle name="Ênfase6" xfId="11" builtinId="49"/>
    <cellStyle name="Neutro" xfId="3" builtinId="28"/>
    <cellStyle name="Normal" xfId="0" builtinId="0"/>
    <cellStyle name="Nota" xfId="4" builtinId="10"/>
    <cellStyle name="Ruim" xfId="2" builtinId="27"/>
  </cellStyles>
  <dxfs count="7"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rgb="FFFF4343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</dxfs>
  <tableStyles count="1" defaultTableStyle="TableStyleMedium2" defaultPivotStyle="PivotStyleLight16">
    <tableStyle name="Estilo de Tabela 1" pivot="0" count="1">
      <tableStyleElement type="firstColumnStripe" dxfId="6"/>
    </tableStyle>
  </tableStyles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bORNDOWN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Sprints!$L$20</c:f>
              <c:strCache>
                <c:ptCount val="1"/>
                <c:pt idx="0">
                  <c:v>RESTANTE/MN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Sprints!$N$5:$W$5</c:f>
              <c:strCache>
                <c:ptCount val="10"/>
                <c:pt idx="0">
                  <c:v>SEG(1)</c:v>
                </c:pt>
                <c:pt idx="1">
                  <c:v>TERC(2)</c:v>
                </c:pt>
                <c:pt idx="2">
                  <c:v>QUAR(3)</c:v>
                </c:pt>
                <c:pt idx="3">
                  <c:v>QUIN(4)</c:v>
                </c:pt>
                <c:pt idx="4">
                  <c:v>SEXT(5)</c:v>
                </c:pt>
                <c:pt idx="5">
                  <c:v>SEG(6)</c:v>
                </c:pt>
                <c:pt idx="6">
                  <c:v>TERC(7)</c:v>
                </c:pt>
                <c:pt idx="7">
                  <c:v>QUAR(8)</c:v>
                </c:pt>
                <c:pt idx="8">
                  <c:v>QUIN(9)</c:v>
                </c:pt>
                <c:pt idx="9">
                  <c:v>SEXT(10)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11"/>
                <c:pt idx="0">
                  <c:v>510</c:v>
                </c:pt>
                <c:pt idx="1">
                  <c:v>335</c:v>
                </c:pt>
                <c:pt idx="2">
                  <c:v>297</c:v>
                </c:pt>
                <c:pt idx="3">
                  <c:v>285</c:v>
                </c:pt>
                <c:pt idx="4">
                  <c:v>265</c:v>
                </c:pt>
                <c:pt idx="5">
                  <c:v>245</c:v>
                </c:pt>
                <c:pt idx="6">
                  <c:v>237</c:v>
                </c:pt>
                <c:pt idx="7">
                  <c:v>233</c:v>
                </c:pt>
                <c:pt idx="8">
                  <c:v>229</c:v>
                </c:pt>
                <c:pt idx="9">
                  <c:v>225</c:v>
                </c:pt>
                <c:pt idx="10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F-415D-89F6-487D72748FB4}"/>
            </c:ext>
          </c:extLst>
        </c:ser>
        <c:ser>
          <c:idx val="1"/>
          <c:order val="1"/>
          <c:tx>
            <c:strRef>
              <c:f>Sprints!$L$21</c:f>
              <c:strCache>
                <c:ptCount val="1"/>
                <c:pt idx="0">
                  <c:v>ESTIMADO/MIN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Sprints!$N$5:$W$5</c:f>
              <c:strCache>
                <c:ptCount val="10"/>
                <c:pt idx="0">
                  <c:v>SEG(1)</c:v>
                </c:pt>
                <c:pt idx="1">
                  <c:v>TERC(2)</c:v>
                </c:pt>
                <c:pt idx="2">
                  <c:v>QUAR(3)</c:v>
                </c:pt>
                <c:pt idx="3">
                  <c:v>QUIN(4)</c:v>
                </c:pt>
                <c:pt idx="4">
                  <c:v>SEXT(5)</c:v>
                </c:pt>
                <c:pt idx="5">
                  <c:v>SEG(6)</c:v>
                </c:pt>
                <c:pt idx="6">
                  <c:v>TERC(7)</c:v>
                </c:pt>
                <c:pt idx="7">
                  <c:v>QUAR(8)</c:v>
                </c:pt>
                <c:pt idx="8">
                  <c:v>QUIN(9)</c:v>
                </c:pt>
                <c:pt idx="9">
                  <c:v>SEXT(10)</c:v>
                </c:pt>
              </c:strCache>
            </c:strRef>
          </c:cat>
          <c:val>
            <c:numRef>
              <c:f>Sprints!$M$21:$W$21</c:f>
              <c:numCache>
                <c:formatCode>General</c:formatCode>
                <c:ptCount val="11"/>
                <c:pt idx="0">
                  <c:v>510</c:v>
                </c:pt>
                <c:pt idx="1">
                  <c:v>459</c:v>
                </c:pt>
                <c:pt idx="2">
                  <c:v>408</c:v>
                </c:pt>
                <c:pt idx="3">
                  <c:v>357</c:v>
                </c:pt>
                <c:pt idx="4">
                  <c:v>306</c:v>
                </c:pt>
                <c:pt idx="5">
                  <c:v>255</c:v>
                </c:pt>
                <c:pt idx="6">
                  <c:v>204</c:v>
                </c:pt>
                <c:pt idx="7">
                  <c:v>153</c:v>
                </c:pt>
                <c:pt idx="8">
                  <c:v>102</c:v>
                </c:pt>
                <c:pt idx="9">
                  <c:v>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F-415D-89F6-487D72748F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7040192"/>
        <c:axId val="417043800"/>
      </c:lineChart>
      <c:catAx>
        <c:axId val="4170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043800"/>
        <c:crosses val="autoZero"/>
        <c:auto val="1"/>
        <c:lblAlgn val="ctr"/>
        <c:lblOffset val="100"/>
        <c:noMultiLvlLbl val="0"/>
      </c:catAx>
      <c:valAx>
        <c:axId val="417043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70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bORNDOWN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Sprints!$L$20</c:f>
              <c:strCache>
                <c:ptCount val="1"/>
                <c:pt idx="0">
                  <c:v>RESTANTE/MN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Sprints!$N$5:$W$5</c:f>
              <c:strCache>
                <c:ptCount val="10"/>
                <c:pt idx="0">
                  <c:v>SEG(1)</c:v>
                </c:pt>
                <c:pt idx="1">
                  <c:v>TERC(2)</c:v>
                </c:pt>
                <c:pt idx="2">
                  <c:v>QUAR(3)</c:v>
                </c:pt>
                <c:pt idx="3">
                  <c:v>QUIN(4)</c:v>
                </c:pt>
                <c:pt idx="4">
                  <c:v>SEXT(5)</c:v>
                </c:pt>
                <c:pt idx="5">
                  <c:v>SEG(6)</c:v>
                </c:pt>
                <c:pt idx="6">
                  <c:v>TERC(7)</c:v>
                </c:pt>
                <c:pt idx="7">
                  <c:v>QUAR(8)</c:v>
                </c:pt>
                <c:pt idx="8">
                  <c:v>QUIN(9)</c:v>
                </c:pt>
                <c:pt idx="9">
                  <c:v>SEXT(10)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11"/>
                <c:pt idx="0">
                  <c:v>510</c:v>
                </c:pt>
                <c:pt idx="1">
                  <c:v>335</c:v>
                </c:pt>
                <c:pt idx="2">
                  <c:v>297</c:v>
                </c:pt>
                <c:pt idx="3">
                  <c:v>285</c:v>
                </c:pt>
                <c:pt idx="4">
                  <c:v>265</c:v>
                </c:pt>
                <c:pt idx="5">
                  <c:v>245</c:v>
                </c:pt>
                <c:pt idx="6">
                  <c:v>237</c:v>
                </c:pt>
                <c:pt idx="7">
                  <c:v>233</c:v>
                </c:pt>
                <c:pt idx="8">
                  <c:v>229</c:v>
                </c:pt>
                <c:pt idx="9">
                  <c:v>225</c:v>
                </c:pt>
                <c:pt idx="10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A-47A3-A259-1FD07FEE97AE}"/>
            </c:ext>
          </c:extLst>
        </c:ser>
        <c:ser>
          <c:idx val="1"/>
          <c:order val="1"/>
          <c:tx>
            <c:strRef>
              <c:f>Sprints!$L$21</c:f>
              <c:strCache>
                <c:ptCount val="1"/>
                <c:pt idx="0">
                  <c:v>ESTIMADO/MIN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Sprints!$N$5:$W$5</c:f>
              <c:strCache>
                <c:ptCount val="10"/>
                <c:pt idx="0">
                  <c:v>SEG(1)</c:v>
                </c:pt>
                <c:pt idx="1">
                  <c:v>TERC(2)</c:v>
                </c:pt>
                <c:pt idx="2">
                  <c:v>QUAR(3)</c:v>
                </c:pt>
                <c:pt idx="3">
                  <c:v>QUIN(4)</c:v>
                </c:pt>
                <c:pt idx="4">
                  <c:v>SEXT(5)</c:v>
                </c:pt>
                <c:pt idx="5">
                  <c:v>SEG(6)</c:v>
                </c:pt>
                <c:pt idx="6">
                  <c:v>TERC(7)</c:v>
                </c:pt>
                <c:pt idx="7">
                  <c:v>QUAR(8)</c:v>
                </c:pt>
                <c:pt idx="8">
                  <c:v>QUIN(9)</c:v>
                </c:pt>
                <c:pt idx="9">
                  <c:v>SEXT(10)</c:v>
                </c:pt>
              </c:strCache>
            </c:strRef>
          </c:cat>
          <c:val>
            <c:numRef>
              <c:f>Sprints!$M$21:$W$21</c:f>
              <c:numCache>
                <c:formatCode>General</c:formatCode>
                <c:ptCount val="11"/>
                <c:pt idx="0">
                  <c:v>510</c:v>
                </c:pt>
                <c:pt idx="1">
                  <c:v>459</c:v>
                </c:pt>
                <c:pt idx="2">
                  <c:v>408</c:v>
                </c:pt>
                <c:pt idx="3">
                  <c:v>357</c:v>
                </c:pt>
                <c:pt idx="4">
                  <c:v>306</c:v>
                </c:pt>
                <c:pt idx="5">
                  <c:v>255</c:v>
                </c:pt>
                <c:pt idx="6">
                  <c:v>204</c:v>
                </c:pt>
                <c:pt idx="7">
                  <c:v>153</c:v>
                </c:pt>
                <c:pt idx="8">
                  <c:v>102</c:v>
                </c:pt>
                <c:pt idx="9">
                  <c:v>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A-47A3-A259-1FD07FEE97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7040192"/>
        <c:axId val="417043800"/>
      </c:lineChart>
      <c:catAx>
        <c:axId val="4170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043800"/>
        <c:crosses val="autoZero"/>
        <c:auto val="1"/>
        <c:lblAlgn val="ctr"/>
        <c:lblOffset val="100"/>
        <c:noMultiLvlLbl val="0"/>
      </c:catAx>
      <c:valAx>
        <c:axId val="417043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70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2</xdr:row>
      <xdr:rowOff>19049</xdr:rowOff>
    </xdr:from>
    <xdr:to>
      <xdr:col>33</xdr:col>
      <xdr:colOff>581025</xdr:colOff>
      <xdr:row>21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B0FD51-C042-41CA-8601-50E143EF9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2</xdr:row>
      <xdr:rowOff>180975</xdr:rowOff>
    </xdr:from>
    <xdr:to>
      <xdr:col>30</xdr:col>
      <xdr:colOff>295275</xdr:colOff>
      <xdr:row>21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8789A7-BAC1-4ACA-A0F3-92F1AA24C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renciamento%20de%20Projetos/Gr&#225;fico%20burndow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s"/>
      <sheetName val="Burndown impressão color"/>
      <sheetName val="Burndown impressão pb"/>
    </sheetNames>
    <definedNames>
      <definedName name="Restante" refersTo="#REF!"/>
    </definedNames>
    <sheetDataSet>
      <sheetData sheetId="0">
        <row r="1">
          <cell r="B1" t="str">
            <v>Total de horas</v>
          </cell>
          <cell r="C1" t="str">
            <v>Dia 1</v>
          </cell>
          <cell r="D1" t="str">
            <v>Dia 2</v>
          </cell>
          <cell r="E1" t="str">
            <v>Dia 3</v>
          </cell>
          <cell r="F1" t="str">
            <v>Dia 4</v>
          </cell>
          <cell r="G1" t="str">
            <v>Dia 5</v>
          </cell>
          <cell r="H1" t="str">
            <v>Dia 6</v>
          </cell>
          <cell r="I1" t="str">
            <v>Dia 7</v>
          </cell>
          <cell r="J1" t="str">
            <v>Dia 8</v>
          </cell>
          <cell r="K1" t="str">
            <v>Dia 9</v>
          </cell>
          <cell r="L1" t="str">
            <v>Dia 10</v>
          </cell>
        </row>
        <row r="12">
          <cell r="A12" t="str">
            <v>Restante</v>
          </cell>
          <cell r="B12">
            <v>120</v>
          </cell>
          <cell r="C12">
            <v>112</v>
          </cell>
        </row>
        <row r="13">
          <cell r="A13" t="str">
            <v>Estimado</v>
          </cell>
          <cell r="B13">
            <v>120</v>
          </cell>
          <cell r="C13">
            <v>108</v>
          </cell>
          <cell r="D13">
            <v>96</v>
          </cell>
          <cell r="E13">
            <v>84</v>
          </cell>
          <cell r="F13">
            <v>72</v>
          </cell>
          <cell r="G13">
            <v>60</v>
          </cell>
          <cell r="H13">
            <v>48</v>
          </cell>
          <cell r="I13">
            <v>36</v>
          </cell>
          <cell r="J13">
            <v>24</v>
          </cell>
          <cell r="K13">
            <v>12</v>
          </cell>
          <cell r="L13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showGridLines="0" tabSelected="1" workbookViewId="0">
      <selection activeCell="E15" sqref="E15"/>
    </sheetView>
  </sheetViews>
  <sheetFormatPr defaultRowHeight="15" x14ac:dyDescent="0.25"/>
  <cols>
    <col min="1" max="1" width="2.5703125" customWidth="1"/>
    <col min="2" max="2" width="19.42578125" customWidth="1"/>
    <col min="7" max="7" width="6.42578125" customWidth="1"/>
    <col min="10" max="10" width="10.7109375" bestFit="1" customWidth="1"/>
  </cols>
  <sheetData>
    <row r="2" spans="2:19" ht="19.5" x14ac:dyDescent="0.3">
      <c r="B2" s="4" t="s">
        <v>0</v>
      </c>
      <c r="C2" s="4"/>
    </row>
    <row r="3" spans="2:19" ht="15" customHeight="1" x14ac:dyDescent="0.25">
      <c r="B3" s="1">
        <f ca="1">IFERROR(DAY(TODAY()),"")</f>
        <v>16</v>
      </c>
      <c r="C3" s="1"/>
      <c r="E3" s="26" t="s">
        <v>3</v>
      </c>
      <c r="F3" s="26"/>
      <c r="G3" s="77"/>
      <c r="H3" s="28" t="s">
        <v>75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 ht="15" customHeight="1" x14ac:dyDescent="0.25">
      <c r="B4" s="1"/>
      <c r="C4" s="1"/>
      <c r="E4" s="26"/>
      <c r="F4" s="26"/>
      <c r="G4" s="7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2:19" ht="15" customHeight="1" x14ac:dyDescent="0.25">
      <c r="B5" s="1"/>
      <c r="C5" s="1"/>
    </row>
    <row r="6" spans="2:19" ht="15" customHeight="1" x14ac:dyDescent="0.25">
      <c r="B6" s="1"/>
      <c r="C6" s="1"/>
      <c r="E6" s="27" t="s">
        <v>1</v>
      </c>
      <c r="F6" s="27"/>
      <c r="G6" s="30">
        <f ca="1">TODAY()</f>
        <v>43147</v>
      </c>
      <c r="H6" s="31"/>
      <c r="I6" s="31"/>
      <c r="J6" s="49"/>
    </row>
    <row r="7" spans="2:19" ht="15" customHeight="1" x14ac:dyDescent="0.25">
      <c r="B7" s="1"/>
      <c r="C7" s="1"/>
      <c r="E7" s="27" t="s">
        <v>2</v>
      </c>
      <c r="F7" s="27"/>
      <c r="G7" s="48">
        <v>43160</v>
      </c>
      <c r="H7" s="29"/>
      <c r="I7" s="29"/>
      <c r="J7" s="49"/>
    </row>
    <row r="8" spans="2:19" ht="15" customHeight="1" x14ac:dyDescent="0.25">
      <c r="B8" s="2" t="str">
        <f ca="1">IFERROR(TEXT(TODAY(),"dddd"),"")</f>
        <v>sexta-feira</v>
      </c>
      <c r="C8" s="2"/>
    </row>
    <row r="9" spans="2:19" ht="15" customHeight="1" x14ac:dyDescent="0.25">
      <c r="B9" s="2"/>
      <c r="C9" s="2"/>
    </row>
    <row r="10" spans="2:19" ht="15" customHeight="1" x14ac:dyDescent="0.25">
      <c r="B10" s="2"/>
      <c r="C10" s="2"/>
    </row>
    <row r="11" spans="2:19" ht="15" customHeight="1" x14ac:dyDescent="0.25">
      <c r="E11" s="6"/>
      <c r="F11" s="5"/>
    </row>
    <row r="12" spans="2:19" ht="15" customHeight="1" x14ac:dyDescent="0.25"/>
  </sheetData>
  <mergeCells count="9">
    <mergeCell ref="G7:I7"/>
    <mergeCell ref="H3:S4"/>
    <mergeCell ref="E3:F4"/>
    <mergeCell ref="E6:F6"/>
    <mergeCell ref="G6:I6"/>
    <mergeCell ref="B3:C7"/>
    <mergeCell ref="B2:C2"/>
    <mergeCell ref="B8:C10"/>
    <mergeCell ref="E7:F7"/>
  </mergeCells>
  <dataValidations count="2">
    <dataValidation allowBlank="1" showInputMessage="1" showErrorMessage="1" prompt="O dia é atualizado automaticamente com base no dia inserido na célula C17. Se a célula C17 estiver em branco, o padrão será o dia de hoje." sqref="B3:C7"/>
    <dataValidation allowBlank="1" showInputMessage="1" showErrorMessage="1" prompt="O dia é determinado automaticamente com base nas datas inseridas nas células C13 a C17." sqref="B8:C10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7"/>
  <sheetViews>
    <sheetView showGridLines="0" topLeftCell="C1" workbookViewId="0">
      <selection activeCell="F24" sqref="F24"/>
    </sheetView>
  </sheetViews>
  <sheetFormatPr defaultRowHeight="15" x14ac:dyDescent="0.25"/>
  <cols>
    <col min="2" max="2" width="15.5703125" customWidth="1"/>
    <col min="3" max="3" width="18.7109375" customWidth="1"/>
    <col min="4" max="4" width="28.85546875" customWidth="1"/>
    <col min="5" max="5" width="21" customWidth="1"/>
    <col min="6" max="6" width="27.5703125" customWidth="1"/>
    <col min="7" max="7" width="48.42578125" customWidth="1"/>
    <col min="8" max="8" width="31" customWidth="1"/>
  </cols>
  <sheetData>
    <row r="2" spans="2:11" ht="15" customHeight="1" x14ac:dyDescent="0.25">
      <c r="B2" s="9" t="s">
        <v>18</v>
      </c>
      <c r="C2" s="9"/>
      <c r="D2" s="9"/>
      <c r="E2" s="32"/>
    </row>
    <row r="3" spans="2:11" ht="15" customHeight="1" x14ac:dyDescent="0.25">
      <c r="B3" s="9"/>
      <c r="C3" s="9"/>
      <c r="D3" s="9"/>
      <c r="E3" s="23"/>
      <c r="F3" s="23"/>
    </row>
    <row r="5" spans="2:11" x14ac:dyDescent="0.25">
      <c r="B5" s="14" t="s">
        <v>9</v>
      </c>
      <c r="C5" s="16" t="s">
        <v>10</v>
      </c>
      <c r="D5" s="17" t="s">
        <v>11</v>
      </c>
    </row>
    <row r="6" spans="2:11" x14ac:dyDescent="0.25">
      <c r="B6" s="15" t="s">
        <v>12</v>
      </c>
      <c r="C6" s="16" t="s">
        <v>13</v>
      </c>
      <c r="D6" s="17" t="s">
        <v>14</v>
      </c>
    </row>
    <row r="9" spans="2:11" x14ac:dyDescent="0.25">
      <c r="B9" s="33">
        <f>SUM(B11:B23)</f>
        <v>45</v>
      </c>
      <c r="F9" s="33">
        <f>SUM(F11:F23)</f>
        <v>510</v>
      </c>
      <c r="I9" s="20"/>
      <c r="J9" s="20"/>
      <c r="K9" s="20"/>
    </row>
    <row r="10" spans="2:11" x14ac:dyDescent="0.25">
      <c r="B10" s="13" t="s">
        <v>4</v>
      </c>
      <c r="C10" s="18" t="s">
        <v>5</v>
      </c>
      <c r="D10" s="18"/>
      <c r="E10" s="13" t="s">
        <v>6</v>
      </c>
      <c r="F10" s="13" t="s">
        <v>19</v>
      </c>
      <c r="G10" s="13" t="s">
        <v>7</v>
      </c>
      <c r="H10" s="13" t="s">
        <v>8</v>
      </c>
      <c r="I10" s="20"/>
      <c r="J10" s="20"/>
      <c r="K10" s="20"/>
    </row>
    <row r="11" spans="2:11" x14ac:dyDescent="0.25">
      <c r="B11" s="21">
        <v>1</v>
      </c>
      <c r="C11" s="24" t="s">
        <v>16</v>
      </c>
      <c r="D11" s="24"/>
      <c r="E11" s="21">
        <v>1</v>
      </c>
      <c r="F11" s="11">
        <v>30</v>
      </c>
      <c r="G11" s="25" t="s">
        <v>26</v>
      </c>
      <c r="H11" s="22"/>
      <c r="I11" s="20"/>
      <c r="J11" s="20"/>
      <c r="K11" s="20"/>
    </row>
    <row r="12" spans="2:11" x14ac:dyDescent="0.25">
      <c r="B12" s="21">
        <v>2</v>
      </c>
      <c r="C12" s="24" t="s">
        <v>17</v>
      </c>
      <c r="D12" s="24"/>
      <c r="E12" s="21">
        <v>11</v>
      </c>
      <c r="F12" s="21">
        <v>30</v>
      </c>
      <c r="G12" s="25" t="s">
        <v>27</v>
      </c>
      <c r="H12" s="20"/>
      <c r="I12" s="20"/>
      <c r="J12" s="20"/>
      <c r="K12" s="20"/>
    </row>
    <row r="13" spans="2:11" x14ac:dyDescent="0.25">
      <c r="B13" s="21">
        <v>3</v>
      </c>
      <c r="C13" s="24" t="s">
        <v>15</v>
      </c>
      <c r="D13" s="24"/>
      <c r="E13" s="21">
        <v>2</v>
      </c>
      <c r="F13" s="21">
        <v>60</v>
      </c>
      <c r="G13" s="25" t="s">
        <v>76</v>
      </c>
      <c r="H13" s="20"/>
      <c r="I13" s="20"/>
      <c r="J13" s="20"/>
      <c r="K13" s="20"/>
    </row>
    <row r="14" spans="2:11" x14ac:dyDescent="0.25">
      <c r="B14" s="21">
        <v>4</v>
      </c>
      <c r="C14" s="24" t="s">
        <v>20</v>
      </c>
      <c r="D14" s="24"/>
      <c r="E14" s="21">
        <v>3</v>
      </c>
      <c r="F14" s="21">
        <v>60</v>
      </c>
      <c r="G14" s="25" t="s">
        <v>77</v>
      </c>
      <c r="H14" s="20"/>
      <c r="I14" s="20"/>
      <c r="J14" s="20"/>
      <c r="K14" s="20"/>
    </row>
    <row r="15" spans="2:11" x14ac:dyDescent="0.25">
      <c r="B15" s="21">
        <v>5</v>
      </c>
      <c r="C15" s="24" t="s">
        <v>21</v>
      </c>
      <c r="D15" s="24"/>
      <c r="E15" s="21">
        <v>21</v>
      </c>
      <c r="F15" s="21">
        <v>30</v>
      </c>
      <c r="G15" s="25" t="s">
        <v>78</v>
      </c>
      <c r="H15" s="20"/>
      <c r="I15" s="20"/>
      <c r="J15" s="20"/>
      <c r="K15" s="20"/>
    </row>
    <row r="16" spans="2:11" x14ac:dyDescent="0.25">
      <c r="B16" s="21">
        <v>6</v>
      </c>
      <c r="C16" s="24" t="s">
        <v>22</v>
      </c>
      <c r="D16" s="24"/>
      <c r="E16" s="21">
        <v>12</v>
      </c>
      <c r="F16" s="21">
        <v>180</v>
      </c>
      <c r="G16" s="25" t="s">
        <v>79</v>
      </c>
      <c r="H16" s="20"/>
      <c r="I16" s="20"/>
      <c r="J16" s="20"/>
      <c r="K16" s="20"/>
    </row>
    <row r="17" spans="2:11" x14ac:dyDescent="0.25">
      <c r="B17" s="21">
        <v>7</v>
      </c>
      <c r="C17" s="24" t="s">
        <v>23</v>
      </c>
      <c r="D17" s="24"/>
      <c r="E17" s="21">
        <v>13</v>
      </c>
      <c r="F17" s="21">
        <v>30</v>
      </c>
      <c r="G17" s="25" t="s">
        <v>80</v>
      </c>
      <c r="H17" s="20"/>
      <c r="I17" s="20"/>
      <c r="J17" s="20"/>
      <c r="K17" s="20"/>
    </row>
    <row r="18" spans="2:11" x14ac:dyDescent="0.25">
      <c r="B18" s="21">
        <v>8</v>
      </c>
      <c r="C18" s="24" t="s">
        <v>24</v>
      </c>
      <c r="D18" s="24"/>
      <c r="E18" s="21">
        <v>14</v>
      </c>
      <c r="F18" s="21">
        <v>30</v>
      </c>
      <c r="G18" s="25" t="s">
        <v>81</v>
      </c>
      <c r="H18" s="20"/>
      <c r="I18" s="20"/>
      <c r="J18" s="20"/>
      <c r="K18" s="20"/>
    </row>
    <row r="19" spans="2:11" x14ac:dyDescent="0.25">
      <c r="B19" s="21">
        <v>9</v>
      </c>
      <c r="C19" s="24" t="s">
        <v>25</v>
      </c>
      <c r="D19" s="24"/>
      <c r="E19" s="21">
        <v>4</v>
      </c>
      <c r="F19" s="21">
        <v>60</v>
      </c>
      <c r="G19" s="25" t="s">
        <v>82</v>
      </c>
      <c r="H19" s="20"/>
      <c r="I19" s="20"/>
      <c r="J19" s="20"/>
      <c r="K19" s="20"/>
    </row>
    <row r="20" spans="2:11" x14ac:dyDescent="0.25">
      <c r="B20" s="21"/>
      <c r="C20" s="25"/>
      <c r="D20" s="25"/>
      <c r="E20" s="21"/>
      <c r="F20" s="21"/>
      <c r="G20" s="25"/>
      <c r="H20" s="20"/>
      <c r="I20" s="20"/>
      <c r="J20" s="20"/>
      <c r="K20" s="20"/>
    </row>
    <row r="21" spans="2:11" x14ac:dyDescent="0.25">
      <c r="B21" s="21"/>
      <c r="C21" s="25"/>
      <c r="D21" s="25"/>
      <c r="E21" s="21"/>
      <c r="F21" s="21"/>
      <c r="G21" s="25"/>
      <c r="H21" s="20"/>
      <c r="I21" s="20"/>
      <c r="J21" s="20"/>
      <c r="K21" s="20"/>
    </row>
    <row r="22" spans="2:11" x14ac:dyDescent="0.25">
      <c r="B22" s="21"/>
      <c r="C22" s="25"/>
      <c r="D22" s="25"/>
      <c r="E22" s="21"/>
      <c r="F22" s="21"/>
      <c r="G22" s="25"/>
      <c r="H22" s="20"/>
      <c r="I22" s="20"/>
      <c r="J22" s="20"/>
      <c r="K22" s="20"/>
    </row>
    <row r="23" spans="2:11" x14ac:dyDescent="0.25">
      <c r="B23" s="21"/>
      <c r="C23" s="25"/>
      <c r="D23" s="25"/>
      <c r="E23" s="21"/>
      <c r="F23" s="21"/>
      <c r="G23" s="25"/>
      <c r="H23" s="20"/>
      <c r="I23" s="20"/>
      <c r="J23" s="20"/>
      <c r="K23" s="20"/>
    </row>
    <row r="24" spans="2:11" x14ac:dyDescent="0.25">
      <c r="B24" s="21"/>
      <c r="C24" s="21"/>
      <c r="D24" s="21"/>
      <c r="E24" s="21"/>
      <c r="F24" s="21"/>
      <c r="G24" s="22"/>
      <c r="H24" s="20"/>
      <c r="I24" s="20"/>
      <c r="J24" s="20"/>
      <c r="K24" s="20"/>
    </row>
    <row r="25" spans="2:11" x14ac:dyDescent="0.25">
      <c r="B25" s="21"/>
      <c r="C25" s="21"/>
      <c r="D25" s="21"/>
      <c r="E25" s="21"/>
      <c r="F25" s="21"/>
      <c r="G25" s="22"/>
      <c r="H25" s="20"/>
      <c r="I25" s="20"/>
      <c r="J25" s="20"/>
      <c r="K25" s="20"/>
    </row>
    <row r="26" spans="2:11" x14ac:dyDescent="0.25">
      <c r="B26" s="21"/>
      <c r="C26" s="21"/>
      <c r="D26" s="21"/>
      <c r="E26" s="21"/>
      <c r="F26" s="21"/>
      <c r="G26" s="22"/>
      <c r="H26" s="20"/>
      <c r="I26" s="20"/>
      <c r="J26" s="20"/>
      <c r="K26" s="20"/>
    </row>
    <row r="27" spans="2:11" x14ac:dyDescent="0.25">
      <c r="B27" s="21"/>
      <c r="C27" s="21"/>
      <c r="D27" s="21"/>
      <c r="E27" s="21"/>
      <c r="F27" s="21"/>
      <c r="G27" s="22"/>
      <c r="H27" s="20"/>
      <c r="I27" s="20"/>
      <c r="J27" s="20"/>
      <c r="K27" s="20"/>
    </row>
    <row r="28" spans="2:11" x14ac:dyDescent="0.25">
      <c r="B28" s="21"/>
      <c r="C28" s="21"/>
      <c r="D28" s="21"/>
      <c r="E28" s="21"/>
      <c r="F28" s="21"/>
      <c r="G28" s="22"/>
      <c r="H28" s="20"/>
      <c r="I28" s="20"/>
      <c r="J28" s="20"/>
      <c r="K28" s="20"/>
    </row>
    <row r="29" spans="2:11" x14ac:dyDescent="0.25">
      <c r="B29" s="21"/>
      <c r="C29" s="21"/>
      <c r="D29" s="21"/>
      <c r="E29" s="21"/>
      <c r="F29" s="21"/>
      <c r="G29" s="22"/>
      <c r="H29" s="20"/>
      <c r="I29" s="20"/>
      <c r="J29" s="20"/>
      <c r="K29" s="20"/>
    </row>
    <row r="30" spans="2:11" x14ac:dyDescent="0.25">
      <c r="B30" s="21"/>
      <c r="C30" s="21"/>
      <c r="D30" s="21"/>
      <c r="E30" s="21"/>
      <c r="F30" s="21"/>
      <c r="G30" s="22"/>
      <c r="H30" s="20"/>
      <c r="I30" s="20"/>
      <c r="J30" s="20"/>
      <c r="K30" s="20"/>
    </row>
    <row r="31" spans="2:11" x14ac:dyDescent="0.25">
      <c r="B31" s="21"/>
      <c r="C31" s="21"/>
      <c r="D31" s="21"/>
      <c r="E31" s="21"/>
      <c r="F31" s="21"/>
      <c r="G31" s="22"/>
      <c r="H31" s="20"/>
      <c r="I31" s="20"/>
      <c r="J31" s="20"/>
      <c r="K31" s="20"/>
    </row>
    <row r="32" spans="2:11" x14ac:dyDescent="0.25">
      <c r="B32" s="21"/>
      <c r="C32" s="21"/>
      <c r="D32" s="21"/>
      <c r="E32" s="21"/>
      <c r="F32" s="21"/>
      <c r="G32" s="22"/>
      <c r="H32" s="20"/>
      <c r="I32" s="20"/>
      <c r="J32" s="20"/>
      <c r="K32" s="20"/>
    </row>
    <row r="33" spans="2:11" x14ac:dyDescent="0.25">
      <c r="B33" s="21"/>
      <c r="C33" s="21"/>
      <c r="D33" s="21"/>
      <c r="E33" s="21"/>
      <c r="F33" s="21"/>
      <c r="G33" s="22"/>
      <c r="H33" s="20"/>
      <c r="I33" s="20"/>
      <c r="J33" s="20"/>
      <c r="K33" s="20"/>
    </row>
    <row r="34" spans="2:11" x14ac:dyDescent="0.25">
      <c r="B34" s="21"/>
      <c r="C34" s="21"/>
      <c r="D34" s="21"/>
      <c r="E34" s="21"/>
      <c r="F34" s="21"/>
      <c r="G34" s="22"/>
      <c r="H34" s="20"/>
      <c r="I34" s="20"/>
      <c r="J34" s="20"/>
      <c r="K34" s="20"/>
    </row>
    <row r="35" spans="2:11" x14ac:dyDescent="0.25">
      <c r="B35" s="21"/>
      <c r="C35" s="21"/>
      <c r="D35" s="21"/>
      <c r="E35" s="21"/>
      <c r="F35" s="21"/>
      <c r="G35" s="22"/>
      <c r="H35" s="20"/>
      <c r="I35" s="20"/>
      <c r="J35" s="20"/>
      <c r="K35" s="20"/>
    </row>
    <row r="36" spans="2:11" x14ac:dyDescent="0.25">
      <c r="B36" s="21"/>
      <c r="C36" s="21"/>
      <c r="D36" s="21"/>
      <c r="E36" s="21"/>
      <c r="F36" s="21"/>
      <c r="G36" s="22"/>
      <c r="H36" s="20"/>
      <c r="I36" s="20"/>
      <c r="J36" s="20"/>
      <c r="K36" s="20"/>
    </row>
    <row r="37" spans="2:11" x14ac:dyDescent="0.25">
      <c r="B37" s="21"/>
      <c r="C37" s="21"/>
      <c r="D37" s="21"/>
      <c r="E37" s="21"/>
      <c r="F37" s="21"/>
      <c r="G37" s="22"/>
      <c r="H37" s="20"/>
      <c r="I37" s="20"/>
      <c r="J37" s="20"/>
      <c r="K37" s="20"/>
    </row>
    <row r="38" spans="2:11" x14ac:dyDescent="0.25">
      <c r="B38" s="21"/>
      <c r="C38" s="21"/>
      <c r="D38" s="21"/>
      <c r="E38" s="21"/>
      <c r="F38" s="21"/>
      <c r="G38" s="22"/>
      <c r="H38" s="20"/>
      <c r="I38" s="20"/>
      <c r="J38" s="20"/>
      <c r="K38" s="20"/>
    </row>
    <row r="39" spans="2:11" x14ac:dyDescent="0.25">
      <c r="B39" s="21"/>
      <c r="C39" s="21"/>
      <c r="D39" s="21"/>
      <c r="E39" s="21"/>
      <c r="F39" s="21"/>
      <c r="G39" s="22"/>
      <c r="H39" s="20"/>
      <c r="I39" s="20"/>
      <c r="J39" s="20"/>
      <c r="K39" s="20"/>
    </row>
    <row r="40" spans="2:11" x14ac:dyDescent="0.25">
      <c r="B40" s="21"/>
      <c r="C40" s="21"/>
      <c r="D40" s="21"/>
      <c r="E40" s="21"/>
      <c r="F40" s="21"/>
      <c r="G40" s="22"/>
      <c r="H40" s="20"/>
      <c r="I40" s="20"/>
      <c r="J40" s="20"/>
      <c r="K40" s="20"/>
    </row>
    <row r="41" spans="2:11" x14ac:dyDescent="0.25">
      <c r="B41" s="21"/>
      <c r="C41" s="21"/>
      <c r="D41" s="21"/>
      <c r="E41" s="21"/>
      <c r="F41" s="21"/>
      <c r="G41" s="22"/>
      <c r="H41" s="20"/>
      <c r="I41" s="20"/>
      <c r="J41" s="20"/>
      <c r="K41" s="20"/>
    </row>
    <row r="42" spans="2:11" x14ac:dyDescent="0.25">
      <c r="B42" s="21"/>
      <c r="C42" s="21"/>
      <c r="D42" s="21"/>
      <c r="E42" s="21"/>
      <c r="F42" s="21"/>
      <c r="G42" s="22"/>
      <c r="H42" s="20"/>
      <c r="I42" s="20"/>
      <c r="J42" s="20"/>
      <c r="K42" s="20"/>
    </row>
    <row r="43" spans="2:11" x14ac:dyDescent="0.25">
      <c r="B43" s="21"/>
      <c r="C43" s="21"/>
      <c r="D43" s="21"/>
      <c r="E43" s="21"/>
      <c r="F43" s="21"/>
      <c r="G43" s="22"/>
      <c r="H43" s="20"/>
      <c r="I43" s="20"/>
      <c r="J43" s="20"/>
      <c r="K43" s="20"/>
    </row>
    <row r="44" spans="2:11" x14ac:dyDescent="0.25">
      <c r="B44" s="21"/>
      <c r="C44" s="21"/>
      <c r="D44" s="21"/>
      <c r="E44" s="21"/>
      <c r="F44" s="21"/>
      <c r="G44" s="22"/>
      <c r="H44" s="20"/>
      <c r="I44" s="20"/>
      <c r="J44" s="20"/>
      <c r="K44" s="20"/>
    </row>
    <row r="45" spans="2:11" x14ac:dyDescent="0.25">
      <c r="B45" s="21"/>
      <c r="C45" s="21"/>
      <c r="D45" s="21"/>
      <c r="E45" s="21"/>
      <c r="F45" s="21"/>
      <c r="G45" s="22"/>
      <c r="H45" s="20"/>
      <c r="I45" s="20"/>
      <c r="J45" s="20"/>
      <c r="K45" s="20"/>
    </row>
    <row r="46" spans="2:11" x14ac:dyDescent="0.25">
      <c r="B46" s="21"/>
      <c r="C46" s="21"/>
      <c r="D46" s="21"/>
      <c r="E46" s="21"/>
      <c r="F46" s="21"/>
      <c r="G46" s="22"/>
      <c r="H46" s="20"/>
      <c r="I46" s="20"/>
      <c r="J46" s="20"/>
      <c r="K46" s="20"/>
    </row>
    <row r="47" spans="2:11" x14ac:dyDescent="0.25">
      <c r="B47" s="21"/>
      <c r="C47" s="21"/>
      <c r="D47" s="21"/>
      <c r="E47" s="21"/>
      <c r="F47" s="21"/>
      <c r="G47" s="22"/>
      <c r="H47" s="20"/>
      <c r="I47" s="20"/>
      <c r="J47" s="20"/>
      <c r="K47" s="20"/>
    </row>
    <row r="48" spans="2:11" x14ac:dyDescent="0.25">
      <c r="B48" s="21"/>
      <c r="C48" s="21"/>
      <c r="D48" s="21"/>
      <c r="E48" s="21"/>
      <c r="F48" s="21"/>
      <c r="G48" s="22"/>
      <c r="H48" s="20"/>
      <c r="I48" s="20"/>
      <c r="J48" s="20"/>
      <c r="K48" s="20"/>
    </row>
    <row r="49" spans="2:11" x14ac:dyDescent="0.25">
      <c r="B49" s="21"/>
      <c r="C49" s="21"/>
      <c r="D49" s="21"/>
      <c r="E49" s="21"/>
      <c r="F49" s="21"/>
      <c r="G49" s="22"/>
      <c r="H49" s="20"/>
      <c r="I49" s="20"/>
      <c r="J49" s="20"/>
      <c r="K49" s="20"/>
    </row>
    <row r="50" spans="2:11" x14ac:dyDescent="0.25">
      <c r="B50" s="21"/>
      <c r="C50" s="21"/>
      <c r="D50" s="21"/>
      <c r="E50" s="21"/>
      <c r="F50" s="21"/>
      <c r="G50" s="22"/>
      <c r="H50" s="20"/>
      <c r="I50" s="20"/>
      <c r="J50" s="20"/>
      <c r="K50" s="20"/>
    </row>
    <row r="51" spans="2:11" x14ac:dyDescent="0.25">
      <c r="B51" s="21"/>
      <c r="C51" s="21"/>
      <c r="D51" s="21"/>
      <c r="E51" s="21"/>
      <c r="F51" s="21"/>
      <c r="G51" s="22"/>
      <c r="H51" s="20"/>
      <c r="I51" s="20"/>
      <c r="J51" s="20"/>
      <c r="K51" s="20"/>
    </row>
    <row r="52" spans="2:11" x14ac:dyDescent="0.25">
      <c r="B52" s="21"/>
      <c r="C52" s="21"/>
      <c r="D52" s="21"/>
      <c r="E52" s="21"/>
      <c r="F52" s="21"/>
      <c r="G52" s="22"/>
      <c r="H52" s="20"/>
      <c r="I52" s="20"/>
      <c r="J52" s="20"/>
      <c r="K52" s="20"/>
    </row>
    <row r="53" spans="2:11" x14ac:dyDescent="0.25">
      <c r="B53" s="21"/>
      <c r="C53" s="21"/>
      <c r="D53" s="21"/>
      <c r="E53" s="21"/>
      <c r="F53" s="21"/>
      <c r="G53" s="22"/>
      <c r="H53" s="20"/>
      <c r="I53" s="20"/>
      <c r="J53" s="20"/>
      <c r="K53" s="20"/>
    </row>
    <row r="54" spans="2:11" x14ac:dyDescent="0.25">
      <c r="B54" s="21"/>
      <c r="C54" s="21"/>
      <c r="D54" s="21"/>
      <c r="E54" s="21"/>
      <c r="F54" s="21"/>
      <c r="G54" s="22"/>
      <c r="H54" s="20"/>
      <c r="I54" s="20"/>
      <c r="J54" s="20"/>
      <c r="K54" s="20"/>
    </row>
    <row r="55" spans="2:11" x14ac:dyDescent="0.25">
      <c r="B55" s="21"/>
      <c r="C55" s="21"/>
      <c r="D55" s="21"/>
      <c r="E55" s="21"/>
      <c r="F55" s="21"/>
      <c r="G55" s="22"/>
      <c r="H55" s="20"/>
      <c r="I55" s="20"/>
      <c r="J55" s="20"/>
      <c r="K55" s="20"/>
    </row>
    <row r="56" spans="2:11" x14ac:dyDescent="0.25">
      <c r="B56" s="21"/>
      <c r="C56" s="21"/>
      <c r="D56" s="21"/>
      <c r="E56" s="21"/>
      <c r="F56" s="21"/>
      <c r="G56" s="22"/>
      <c r="H56" s="20"/>
      <c r="I56" s="20"/>
      <c r="J56" s="20"/>
      <c r="K56" s="20"/>
    </row>
    <row r="57" spans="2:11" x14ac:dyDescent="0.25">
      <c r="B57" s="21"/>
      <c r="C57" s="21"/>
      <c r="D57" s="21"/>
      <c r="E57" s="21"/>
      <c r="F57" s="21"/>
      <c r="G57" s="22"/>
      <c r="H57" s="20"/>
      <c r="I57" s="20"/>
      <c r="J57" s="20"/>
      <c r="K57" s="20"/>
    </row>
    <row r="58" spans="2:11" x14ac:dyDescent="0.25">
      <c r="B58" s="21"/>
      <c r="C58" s="21"/>
      <c r="D58" s="21"/>
      <c r="E58" s="21"/>
      <c r="F58" s="21"/>
      <c r="G58" s="22"/>
      <c r="H58" s="20"/>
      <c r="I58" s="20"/>
      <c r="J58" s="20"/>
      <c r="K58" s="20"/>
    </row>
    <row r="59" spans="2:11" x14ac:dyDescent="0.25">
      <c r="B59" s="21"/>
      <c r="C59" s="21"/>
      <c r="D59" s="21"/>
      <c r="E59" s="21"/>
      <c r="F59" s="21"/>
      <c r="G59" s="22"/>
      <c r="H59" s="20"/>
      <c r="I59" s="20"/>
      <c r="J59" s="20"/>
      <c r="K59" s="20"/>
    </row>
    <row r="60" spans="2:11" x14ac:dyDescent="0.25">
      <c r="B60" s="21"/>
      <c r="C60" s="21"/>
      <c r="D60" s="21"/>
      <c r="E60" s="21"/>
      <c r="F60" s="21"/>
      <c r="G60" s="22"/>
      <c r="H60" s="20"/>
      <c r="I60" s="20"/>
      <c r="J60" s="20"/>
      <c r="K60" s="20"/>
    </row>
    <row r="61" spans="2:11" x14ac:dyDescent="0.25">
      <c r="B61" s="21"/>
      <c r="C61" s="21"/>
      <c r="D61" s="21"/>
      <c r="E61" s="21"/>
      <c r="F61" s="21"/>
      <c r="G61" s="22"/>
      <c r="H61" s="20"/>
      <c r="I61" s="20"/>
      <c r="J61" s="20"/>
      <c r="K61" s="20"/>
    </row>
    <row r="62" spans="2:11" x14ac:dyDescent="0.25">
      <c r="B62" s="21"/>
      <c r="C62" s="21"/>
      <c r="D62" s="21"/>
      <c r="E62" s="21"/>
      <c r="F62" s="21"/>
      <c r="G62" s="22"/>
      <c r="H62" s="20"/>
      <c r="I62" s="20"/>
      <c r="J62" s="20"/>
      <c r="K62" s="20"/>
    </row>
    <row r="63" spans="2:11" x14ac:dyDescent="0.25">
      <c r="B63" s="21"/>
      <c r="C63" s="21"/>
      <c r="D63" s="21"/>
      <c r="E63" s="21"/>
      <c r="F63" s="21"/>
      <c r="G63" s="22"/>
      <c r="H63" s="20"/>
      <c r="I63" s="20"/>
      <c r="J63" s="20"/>
      <c r="K63" s="20"/>
    </row>
    <row r="64" spans="2:11" x14ac:dyDescent="0.25">
      <c r="B64" s="21"/>
      <c r="C64" s="21"/>
      <c r="D64" s="21"/>
      <c r="E64" s="21"/>
      <c r="F64" s="21"/>
      <c r="G64" s="22"/>
      <c r="H64" s="20"/>
      <c r="I64" s="20"/>
      <c r="J64" s="20"/>
      <c r="K64" s="20"/>
    </row>
    <row r="65" spans="2:11" x14ac:dyDescent="0.25">
      <c r="B65" s="21"/>
      <c r="C65" s="21"/>
      <c r="D65" s="21"/>
      <c r="E65" s="21"/>
      <c r="F65" s="21"/>
      <c r="G65" s="22"/>
      <c r="H65" s="20"/>
      <c r="I65" s="20"/>
      <c r="J65" s="20"/>
      <c r="K65" s="20"/>
    </row>
    <row r="66" spans="2:11" x14ac:dyDescent="0.25">
      <c r="B66" s="21"/>
      <c r="C66" s="21"/>
      <c r="D66" s="21"/>
      <c r="E66" s="21"/>
      <c r="F66" s="21"/>
      <c r="G66" s="22"/>
      <c r="H66" s="20"/>
      <c r="I66" s="20"/>
      <c r="J66" s="20"/>
      <c r="K66" s="20"/>
    </row>
    <row r="67" spans="2:11" x14ac:dyDescent="0.25">
      <c r="B67" s="21"/>
      <c r="C67" s="21"/>
      <c r="D67" s="21"/>
      <c r="E67" s="21"/>
      <c r="F67" s="21"/>
      <c r="G67" s="22"/>
      <c r="H67" s="20"/>
      <c r="I67" s="20"/>
      <c r="J67" s="20"/>
      <c r="K67" s="20"/>
    </row>
  </sheetData>
  <mergeCells count="11"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C15:D15"/>
    <mergeCell ref="B2:D3"/>
  </mergeCells>
  <conditionalFormatting sqref="E11:E23">
    <cfRule type="cellIs" dxfId="5" priority="1" operator="between">
      <formula>21</formula>
      <formula>30</formula>
    </cfRule>
    <cfRule type="cellIs" dxfId="4" priority="2" operator="between">
      <formula>11</formula>
      <formula>20</formula>
    </cfRule>
    <cfRule type="cellIs" dxfId="3" priority="3" operator="between">
      <formula>1</formula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5"/>
  <sheetViews>
    <sheetView showGridLines="0" workbookViewId="0">
      <selection activeCell="J21" sqref="J21"/>
    </sheetView>
  </sheetViews>
  <sheetFormatPr defaultRowHeight="15" x14ac:dyDescent="0.25"/>
  <cols>
    <col min="1" max="1" width="16.140625" customWidth="1"/>
    <col min="2" max="2" width="13.42578125" customWidth="1"/>
    <col min="3" max="3" width="9.42578125" customWidth="1"/>
    <col min="6" max="6" width="13.85546875" customWidth="1"/>
    <col min="7" max="7" width="12.42578125" customWidth="1"/>
    <col min="8" max="8" width="13.42578125" customWidth="1"/>
    <col min="9" max="9" width="17.42578125" customWidth="1"/>
    <col min="10" max="10" width="19.140625" customWidth="1"/>
    <col min="11" max="11" width="19.5703125" customWidth="1"/>
    <col min="12" max="12" width="15" customWidth="1"/>
    <col min="13" max="13" width="13.28515625" customWidth="1"/>
    <col min="14" max="14" width="10.7109375" customWidth="1"/>
    <col min="15" max="15" width="12.7109375" customWidth="1"/>
  </cols>
  <sheetData>
    <row r="2" spans="1:23" x14ac:dyDescent="0.25">
      <c r="B2" s="9" t="s">
        <v>28</v>
      </c>
      <c r="C2" s="9"/>
      <c r="D2" s="9"/>
      <c r="E2" s="36" t="s">
        <v>34</v>
      </c>
      <c r="F2" s="37"/>
      <c r="G2" s="38" t="s">
        <v>35</v>
      </c>
      <c r="H2" s="39"/>
      <c r="I2" s="61" t="s">
        <v>36</v>
      </c>
      <c r="J2" s="35"/>
    </row>
    <row r="3" spans="1:23" x14ac:dyDescent="0.25">
      <c r="B3" s="9"/>
      <c r="C3" s="9"/>
      <c r="D3" s="9"/>
      <c r="E3" s="36"/>
      <c r="F3" s="37"/>
      <c r="G3" s="40"/>
      <c r="H3" s="41"/>
      <c r="I3" s="42"/>
      <c r="J3" s="35"/>
      <c r="M3" s="63" t="s">
        <v>52</v>
      </c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1:23" x14ac:dyDescent="0.25"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3" x14ac:dyDescent="0.25">
      <c r="B5" s="45" t="s">
        <v>29</v>
      </c>
      <c r="C5" s="46" t="s">
        <v>39</v>
      </c>
      <c r="D5" s="46"/>
      <c r="E5" s="46"/>
      <c r="F5" s="46"/>
      <c r="G5" s="45" t="s">
        <v>30</v>
      </c>
      <c r="H5" s="45" t="s">
        <v>31</v>
      </c>
      <c r="I5" s="45" t="s">
        <v>38</v>
      </c>
      <c r="J5" s="45" t="s">
        <v>32</v>
      </c>
      <c r="K5" s="45" t="s">
        <v>33</v>
      </c>
      <c r="M5" s="45" t="s">
        <v>53</v>
      </c>
      <c r="N5" s="62" t="s">
        <v>42</v>
      </c>
      <c r="O5" s="62" t="s">
        <v>43</v>
      </c>
      <c r="P5" s="62" t="s">
        <v>44</v>
      </c>
      <c r="Q5" s="62" t="s">
        <v>45</v>
      </c>
      <c r="R5" s="62" t="s">
        <v>46</v>
      </c>
      <c r="S5" s="62" t="s">
        <v>47</v>
      </c>
      <c r="T5" s="62" t="s">
        <v>48</v>
      </c>
      <c r="U5" s="62" t="s">
        <v>49</v>
      </c>
      <c r="V5" s="62" t="s">
        <v>50</v>
      </c>
      <c r="W5" s="62" t="s">
        <v>51</v>
      </c>
    </row>
    <row r="6" spans="1:23" x14ac:dyDescent="0.25">
      <c r="A6" s="47" t="s">
        <v>9</v>
      </c>
      <c r="B6" s="10">
        <v>1</v>
      </c>
      <c r="C6" s="34" t="str">
        <f>Backlog!C11</f>
        <v>BRIEFING</v>
      </c>
      <c r="D6" s="34"/>
      <c r="E6" s="34"/>
      <c r="F6" s="34"/>
      <c r="G6" s="44">
        <f ca="1">TODAY()</f>
        <v>43147</v>
      </c>
      <c r="H6" s="44">
        <f ca="1">TODAY()</f>
        <v>43147</v>
      </c>
      <c r="I6" s="54">
        <f>Backlog!F11</f>
        <v>30</v>
      </c>
      <c r="J6" s="10" t="s">
        <v>36</v>
      </c>
      <c r="K6" s="44"/>
      <c r="M6" s="67">
        <f>I6</f>
        <v>30</v>
      </c>
      <c r="N6" s="57">
        <v>15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</row>
    <row r="7" spans="1:23" x14ac:dyDescent="0.25">
      <c r="A7" s="47"/>
      <c r="B7" s="10">
        <v>3</v>
      </c>
      <c r="C7" s="34" t="str">
        <f>Backlog!C13</f>
        <v>DELIMITAÇÃO DO TEMA</v>
      </c>
      <c r="D7" s="34"/>
      <c r="E7" s="34"/>
      <c r="F7" s="34"/>
      <c r="G7" s="44">
        <f ca="1">TODAY()</f>
        <v>43147</v>
      </c>
      <c r="H7" s="44">
        <f ca="1">TODAY()</f>
        <v>43147</v>
      </c>
      <c r="I7" s="54">
        <f>Backlog!F13</f>
        <v>60</v>
      </c>
      <c r="J7" s="10" t="s">
        <v>36</v>
      </c>
      <c r="K7" s="44"/>
      <c r="M7" s="67">
        <f t="shared" ref="M7:M19" si="0">I7</f>
        <v>60</v>
      </c>
      <c r="N7" s="57">
        <v>30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</row>
    <row r="8" spans="1:23" x14ac:dyDescent="0.25">
      <c r="A8" s="47"/>
      <c r="B8" s="10">
        <v>4</v>
      </c>
      <c r="C8" s="34" t="str">
        <f>Backlog!C14</f>
        <v>PREMISSAS</v>
      </c>
      <c r="D8" s="34"/>
      <c r="E8" s="34"/>
      <c r="F8" s="34"/>
      <c r="G8" s="44">
        <v>43148</v>
      </c>
      <c r="H8" s="44">
        <v>43148</v>
      </c>
      <c r="I8" s="54">
        <f>Backlog!F14</f>
        <v>60</v>
      </c>
      <c r="J8" s="10" t="s">
        <v>36</v>
      </c>
      <c r="K8" s="44"/>
      <c r="M8" s="67">
        <f t="shared" si="0"/>
        <v>60</v>
      </c>
      <c r="N8" s="57">
        <v>15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</row>
    <row r="9" spans="1:23" x14ac:dyDescent="0.25">
      <c r="A9" s="47"/>
      <c r="B9" s="10">
        <v>5</v>
      </c>
      <c r="C9" s="34" t="str">
        <f>Backlog!C19</f>
        <v>REFERENCIAL TEÓRICO</v>
      </c>
      <c r="D9" s="34"/>
      <c r="E9" s="34"/>
      <c r="F9" s="34"/>
      <c r="G9" s="44">
        <v>43149</v>
      </c>
      <c r="H9" s="44">
        <v>43149</v>
      </c>
      <c r="I9" s="54">
        <f>Backlog!F19</f>
        <v>60</v>
      </c>
      <c r="J9" s="10" t="s">
        <v>36</v>
      </c>
      <c r="K9" s="44"/>
      <c r="M9" s="67">
        <f t="shared" si="0"/>
        <v>60</v>
      </c>
      <c r="N9" s="57">
        <v>10</v>
      </c>
      <c r="O9" s="58">
        <v>30</v>
      </c>
      <c r="P9" s="58">
        <v>3</v>
      </c>
      <c r="Q9" s="58">
        <v>5</v>
      </c>
      <c r="R9" s="58">
        <v>5</v>
      </c>
      <c r="S9" s="58">
        <v>5</v>
      </c>
      <c r="T9" s="58">
        <v>1</v>
      </c>
      <c r="U9" s="58">
        <v>1</v>
      </c>
      <c r="V9" s="58">
        <v>1</v>
      </c>
      <c r="W9" s="58">
        <v>1</v>
      </c>
    </row>
    <row r="10" spans="1:23" x14ac:dyDescent="0.25">
      <c r="B10" s="10"/>
      <c r="G10" s="10"/>
      <c r="H10" s="10"/>
      <c r="I10" s="54"/>
      <c r="J10" s="10"/>
      <c r="K10" s="10"/>
    </row>
    <row r="11" spans="1:23" x14ac:dyDescent="0.25">
      <c r="A11" s="52" t="s">
        <v>10</v>
      </c>
      <c r="B11" s="10">
        <v>2</v>
      </c>
      <c r="C11" s="34" t="str">
        <f>Backlog!C12</f>
        <v>METERIAL OFERECIDO PELO CLIENTE</v>
      </c>
      <c r="D11" s="34"/>
      <c r="E11" s="34"/>
      <c r="F11" s="34"/>
      <c r="G11" s="44">
        <f ca="1">TODAY()</f>
        <v>43147</v>
      </c>
      <c r="H11" s="44">
        <f ca="1">TODAY()</f>
        <v>43147</v>
      </c>
      <c r="I11" s="54">
        <f>Backlog!F12</f>
        <v>30</v>
      </c>
      <c r="J11" s="10" t="s">
        <v>36</v>
      </c>
      <c r="K11" s="56"/>
      <c r="M11" s="68">
        <f t="shared" si="0"/>
        <v>30</v>
      </c>
      <c r="N11" s="57">
        <v>15</v>
      </c>
      <c r="O11" s="58">
        <v>2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</row>
    <row r="12" spans="1:23" x14ac:dyDescent="0.25">
      <c r="A12" s="52"/>
      <c r="B12" s="10">
        <v>7</v>
      </c>
      <c r="C12" s="50" t="str">
        <f>Backlog!C17</f>
        <v>JUSTIFICATIVAS</v>
      </c>
      <c r="D12" s="50"/>
      <c r="E12" s="50"/>
      <c r="F12" s="50"/>
      <c r="G12" s="44">
        <v>43150</v>
      </c>
      <c r="H12" s="44">
        <v>43150</v>
      </c>
      <c r="I12" s="54">
        <f>Backlog!F17</f>
        <v>30</v>
      </c>
      <c r="J12" s="10" t="s">
        <v>36</v>
      </c>
      <c r="K12" s="10"/>
      <c r="M12" s="68">
        <f t="shared" si="0"/>
        <v>30</v>
      </c>
      <c r="N12" s="57">
        <v>15</v>
      </c>
      <c r="O12" s="58">
        <v>2</v>
      </c>
      <c r="P12" s="58">
        <v>3</v>
      </c>
      <c r="Q12" s="58">
        <v>5</v>
      </c>
      <c r="R12" s="58">
        <v>5</v>
      </c>
      <c r="S12" s="58">
        <v>1</v>
      </c>
      <c r="T12" s="58">
        <v>1</v>
      </c>
      <c r="U12" s="58">
        <v>1</v>
      </c>
      <c r="V12" s="58">
        <v>1</v>
      </c>
      <c r="W12" s="58">
        <v>1</v>
      </c>
    </row>
    <row r="13" spans="1:23" x14ac:dyDescent="0.25">
      <c r="A13" s="52"/>
      <c r="B13" s="10">
        <v>8</v>
      </c>
      <c r="C13" s="34" t="str">
        <f>Backlog!C18</f>
        <v>OBJETIVOS</v>
      </c>
      <c r="D13" s="34"/>
      <c r="E13" s="34"/>
      <c r="F13" s="34"/>
      <c r="G13" s="44">
        <v>43151</v>
      </c>
      <c r="H13" s="44">
        <v>43151</v>
      </c>
      <c r="I13" s="54">
        <f>Backlog!F18</f>
        <v>30</v>
      </c>
      <c r="J13" s="10" t="s">
        <v>36</v>
      </c>
      <c r="K13" s="10"/>
      <c r="M13" s="68">
        <f t="shared" si="0"/>
        <v>30</v>
      </c>
      <c r="N13" s="57">
        <v>15</v>
      </c>
      <c r="O13" s="58">
        <v>2</v>
      </c>
      <c r="P13" s="58">
        <v>3</v>
      </c>
      <c r="Q13" s="58">
        <v>5</v>
      </c>
      <c r="R13" s="58">
        <v>5</v>
      </c>
      <c r="S13" s="58">
        <v>1</v>
      </c>
      <c r="T13" s="58">
        <v>1</v>
      </c>
      <c r="U13" s="58">
        <v>1</v>
      </c>
      <c r="V13" s="58">
        <v>1</v>
      </c>
      <c r="W13" s="58">
        <v>1</v>
      </c>
    </row>
    <row r="14" spans="1:23" x14ac:dyDescent="0.25">
      <c r="A14" s="52"/>
      <c r="B14" s="10">
        <v>6</v>
      </c>
      <c r="C14" s="34" t="str">
        <f>Backlog!C16</f>
        <v>INTRODUÇÃO</v>
      </c>
      <c r="D14" s="34"/>
      <c r="E14" s="34"/>
      <c r="F14" s="34"/>
      <c r="G14" s="44">
        <v>43152</v>
      </c>
      <c r="H14" s="44">
        <v>43152</v>
      </c>
      <c r="I14" s="54">
        <v>180</v>
      </c>
      <c r="J14" s="10" t="s">
        <v>36</v>
      </c>
      <c r="K14" s="10"/>
      <c r="M14" s="68">
        <f t="shared" si="0"/>
        <v>180</v>
      </c>
      <c r="N14" s="57">
        <v>60</v>
      </c>
      <c r="O14" s="58">
        <v>2</v>
      </c>
      <c r="P14" s="58">
        <v>3</v>
      </c>
      <c r="Q14" s="58">
        <v>5</v>
      </c>
      <c r="R14" s="58">
        <v>5</v>
      </c>
      <c r="S14" s="58">
        <v>1</v>
      </c>
      <c r="T14" s="58">
        <v>1</v>
      </c>
      <c r="U14" s="58">
        <v>1</v>
      </c>
      <c r="V14" s="58">
        <v>1</v>
      </c>
      <c r="W14" s="58">
        <v>1</v>
      </c>
    </row>
    <row r="15" spans="1:23" x14ac:dyDescent="0.25">
      <c r="G15" s="10"/>
      <c r="H15" s="10"/>
      <c r="I15" s="54"/>
      <c r="J15" s="10"/>
      <c r="K15" s="10"/>
    </row>
    <row r="16" spans="1:23" x14ac:dyDescent="0.25">
      <c r="A16" s="53" t="s">
        <v>11</v>
      </c>
      <c r="B16" s="10">
        <v>5</v>
      </c>
      <c r="C16" s="50" t="str">
        <f>Backlog!C15</f>
        <v>FORMATAÇÃO GERAL</v>
      </c>
      <c r="D16" s="50"/>
      <c r="E16" s="50"/>
      <c r="F16" s="50"/>
      <c r="G16" s="43">
        <v>43160</v>
      </c>
      <c r="I16" s="54">
        <f>Backlog!F15</f>
        <v>30</v>
      </c>
      <c r="J16" s="19" t="s">
        <v>35</v>
      </c>
      <c r="M16" s="69">
        <f t="shared" si="0"/>
        <v>30</v>
      </c>
      <c r="N16" s="57"/>
      <c r="O16" s="58"/>
      <c r="P16" s="58"/>
      <c r="Q16" s="58"/>
      <c r="R16" s="58"/>
      <c r="S16" s="58"/>
      <c r="T16" s="58"/>
      <c r="U16" s="58"/>
      <c r="V16" s="58"/>
      <c r="W16" s="58"/>
    </row>
    <row r="17" spans="1:23" x14ac:dyDescent="0.25">
      <c r="A17" s="53"/>
      <c r="I17" s="54"/>
      <c r="J17" s="10"/>
      <c r="M17" s="69"/>
      <c r="N17" s="57"/>
      <c r="O17" s="58"/>
      <c r="P17" s="58"/>
      <c r="Q17" s="58"/>
      <c r="R17" s="58"/>
      <c r="S17" s="58"/>
      <c r="T17" s="58"/>
      <c r="U17" s="58"/>
      <c r="V17" s="58"/>
      <c r="W17" s="58"/>
    </row>
    <row r="18" spans="1:23" x14ac:dyDescent="0.25">
      <c r="A18" s="53"/>
      <c r="I18" s="54"/>
      <c r="J18" s="10"/>
      <c r="M18" s="69"/>
      <c r="N18" s="57"/>
      <c r="O18" s="58"/>
      <c r="P18" s="58"/>
      <c r="Q18" s="58"/>
      <c r="R18" s="58"/>
      <c r="S18" s="58"/>
      <c r="T18" s="58"/>
      <c r="U18" s="58"/>
      <c r="V18" s="58"/>
      <c r="W18" s="58"/>
    </row>
    <row r="19" spans="1:23" x14ac:dyDescent="0.25">
      <c r="A19" s="53"/>
      <c r="I19" s="54"/>
      <c r="J19" s="10"/>
      <c r="M19" s="54"/>
      <c r="N19" s="55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5">
      <c r="J20" s="10"/>
      <c r="L20" s="66" t="s">
        <v>54</v>
      </c>
      <c r="M20" s="12">
        <f>I21</f>
        <v>510</v>
      </c>
      <c r="N20" s="12">
        <f>IF(SUM(N6:N18)&gt;0,M20-SUM(N6:N18),"")</f>
        <v>335</v>
      </c>
      <c r="O20" s="12">
        <f>IF(SUM(O6:O18)&gt;0,N20-SUM(O6:O18),"")</f>
        <v>297</v>
      </c>
      <c r="P20" s="12">
        <f>IF(SUM(P6:P18)&gt;0,O20-SUM(P6:P18),"")</f>
        <v>285</v>
      </c>
      <c r="Q20" s="12">
        <f>IF(SUM(Q6:Q18)&gt;0,P20-SUM(Q6:Q18),"")</f>
        <v>265</v>
      </c>
      <c r="R20" s="12">
        <f>IF(SUM(R6:R18)&gt;0,Q20-SUM(R6:R18),"")</f>
        <v>245</v>
      </c>
      <c r="S20" s="12">
        <f>IF(SUM(S6:S18)&gt;0,R20-SUM(S6:S18),"")</f>
        <v>237</v>
      </c>
      <c r="T20" s="12">
        <f>IF(SUM(T6:T18)&gt;0,S20-SUM(T6:T18),"")</f>
        <v>233</v>
      </c>
      <c r="U20" s="12">
        <f>IF(SUM(U6:U18)&gt;0,T20-SUM(U6:U18),"")</f>
        <v>229</v>
      </c>
      <c r="V20" s="12">
        <f>IF(SUM(V6:V18)&gt;0,U20-SUM(V6:V18),"")</f>
        <v>225</v>
      </c>
      <c r="W20" s="12">
        <f>IF(SUM(W6:W18)&gt;0,V20-SUM(W6:W18),"")</f>
        <v>221</v>
      </c>
    </row>
    <row r="21" spans="1:23" x14ac:dyDescent="0.25">
      <c r="A21" s="60" t="s">
        <v>41</v>
      </c>
      <c r="B21" s="59"/>
      <c r="C21" s="59"/>
      <c r="D21" s="59"/>
      <c r="E21" s="59"/>
      <c r="F21" s="59"/>
      <c r="G21" s="59"/>
      <c r="H21" s="59"/>
      <c r="I21" s="60">
        <f>SUM(I6:I18)</f>
        <v>510</v>
      </c>
      <c r="J21" s="10"/>
      <c r="L21" s="64" t="s">
        <v>37</v>
      </c>
      <c r="M21" s="65">
        <f>I21</f>
        <v>510</v>
      </c>
      <c r="N21" s="65">
        <f>M21-($I$21/COUNTA($N$5:$W$5))</f>
        <v>459</v>
      </c>
      <c r="O21" s="65">
        <f>N21-($I$21/COUNTA($N$5:$W$5))</f>
        <v>408</v>
      </c>
      <c r="P21" s="65">
        <f>O21-($I$21/COUNTA($N$5:$W$5))</f>
        <v>357</v>
      </c>
      <c r="Q21" s="65">
        <f>P21-($I$21/COUNTA($N$5:$W$5))</f>
        <v>306</v>
      </c>
      <c r="R21" s="65">
        <f>Q21-($I$21/COUNTA($N$5:$W$5))</f>
        <v>255</v>
      </c>
      <c r="S21" s="65">
        <f>R21-($I$21/COUNTA($N$5:$W$5))</f>
        <v>204</v>
      </c>
      <c r="T21" s="65">
        <f>S21-($I$21/COUNTA($N$5:$W$5))</f>
        <v>153</v>
      </c>
      <c r="U21" s="65">
        <f>T21-($I$21/COUNTA($N$5:$W$5))</f>
        <v>102</v>
      </c>
      <c r="V21" s="65">
        <f>U21-($I$21/COUNTA($N$5:$W$5))</f>
        <v>51</v>
      </c>
      <c r="W21" s="65">
        <f>V21-($I$21/COUNTA($N$5:$W$5))</f>
        <v>0</v>
      </c>
    </row>
    <row r="22" spans="1:23" x14ac:dyDescent="0.25">
      <c r="L22" s="65" t="s">
        <v>40</v>
      </c>
      <c r="M22" s="65">
        <f>M21/60</f>
        <v>8.5</v>
      </c>
      <c r="N22" s="65">
        <f>N21/60</f>
        <v>7.65</v>
      </c>
      <c r="O22" s="65">
        <f t="shared" ref="O22:W22" si="1">O21/60</f>
        <v>6.8</v>
      </c>
      <c r="P22" s="65">
        <f t="shared" si="1"/>
        <v>5.95</v>
      </c>
      <c r="Q22" s="65">
        <f t="shared" si="1"/>
        <v>5.0999999999999996</v>
      </c>
      <c r="R22" s="65">
        <f t="shared" si="1"/>
        <v>4.25</v>
      </c>
      <c r="S22" s="65">
        <f t="shared" si="1"/>
        <v>3.4</v>
      </c>
      <c r="T22" s="65">
        <f t="shared" si="1"/>
        <v>2.5499999999999998</v>
      </c>
      <c r="U22" s="65">
        <f t="shared" si="1"/>
        <v>1.7</v>
      </c>
      <c r="V22" s="65">
        <f t="shared" si="1"/>
        <v>0.85</v>
      </c>
      <c r="W22" s="65">
        <f t="shared" si="1"/>
        <v>0</v>
      </c>
    </row>
    <row r="23" spans="1:23" x14ac:dyDescent="0.25">
      <c r="A23" s="10"/>
    </row>
    <row r="24" spans="1:23" x14ac:dyDescent="0.25">
      <c r="A24" s="7"/>
    </row>
    <row r="25" spans="1:23" x14ac:dyDescent="0.25">
      <c r="A25" s="7"/>
    </row>
  </sheetData>
  <mergeCells count="19">
    <mergeCell ref="I2:J3"/>
    <mergeCell ref="M3:W4"/>
    <mergeCell ref="A24:A25"/>
    <mergeCell ref="A16:A19"/>
    <mergeCell ref="C16:F16"/>
    <mergeCell ref="A6:A9"/>
    <mergeCell ref="C11:F11"/>
    <mergeCell ref="C12:F12"/>
    <mergeCell ref="C13:F13"/>
    <mergeCell ref="C14:F14"/>
    <mergeCell ref="A11:A14"/>
    <mergeCell ref="G2:H3"/>
    <mergeCell ref="C5:F5"/>
    <mergeCell ref="C8:F8"/>
    <mergeCell ref="C9:F9"/>
    <mergeCell ref="C7:F7"/>
    <mergeCell ref="B2:D3"/>
    <mergeCell ref="C6:F6"/>
    <mergeCell ref="E2:F3"/>
  </mergeCells>
  <conditionalFormatting sqref="J6:J21">
    <cfRule type="containsText" dxfId="2" priority="1" operator="containsText" text="LANÇADO">
      <formula>NOT(ISERROR(SEARCH("LANÇADO",J6)))</formula>
    </cfRule>
    <cfRule type="containsText" dxfId="1" priority="2" operator="containsText" text="EM PROGRESSO">
      <formula>NOT(ISERROR(SEARCH("EM PROGRESSO",J6)))</formula>
    </cfRule>
    <cfRule type="containsText" dxfId="0" priority="3" operator="containsText" text="PLANEJADO">
      <formula>NOT(ISERROR(SEARCH("PLANEJADO",J6)))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showGridLines="0" workbookViewId="0">
      <selection activeCell="I9" sqref="I9"/>
    </sheetView>
  </sheetViews>
  <sheetFormatPr defaultRowHeight="15" x14ac:dyDescent="0.25"/>
  <cols>
    <col min="4" max="4" width="16.28515625" customWidth="1"/>
    <col min="12" max="12" width="11.28515625" customWidth="1"/>
    <col min="13" max="13" width="6.7109375" customWidth="1"/>
    <col min="15" max="15" width="9.28515625" customWidth="1"/>
    <col min="16" max="16" width="16.5703125" customWidth="1"/>
    <col min="19" max="19" width="9.28515625" customWidth="1"/>
    <col min="20" max="20" width="2.7109375" customWidth="1"/>
    <col min="23" max="23" width="9.140625" customWidth="1"/>
    <col min="24" max="24" width="4" customWidth="1"/>
    <col min="27" max="27" width="7.85546875" customWidth="1"/>
  </cols>
  <sheetData>
    <row r="2" spans="2:16" x14ac:dyDescent="0.25">
      <c r="B2" s="8" t="s">
        <v>55</v>
      </c>
      <c r="C2" s="8"/>
      <c r="D2" s="8"/>
      <c r="E2" s="76"/>
      <c r="F2" s="3" t="s">
        <v>56</v>
      </c>
      <c r="G2" s="3"/>
      <c r="H2" s="3"/>
      <c r="I2" s="76"/>
      <c r="J2" s="3" t="s">
        <v>57</v>
      </c>
      <c r="K2" s="3"/>
      <c r="L2" s="3"/>
      <c r="M2" s="76"/>
      <c r="N2" s="3" t="s">
        <v>58</v>
      </c>
      <c r="O2" s="3"/>
      <c r="P2" s="3"/>
    </row>
    <row r="3" spans="2:16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2:16" x14ac:dyDescent="0.25">
      <c r="B4" s="75" t="str">
        <f>Sprints!$C$6</f>
        <v>BRIEFING</v>
      </c>
      <c r="C4" s="75"/>
      <c r="D4" s="75"/>
      <c r="F4" s="72" t="s">
        <v>59</v>
      </c>
      <c r="G4" s="72"/>
      <c r="H4" s="72"/>
      <c r="J4" s="70" t="s">
        <v>61</v>
      </c>
      <c r="K4" s="70"/>
      <c r="L4" s="70"/>
      <c r="N4" s="53" t="str">
        <f>B4</f>
        <v>BRIEFING</v>
      </c>
      <c r="O4" s="53"/>
      <c r="P4" s="53"/>
    </row>
    <row r="5" spans="2:16" x14ac:dyDescent="0.25">
      <c r="B5" s="73"/>
      <c r="C5" s="73"/>
      <c r="D5" s="73"/>
      <c r="F5" s="72" t="s">
        <v>60</v>
      </c>
      <c r="G5" s="72"/>
      <c r="H5" s="72"/>
      <c r="J5" s="74"/>
      <c r="K5" s="74"/>
      <c r="L5" s="74"/>
      <c r="N5" s="53"/>
      <c r="O5" s="53"/>
      <c r="P5" s="53"/>
    </row>
    <row r="7" spans="2:16" x14ac:dyDescent="0.25">
      <c r="B7" s="51" t="str">
        <f>Sprints!$C$7</f>
        <v>DELIMITAÇÃO DO TEMA</v>
      </c>
      <c r="C7" s="51"/>
      <c r="D7" s="51"/>
      <c r="F7" s="72" t="s">
        <v>62</v>
      </c>
      <c r="G7" s="72"/>
      <c r="H7" s="72"/>
      <c r="J7" s="70" t="s">
        <v>63</v>
      </c>
      <c r="K7" s="70"/>
      <c r="L7" s="70"/>
      <c r="N7" s="53" t="str">
        <f>B7</f>
        <v>DELIMITAÇÃO DO TEMA</v>
      </c>
      <c r="O7" s="53"/>
      <c r="P7" s="53"/>
    </row>
    <row r="9" spans="2:16" x14ac:dyDescent="0.25">
      <c r="B9" s="75" t="str">
        <f>Sprints!$C$8</f>
        <v>PREMISSAS</v>
      </c>
      <c r="C9" s="75"/>
      <c r="D9" s="75"/>
      <c r="F9" s="72" t="s">
        <v>64</v>
      </c>
      <c r="G9" s="72"/>
      <c r="H9" s="72"/>
      <c r="J9" s="70" t="s">
        <v>65</v>
      </c>
      <c r="K9" s="70"/>
      <c r="L9" s="70"/>
      <c r="N9" s="53" t="str">
        <f>B9</f>
        <v>PREMISSAS</v>
      </c>
      <c r="O9" s="53"/>
      <c r="P9" s="53"/>
    </row>
    <row r="10" spans="2:16" x14ac:dyDescent="0.25">
      <c r="J10" s="70" t="s">
        <v>24</v>
      </c>
      <c r="K10" s="70"/>
      <c r="L10" s="70"/>
    </row>
    <row r="11" spans="2:16" x14ac:dyDescent="0.25">
      <c r="N11" s="71"/>
      <c r="O11" s="71"/>
      <c r="P11" s="71"/>
    </row>
    <row r="12" spans="2:16" x14ac:dyDescent="0.25">
      <c r="B12" s="75" t="str">
        <f>Sprints!$C$9</f>
        <v>REFERENCIAL TEÓRICO</v>
      </c>
      <c r="C12" s="75"/>
      <c r="D12" s="75"/>
      <c r="F12" s="72" t="s">
        <v>66</v>
      </c>
      <c r="G12" s="72"/>
      <c r="H12" s="72"/>
      <c r="J12" s="70" t="s">
        <v>67</v>
      </c>
      <c r="K12" s="70"/>
      <c r="L12" s="70"/>
      <c r="N12" s="53" t="str">
        <f>B12</f>
        <v>REFERENCIAL TEÓRICO</v>
      </c>
      <c r="O12" s="53"/>
      <c r="P12" s="53"/>
    </row>
    <row r="14" spans="2:16" x14ac:dyDescent="0.25">
      <c r="B14" s="75" t="str">
        <f>Sprints!$C$11</f>
        <v>METERIAL OFERECIDO PELO CLIENTE</v>
      </c>
      <c r="C14" s="75"/>
      <c r="D14" s="75"/>
      <c r="F14" s="72" t="s">
        <v>68</v>
      </c>
      <c r="G14" s="72"/>
      <c r="H14" s="72"/>
      <c r="J14" s="70" t="s">
        <v>69</v>
      </c>
      <c r="K14" s="70"/>
      <c r="L14" s="70"/>
      <c r="N14" s="53" t="str">
        <f>B14</f>
        <v>METERIAL OFERECIDO PELO CLIENTE</v>
      </c>
      <c r="O14" s="53"/>
      <c r="P14" s="53"/>
    </row>
    <row r="16" spans="2:16" x14ac:dyDescent="0.25">
      <c r="B16" s="75" t="str">
        <f>Sprints!$C$12</f>
        <v>JUSTIFICATIVAS</v>
      </c>
      <c r="C16" s="75"/>
      <c r="D16" s="75"/>
      <c r="F16" s="72" t="s">
        <v>70</v>
      </c>
      <c r="G16" s="72"/>
      <c r="H16" s="72"/>
      <c r="J16" s="70" t="s">
        <v>71</v>
      </c>
      <c r="K16" s="70"/>
      <c r="L16" s="70"/>
      <c r="N16" s="53" t="str">
        <f>B16</f>
        <v>JUSTIFICATIVAS</v>
      </c>
      <c r="O16" s="53"/>
      <c r="P16" s="53"/>
    </row>
    <row r="18" spans="2:16" x14ac:dyDescent="0.25">
      <c r="B18" s="75" t="str">
        <f>Sprints!$C$13</f>
        <v>OBJETIVOS</v>
      </c>
      <c r="C18" s="75"/>
      <c r="D18" s="75"/>
      <c r="F18" s="72" t="s">
        <v>70</v>
      </c>
      <c r="G18" s="72"/>
      <c r="H18" s="72"/>
      <c r="J18" s="70" t="s">
        <v>71</v>
      </c>
      <c r="K18" s="70"/>
      <c r="L18" s="70"/>
      <c r="N18" s="53" t="str">
        <f>B18</f>
        <v>OBJETIVOS</v>
      </c>
      <c r="O18" s="53"/>
      <c r="P18" s="53"/>
    </row>
    <row r="20" spans="2:16" x14ac:dyDescent="0.25">
      <c r="B20" s="75" t="str">
        <f>Sprints!$C$14</f>
        <v>INTRODUÇÃO</v>
      </c>
      <c r="C20" s="75"/>
      <c r="D20" s="75"/>
      <c r="F20" s="72" t="s">
        <v>72</v>
      </c>
      <c r="G20" s="72"/>
      <c r="H20" s="72"/>
      <c r="J20" s="70" t="s">
        <v>73</v>
      </c>
      <c r="K20" s="70"/>
      <c r="L20" s="70"/>
      <c r="N20" s="53" t="str">
        <f>B20</f>
        <v>INTRODUÇÃO</v>
      </c>
      <c r="O20" s="53"/>
      <c r="P20" s="53"/>
    </row>
    <row r="22" spans="2:16" x14ac:dyDescent="0.25">
      <c r="B22" s="75" t="str">
        <f>Sprints!$C$16</f>
        <v>FORMATAÇÃO GERAL</v>
      </c>
      <c r="C22" s="75"/>
      <c r="D22" s="75"/>
      <c r="F22" s="72" t="s">
        <v>74</v>
      </c>
      <c r="G22" s="72"/>
      <c r="H22" s="72"/>
      <c r="J22" s="70" t="s">
        <v>73</v>
      </c>
      <c r="K22" s="70"/>
      <c r="L22" s="70"/>
      <c r="N22" s="53"/>
      <c r="O22" s="53"/>
      <c r="P22" s="53"/>
    </row>
  </sheetData>
  <mergeCells count="46">
    <mergeCell ref="N20:P20"/>
    <mergeCell ref="B22:D22"/>
    <mergeCell ref="F22:H22"/>
    <mergeCell ref="J22:L22"/>
    <mergeCell ref="N22:P22"/>
    <mergeCell ref="N14:P14"/>
    <mergeCell ref="N16:P16"/>
    <mergeCell ref="N18:P18"/>
    <mergeCell ref="N9:P9"/>
    <mergeCell ref="N12:P12"/>
    <mergeCell ref="N11:P11"/>
    <mergeCell ref="J16:L16"/>
    <mergeCell ref="J18:L18"/>
    <mergeCell ref="J20:L20"/>
    <mergeCell ref="J10:L10"/>
    <mergeCell ref="J12:L12"/>
    <mergeCell ref="J14:L14"/>
    <mergeCell ref="F18:H18"/>
    <mergeCell ref="F20:H20"/>
    <mergeCell ref="J4:L4"/>
    <mergeCell ref="J5:L5"/>
    <mergeCell ref="J7:L7"/>
    <mergeCell ref="J9:L9"/>
    <mergeCell ref="F12:H12"/>
    <mergeCell ref="F14:H14"/>
    <mergeCell ref="F16:H16"/>
    <mergeCell ref="B18:D18"/>
    <mergeCell ref="B20:D20"/>
    <mergeCell ref="F4:H4"/>
    <mergeCell ref="F5:H5"/>
    <mergeCell ref="F7:H7"/>
    <mergeCell ref="F9:H9"/>
    <mergeCell ref="B14:D14"/>
    <mergeCell ref="B16:D16"/>
    <mergeCell ref="B5:D5"/>
    <mergeCell ref="B7:D7"/>
    <mergeCell ref="B9:D9"/>
    <mergeCell ref="B12:D12"/>
    <mergeCell ref="N2:P2"/>
    <mergeCell ref="N4:P4"/>
    <mergeCell ref="N5:P5"/>
    <mergeCell ref="N7:P7"/>
    <mergeCell ref="J2:L2"/>
    <mergeCell ref="B2:D2"/>
    <mergeCell ref="F2:H2"/>
    <mergeCell ref="B4:D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Configuração</vt:lpstr>
      <vt:lpstr>Backlog</vt:lpstr>
      <vt:lpstr>Sprints</vt:lpstr>
      <vt:lpstr>Kanban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2018-02-16T13:26:56Z</dcterms:created>
  <dcterms:modified xsi:type="dcterms:W3CDTF">2018-02-16T19:57:09Z</dcterms:modified>
</cp:coreProperties>
</file>