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13F07E24-AC1E-3541-AB52-274116028F4B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P21" i="1" l="1"/>
  <c r="O21" i="1"/>
  <c r="N21" i="1"/>
  <c r="K21" i="1"/>
  <c r="L21" i="1"/>
  <c r="J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9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3" i="1"/>
  <c r="D4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 l="1"/>
  <c r="L3" i="1"/>
  <c r="K3" i="1"/>
</calcChain>
</file>

<file path=xl/sharedStrings.xml><?xml version="1.0" encoding="utf-8"?>
<sst xmlns="http://schemas.openxmlformats.org/spreadsheetml/2006/main" count="163" uniqueCount="81">
  <si>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</si>
  <si>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</si>
  <si>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</si>
  <si>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</si>
  <si>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</si>
  <si>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</si>
  <si>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</si>
  <si>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</si>
  <si>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</si>
  <si>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</si>
  <si>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</si>
  <si>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</si>
  <si>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</si>
  <si>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</si>
  <si>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</si>
  <si>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</si>
  <si>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</si>
  <si>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</si>
  <si>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</si>
  <si>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</si>
  <si>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</si>
  <si>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</si>
  <si>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</si>
  <si>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</si>
  <si>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</si>
  <si>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</si>
  <si>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</si>
  <si>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</si>
  <si>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</si>
  <si>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e.g. Ct value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</si>
  <si>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</si>
  <si>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</si>
  <si>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</si>
  <si>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</si>
  <si>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</si>
  <si>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</si>
  <si>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</si>
  <si>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</si>
  <si>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</si>
  <si>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</si>
  <si>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</si>
  <si>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</si>
  <si>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</si>
  <si>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</si>
  <si>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</si>
  <si>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</si>
  <si>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</si>
  <si>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</si>
  <si>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</si>
  <si>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 xml:space="preserve">Ascaris </t>
  </si>
  <si>
    <t xml:space="preserve">Astrovirus </t>
  </si>
  <si>
    <t xml:space="preserve">Blastocystis </t>
  </si>
  <si>
    <t xml:space="preserve">Campylobacter </t>
  </si>
  <si>
    <t xml:space="preserve">Clostridium difficile </t>
  </si>
  <si>
    <t xml:space="preserve">Cryptosporidium </t>
  </si>
  <si>
    <t xml:space="preserve">Entamoeba </t>
  </si>
  <si>
    <t>Bacteriodes</t>
  </si>
  <si>
    <t>Hymenolepis</t>
  </si>
  <si>
    <t>Mycobacterium</t>
  </si>
  <si>
    <t>Norovirus</t>
  </si>
  <si>
    <t>Plesiomonas</t>
  </si>
  <si>
    <t>Schistosoma</t>
  </si>
  <si>
    <t>Virus</t>
  </si>
  <si>
    <t>Eukaryota</t>
  </si>
  <si>
    <t>raw</t>
  </si>
  <si>
    <t>fluorogenic PCR assay</t>
  </si>
  <si>
    <t>Blastocystis</t>
  </si>
  <si>
    <t>Campylobacter</t>
  </si>
  <si>
    <t>Clostridium difficile</t>
  </si>
  <si>
    <t>Cryptosporidium</t>
  </si>
  <si>
    <t>Entamoeba</t>
  </si>
  <si>
    <t>Hymenolepis nana</t>
  </si>
  <si>
    <t>Mycobacterium tuberculosis</t>
  </si>
  <si>
    <t>Norovirus GI 1</t>
  </si>
  <si>
    <t>Norovirus GII 4</t>
  </si>
  <si>
    <t>Bacteriodes fragilis</t>
  </si>
  <si>
    <t>Astrovirus</t>
  </si>
  <si>
    <t>Adenovirus</t>
  </si>
  <si>
    <t>Aeromonas</t>
  </si>
  <si>
    <t>Ancylostoma</t>
  </si>
  <si>
    <t>Ascaris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</si>
</sst>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A2" zoomScaleNormal="100" workbookViewId="0">
      <selection activeCell="C22" sqref="C22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45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74.83203125" style="1" customWidth="1"/>
    <col min="15" max="15" width="187.83203125" customWidth="1"/>
    <col min="16" max="16" width="214.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28</v>
      </c>
      <c r="F1" t="s">
        <v>8</v>
      </c>
      <c r="G1" t="s">
        <v>9</v>
      </c>
      <c r="H1" t="s">
        <v>10</v>
      </c>
      <c r="I1" t="s">
        <v>20</v>
      </c>
      <c r="J1" s="1" t="s">
        <v>5</v>
      </c>
      <c r="K1" s="1" t="s">
        <v>21</v>
      </c>
      <c r="L1" s="1" t="s">
        <v>22</v>
      </c>
      <c r="M1" s="1" t="s">
        <v>23</v>
      </c>
      <c r="N1" s="1" t="s">
        <v>6</v>
      </c>
      <c r="O1" s="1" t="s">
        <v>7</v>
      </c>
      <c r="P1" s="1" t="s">
        <v>26</v>
      </c>
    </row>
    <row r="2" spans="1:16" ht="102" x14ac:dyDescent="0.2">
      <c r="B2" s="1" t="s">
        <v>16</v>
      </c>
      <c r="C2" s="1" t="s">
        <v>14</v>
      </c>
      <c r="D2" s="1" t="s">
        <v>17</v>
      </c>
      <c r="E2" s="1" t="s">
        <v>29</v>
      </c>
      <c r="F2" s="1" t="s">
        <v>18</v>
      </c>
      <c r="G2" s="1" t="s">
        <v>15</v>
      </c>
      <c r="H2" s="1" t="s">
        <v>19</v>
      </c>
      <c r="K2" s="1" t="s">
        <v>24</v>
      </c>
      <c r="L2" s="1" t="s">
        <v>25</v>
      </c>
      <c r="N2" s="1" t="s">
        <v>31</v>
      </c>
      <c r="O2" s="1" t="s">
        <v>31</v>
      </c>
      <c r="P2" s="1" t="s">
        <v>31</v>
      </c>
    </row>
    <row r="3" spans="1:16" ht="125" customHeight="1" x14ac:dyDescent="0.2">
      <c r="B3" s="1" t="s">
        <v>27</v>
      </c>
      <c r="C3" t="s">
        <v>35</v>
      </c>
      <c r="D3" t="s">
        <v>64</v>
      </c>
      <c r="E3" t="s">
        <v>30</v>
      </c>
      <c r="F3" t="s">
        <v>41</v>
      </c>
      <c r="G3" t="s">
        <v>42</v>
      </c>
      <c r="H3" t="s">
        <v>43</v>
      </c>
      <c r="J3" s="1" t="str">
        <f>$H3&amp;IF($D3="raw",IF($E3&lt;&gt;""," ","")&amp;$E3,"")&amp;IF($D3="count"," count","")&amp;", by "&amp;IF($C3="TAC","TAC",$C3)&amp;IF($D3="raw"," result","")</f>
        <v>Vibrio cholerae Ct value, by TAQ result</v>
      </c>
      <c r="K3" s="1" t="str">
        <f>IF($D3="raw","Raw "&amp;LOWER($F3)&amp;" data",IF($G3="",$H3,$G3)&amp;" in "&amp;$B3)</f>
        <v>Raw bacteria data</v>
      </c>
      <c r="L3" s="1" t="str">
        <f>IF($D3="raw","Raw test result",$F3&amp; " in "&amp;$B3)</f>
        <v>Raw test result</v>
      </c>
      <c r="N3" s="1" t="str">
        <f>IF(D3="boolean","presence of",IF(D3="count","count of",IF(E3="Ct value","threshold cycle indicating","data about")))&amp;" "&amp;H3&amp;" by "&amp;IF(ISNA(VLOOKUP(C3,lookup!$A$2:$B$4,2,FALSE)=TRUE),C3,VLOOKUP(C3,lookup!$A$2:$B$4,2))</f>
        <v>threshold cycle indicating Vibrio cholerae by fluorogenic PCR assay</v>
      </c>
      <c r="O3" s="1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threshold cycle that is about Vibrio cholerae and is the specified output of some fluorogenic PCR assay, which achieves an organism identification objective and has as specified input a stool specimen</v>
      </c>
      <c r="P3" s="1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('threshold cycle' and 'is about' some 'Vibrio cholerae') and is_specified_output_of some (('fluorogenic PCR assay' and achieves_planned_objective some 'organism identification objective') and has_specified_input some 'stool specimen')</v>
      </c>
    </row>
    <row r="4" spans="1:16" ht="17" x14ac:dyDescent="0.2">
      <c r="C4" t="s">
        <v>35</v>
      </c>
      <c r="D4" t="s">
        <v>64</v>
      </c>
      <c r="E4" t="s">
        <v>30</v>
      </c>
      <c r="F4" t="s">
        <v>62</v>
      </c>
      <c r="G4" t="s">
        <v>46</v>
      </c>
      <c r="H4" t="s">
        <v>77</v>
      </c>
      <c r="J4" s="1" t="str">
        <f t="shared" ref="J4:J21" si="0">$H4&amp;IF($D4="raw",IF($E4&lt;&gt;""," ","")&amp;$E4,"")&amp;IF($D4="count"," count","")&amp;", by "&amp;IF($C4="TAC","TAC",$C4)&amp;IF($D4="raw"," result","")</f>
        <v>Adenovirus Ct value, by TAQ result</v>
      </c>
      <c r="K4" s="1" t="str">
        <f t="shared" ref="K4:K21" si="1">IF($D4="raw","Raw "&amp;LOWER($F4)&amp;" data",IF($G4="",$H4,$G4)&amp;" in "&amp;$B4)</f>
        <v>Raw virus data</v>
      </c>
      <c r="L4" s="1" t="str">
        <f t="shared" ref="L4:L21" si="2">IF($D4="raw","Raw test result",$F4&amp; " in "&amp;$B4)</f>
        <v>Raw test result</v>
      </c>
      <c r="N4" s="1" t="str">
        <f>IF(D4="boolean","presence of",IF(D4="count","count of",IF(E4="Ct value","threshold cycle indicating","data about")))&amp;" "&amp;H4&amp;" by "&amp;IF(ISNA(VLOOKUP(C4,lookup!$A$2:$B$4,2,FALSE)=TRUE),C4,VLOOKUP(C4,lookup!$A$2:$B$4,2))</f>
        <v>threshold cycle indicating Adenovirus by fluorogenic PCR assay</v>
      </c>
      <c r="O4" s="1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threshold cycle that is about Adenovirus and is the specified output of some fluorogenic PCR assay, which achieves an organism identification objective and has as specified input a  specimen</v>
      </c>
      <c r="P4" s="1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('threshold cycle' and 'is about' some 'Adenovirus') and is_specified_output_of some (('fluorogenic PCR assay' and achieves_planned_objective some 'organism identification objective') and has_specified_input some ' specimen')</v>
      </c>
    </row>
    <row r="5" spans="1:16" ht="17" x14ac:dyDescent="0.2">
      <c r="C5" t="s">
        <v>35</v>
      </c>
      <c r="D5" t="s">
        <v>64</v>
      </c>
      <c r="E5" t="s">
        <v>30</v>
      </c>
      <c r="F5" t="s">
        <v>62</v>
      </c>
      <c r="G5" t="s">
        <v>47</v>
      </c>
      <c r="H5" t="s">
        <v>78</v>
      </c>
      <c r="J5" s="1" t="str">
        <f t="shared" si="0"/>
        <v>Aeromonas Ct value, by TAQ result</v>
      </c>
      <c r="K5" s="1" t="str">
        <f t="shared" si="1"/>
        <v>Raw virus data</v>
      </c>
      <c r="L5" s="1" t="str">
        <f t="shared" si="2"/>
        <v>Raw test result</v>
      </c>
      <c r="N5" s="1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fluorogenic PCR assay</v>
      </c>
      <c r="O5" s="1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fluorogenic PCR assay, which achieves an organism identification objective and has as specified input a  specimen</v>
      </c>
      <c r="P5" s="1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(('fluorogenic PCR assay' and achieves_planned_objective some 'organism identification objective') and has_specified_input some ' specimen')</v>
      </c>
    </row>
    <row r="6" spans="1:16" ht="17" x14ac:dyDescent="0.2">
      <c r="C6" t="s">
        <v>35</v>
      </c>
      <c r="D6" t="s">
        <v>64</v>
      </c>
      <c r="E6" t="s">
        <v>30</v>
      </c>
      <c r="F6" t="s">
        <v>63</v>
      </c>
      <c r="G6" t="s">
        <v>48</v>
      </c>
      <c r="H6" t="s">
        <v>79</v>
      </c>
      <c r="J6" s="1" t="str">
        <f t="shared" si="0"/>
        <v>Ancylostoma Ct value, by TAQ result</v>
      </c>
      <c r="K6" s="1" t="str">
        <f t="shared" si="1"/>
        <v>Raw eukaryota data</v>
      </c>
      <c r="L6" s="1" t="str">
        <f t="shared" si="2"/>
        <v>Raw test result</v>
      </c>
      <c r="N6" s="1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fluorogenic PCR assay</v>
      </c>
      <c r="O6" s="1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fluorogenic PCR assay, which achieves an organism identification objective and has as specified input a  specimen</v>
      </c>
      <c r="P6" s="1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(('fluorogenic PCR assay' and achieves_planned_objective some 'organism identification objective') and has_specified_input some ' specimen')</v>
      </c>
    </row>
    <row r="7" spans="1:16" ht="17" x14ac:dyDescent="0.2">
      <c r="C7" t="s">
        <v>35</v>
      </c>
      <c r="D7" t="s">
        <v>64</v>
      </c>
      <c r="E7" t="s">
        <v>30</v>
      </c>
      <c r="F7" t="s">
        <v>63</v>
      </c>
      <c r="G7" t="s">
        <v>49</v>
      </c>
      <c r="H7" t="s">
        <v>80</v>
      </c>
      <c r="J7" s="1" t="str">
        <f t="shared" si="0"/>
        <v>Ascaris Ct value, by TAQ result</v>
      </c>
      <c r="K7" s="1" t="str">
        <f t="shared" si="1"/>
        <v>Raw eukaryota data</v>
      </c>
      <c r="L7" s="1" t="str">
        <f t="shared" si="2"/>
        <v>Raw test result</v>
      </c>
      <c r="N7" s="1" t="str">
        <f>IF(D7="boolean","presence of",IF(D7="count","count of",IF(E7="Ct value","threshold cycle indicating","data about")))&amp;" "&amp;H7&amp;" by "&amp;IF(ISNA(VLOOKUP(C7,lookup!$A$2:$B$4,2,FALSE)=TRUE),C7,VLOOKUP(C7,lookup!$A$2:$B$4,2))</f>
        <v>threshold cycle indicating Ascaris by fluorogenic PCR assay</v>
      </c>
      <c r="O7" s="1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threshold cycle that is about Ascaris and is the specified output of some fluorogenic PCR assay, which achieves an organism identification objective and has as specified input a  specimen</v>
      </c>
      <c r="P7" s="1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('threshold cycle' and 'is about' some 'Ascaris') and is_specified_output_of some (('fluorogenic PCR assay' and achieves_planned_objective some 'organism identification objective') and has_specified_input some ' specimen')</v>
      </c>
    </row>
    <row r="8" spans="1:16" ht="17" x14ac:dyDescent="0.2">
      <c r="C8" t="s">
        <v>35</v>
      </c>
      <c r="D8" t="s">
        <v>64</v>
      </c>
      <c r="E8" t="s">
        <v>30</v>
      </c>
      <c r="F8" t="s">
        <v>62</v>
      </c>
      <c r="G8" t="s">
        <v>50</v>
      </c>
      <c r="H8" t="s">
        <v>76</v>
      </c>
      <c r="J8" s="1" t="str">
        <f t="shared" si="0"/>
        <v>Astrovirus Ct value, by TAQ result</v>
      </c>
      <c r="K8" s="1" t="str">
        <f t="shared" si="1"/>
        <v>Raw virus data</v>
      </c>
      <c r="L8" s="1" t="str">
        <f t="shared" si="2"/>
        <v>Raw test result</v>
      </c>
      <c r="N8" s="1" t="str">
        <f>IF(D8="boolean","presence of",IF(D8="count","count of",IF(E8="Ct value","threshold cycle indicating","data about")))&amp;" "&amp;H8&amp;" by "&amp;IF(ISNA(VLOOKUP(C8,lookup!$A$2:$B$4,2,FALSE)=TRUE),C8,VLOOKUP(C8,lookup!$A$2:$B$4,2))</f>
        <v>threshold cycle indicating Astrovirus by fluorogenic PCR assay</v>
      </c>
      <c r="O8" s="1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threshold cycle that is about Astrovirus and is the specified output of some fluorogenic PCR assay, which achieves an organism identification objective and has as specified input a  specimen</v>
      </c>
      <c r="P8" s="1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('threshold cycle' and 'is about' some 'Astrovirus') and is_specified_output_of some (('fluorogenic PCR assay' and achieves_planned_objective some 'organism identification objective') and has_specified_input some ' specimen')</v>
      </c>
    </row>
    <row r="9" spans="1:16" ht="17" x14ac:dyDescent="0.2">
      <c r="C9" t="s">
        <v>35</v>
      </c>
      <c r="D9" t="s">
        <v>64</v>
      </c>
      <c r="E9" t="s">
        <v>30</v>
      </c>
      <c r="F9" t="s">
        <v>41</v>
      </c>
      <c r="G9" t="s">
        <v>56</v>
      </c>
      <c r="H9" t="s">
        <v>75</v>
      </c>
      <c r="J9" s="1" t="str">
        <f t="shared" si="0"/>
        <v>Bacteriodes fragilis Ct value, by TAQ result</v>
      </c>
      <c r="K9" s="1" t="str">
        <f t="shared" si="1"/>
        <v>Raw bacteria data</v>
      </c>
      <c r="L9" s="1" t="str">
        <f t="shared" si="2"/>
        <v>Raw test result</v>
      </c>
      <c r="N9" s="1" t="str">
        <f>IF(D9="boolean","presence of",IF(D9="count","count of",IF(E9="Ct value","threshold cycle indicating","data about")))&amp;" "&amp;H9&amp;" by "&amp;IF(ISNA(VLOOKUP(C9,lookup!$A$2:$B$4,2,FALSE)=TRUE),C9,VLOOKUP(C9,lookup!$A$2:$B$4,2))</f>
        <v>threshold cycle indicating Bacteriodes fragilis by fluorogenic PCR assay</v>
      </c>
      <c r="O9" s="1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threshold cycle that is about Bacteriodes fragilis and is the specified output of some fluorogenic PCR assay, which achieves an organism identification objective and has as specified input a  specimen</v>
      </c>
      <c r="P9" s="1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('threshold cycle' and 'is about' some 'Bacteriodes fragilis') and is_specified_output_of some (('fluorogenic PCR assay' and achieves_planned_objective some 'organism identification objective') and has_specified_input some ' specimen')</v>
      </c>
    </row>
    <row r="10" spans="1:16" ht="17" x14ac:dyDescent="0.2">
      <c r="C10" t="s">
        <v>35</v>
      </c>
      <c r="D10" t="s">
        <v>64</v>
      </c>
      <c r="E10" t="s">
        <v>30</v>
      </c>
      <c r="F10" t="s">
        <v>63</v>
      </c>
      <c r="G10" t="s">
        <v>51</v>
      </c>
      <c r="H10" t="s">
        <v>66</v>
      </c>
      <c r="J10" s="1" t="str">
        <f t="shared" si="0"/>
        <v>Blastocystis Ct value, by TAQ result</v>
      </c>
      <c r="K10" s="1" t="str">
        <f t="shared" si="1"/>
        <v>Raw eukaryota data</v>
      </c>
      <c r="L10" s="1" t="str">
        <f t="shared" si="2"/>
        <v>Raw test result</v>
      </c>
      <c r="N10" s="1" t="str">
        <f>IF(D10="boolean","presence of",IF(D10="count","count of",IF(E10="Ct value","threshold cycle indicating","data about")))&amp;" "&amp;H10&amp;" by "&amp;IF(ISNA(VLOOKUP(C10,lookup!$A$2:$B$4,2,FALSE)=TRUE),C10,VLOOKUP(C10,lookup!$A$2:$B$4,2))</f>
        <v>threshold cycle indicating Blastocystis by fluorogenic PCR assay</v>
      </c>
      <c r="O10" s="1" t="str">
        <f>IF($D10="count","a count of the number of ",IF($D10="boolean","a categorical measurement datum",IF($E10="Ct value","a threshold cycle","a data item")&amp;" that is about ")&amp;$H10&amp;" and is the specified output of some "&amp;IF(ISNA(VLOOKUP(C10,lookup!$A$2:$B$4,2,FALSE)=TRUE),C10,VLOOKUP(C10,lookup!$A$2:$B$4,2))&amp;", which achieves an organism identification objective and has as specified input a "&amp;$B10&amp;" specimen")</f>
        <v>a threshold cycle that is about Blastocystis and is the specified output of some fluorogenic PCR assay, which achieves an organism identification objective and has as specified input a  specimen</v>
      </c>
      <c r="P10" s="1" t="str">
        <f>"("&amp;IF($D10="count","count and",IF($D10="boolean","'categorical measurement datum' and",IF($E10="Ct value","'threshold cycle' and","'data item' and"))&amp;" 'is about' some ")&amp;"'"&amp;$H10&amp;"') and is_specified_output_of some (('"&amp;IF(ISNA(VLOOKUP(C10,lookup!$A$2:$B$4,2,FALSE)=TRUE),C10,VLOOKUP(C10,lookup!$A$2:$B$4,2))&amp;"' and achieves_planned_objective some 'organism identification objective') and has_specified_input some '"&amp;$B10&amp;" specimen')"</f>
        <v>('threshold cycle' and 'is about' some 'Blastocystis') and is_specified_output_of some (('fluorogenic PCR assay' and achieves_planned_objective some 'organism identification objective') and has_specified_input some ' specimen')</v>
      </c>
    </row>
    <row r="11" spans="1:16" ht="17" x14ac:dyDescent="0.2">
      <c r="C11" t="s">
        <v>35</v>
      </c>
      <c r="D11" t="s">
        <v>64</v>
      </c>
      <c r="E11" t="s">
        <v>30</v>
      </c>
      <c r="F11" t="s">
        <v>41</v>
      </c>
      <c r="G11" t="s">
        <v>52</v>
      </c>
      <c r="H11" t="s">
        <v>67</v>
      </c>
      <c r="J11" s="1" t="str">
        <f t="shared" si="0"/>
        <v>Campylobacter Ct value, by TAQ result</v>
      </c>
      <c r="K11" s="1" t="str">
        <f t="shared" si="1"/>
        <v>Raw bacteria data</v>
      </c>
      <c r="L11" s="1" t="str">
        <f t="shared" si="2"/>
        <v>Raw test result</v>
      </c>
      <c r="N11" s="1" t="str">
        <f>IF(D11="boolean","presence of",IF(D11="count","count of",IF(E11="Ct value","threshold cycle indicating","data about")))&amp;" "&amp;H11&amp;" by "&amp;IF(ISNA(VLOOKUP(C11,lookup!$A$2:$B$4,2,FALSE)=TRUE),C11,VLOOKUP(C11,lookup!$A$2:$B$4,2))</f>
        <v>threshold cycle indicating Campylobacter by fluorogenic PCR assay</v>
      </c>
      <c r="O11" s="1" t="str">
        <f>IF($D11="count","a count of the number of ",IF($D11="boolean","a categorical measurement datum",IF($E11="Ct value","a threshold cycle","a data item")&amp;" that is about ")&amp;$H11&amp;" and is the specified output of some "&amp;IF(ISNA(VLOOKUP(C11,lookup!$A$2:$B$4,2,FALSE)=TRUE),C11,VLOOKUP(C11,lookup!$A$2:$B$4,2))&amp;", which achieves an organism identification objective and has as specified input a "&amp;$B11&amp;" specimen")</f>
        <v>a threshold cycle that is about Campylobacter and is the specified output of some fluorogenic PCR assay, which achieves an organism identification objective and has as specified input a  specimen</v>
      </c>
      <c r="P11" s="1" t="str">
        <f>"("&amp;IF($D11="count","count and",IF($D11="boolean","'categorical measurement datum' and",IF($E11="Ct value","'threshold cycle' and","'data item' and"))&amp;" 'is about' some ")&amp;"'"&amp;$H11&amp;"') and is_specified_output_of some (('"&amp;IF(ISNA(VLOOKUP(C11,lookup!$A$2:$B$4,2,FALSE)=TRUE),C11,VLOOKUP(C11,lookup!$A$2:$B$4,2))&amp;"' and achieves_planned_objective some 'organism identification objective') and has_specified_input some '"&amp;$B11&amp;" specimen')"</f>
        <v>('threshold cycle' and 'is about' some 'Campylobacter') and is_specified_output_of some (('fluorogenic PCR assay' and achieves_planned_objective some 'organism identification objective') and has_specified_input some ' specimen')</v>
      </c>
    </row>
    <row r="12" spans="1:16" ht="17" x14ac:dyDescent="0.2">
      <c r="C12" t="s">
        <v>35</v>
      </c>
      <c r="D12" t="s">
        <v>64</v>
      </c>
      <c r="E12" t="s">
        <v>30</v>
      </c>
      <c r="F12" t="s">
        <v>41</v>
      </c>
      <c r="G12" t="s">
        <v>53</v>
      </c>
      <c r="H12" t="s">
        <v>68</v>
      </c>
      <c r="J12" s="1" t="str">
        <f t="shared" si="0"/>
        <v>Clostridium difficile Ct value, by TAQ result</v>
      </c>
      <c r="K12" s="1" t="str">
        <f t="shared" si="1"/>
        <v>Raw bacteria data</v>
      </c>
      <c r="L12" s="1" t="str">
        <f t="shared" si="2"/>
        <v>Raw test result</v>
      </c>
      <c r="N12" s="1" t="str">
        <f>IF(D12="boolean","presence of",IF(D12="count","count of",IF(E12="Ct value","threshold cycle indicating","data about")))&amp;" "&amp;H12&amp;" by "&amp;IF(ISNA(VLOOKUP(C12,lookup!$A$2:$B$4,2,FALSE)=TRUE),C12,VLOOKUP(C12,lookup!$A$2:$B$4,2))</f>
        <v>threshold cycle indicating Clostridium difficile by fluorogenic PCR assay</v>
      </c>
      <c r="O12" s="1" t="str">
        <f>IF($D12="count","a count of the number of ",IF($D12="boolean","a categorical measurement datum",IF($E12="Ct value","a threshold cycle","a data item")&amp;" that is about ")&amp;$H12&amp;" and is the specified output of some "&amp;IF(ISNA(VLOOKUP(C12,lookup!$A$2:$B$4,2,FALSE)=TRUE),C12,VLOOKUP(C12,lookup!$A$2:$B$4,2))&amp;", which achieves an organism identification objective and has as specified input a "&amp;$B12&amp;" specimen")</f>
        <v>a threshold cycle that is about Clostridium difficile and is the specified output of some fluorogenic PCR assay, which achieves an organism identification objective and has as specified input a  specimen</v>
      </c>
      <c r="P12" s="1" t="str">
        <f>"("&amp;IF($D12="count","count and",IF($D12="boolean","'categorical measurement datum' and",IF($E12="Ct value","'threshold cycle' and","'data item' and"))&amp;" 'is about' some ")&amp;"'"&amp;$H12&amp;"') and is_specified_output_of some (('"&amp;IF(ISNA(VLOOKUP(C12,lookup!$A$2:$B$4,2,FALSE)=TRUE),C12,VLOOKUP(C12,lookup!$A$2:$B$4,2))&amp;"' and achieves_planned_objective some 'organism identification objective') and has_specified_input some '"&amp;$B12&amp;" specimen')"</f>
        <v>('threshold cycle' and 'is about' some 'Clostridium difficile') and is_specified_output_of some (('fluorogenic PCR assay' and achieves_planned_objective some 'organism identification objective') and has_specified_input some ' specimen')</v>
      </c>
    </row>
    <row r="13" spans="1:16" ht="17" x14ac:dyDescent="0.2">
      <c r="C13" t="s">
        <v>35</v>
      </c>
      <c r="D13" t="s">
        <v>64</v>
      </c>
      <c r="E13" t="s">
        <v>30</v>
      </c>
      <c r="F13" t="s">
        <v>63</v>
      </c>
      <c r="G13" t="s">
        <v>54</v>
      </c>
      <c r="H13" t="s">
        <v>69</v>
      </c>
      <c r="J13" s="1" t="str">
        <f t="shared" si="0"/>
        <v>Cryptosporidium Ct value, by TAQ result</v>
      </c>
      <c r="K13" s="1" t="str">
        <f t="shared" si="1"/>
        <v>Raw eukaryota data</v>
      </c>
      <c r="L13" s="1" t="str">
        <f t="shared" si="2"/>
        <v>Raw test result</v>
      </c>
      <c r="N13" s="1" t="str">
        <f>IF(D13="boolean","presence of",IF(D13="count","count of",IF(E13="Ct value","threshold cycle indicating","data about")))&amp;" "&amp;H13&amp;" by "&amp;IF(ISNA(VLOOKUP(C13,lookup!$A$2:$B$4,2,FALSE)=TRUE),C13,VLOOKUP(C13,lookup!$A$2:$B$4,2))</f>
        <v>threshold cycle indicating Cryptosporidium by fluorogenic PCR assay</v>
      </c>
      <c r="O13" s="1" t="str">
        <f>IF($D13="count","a count of the number of ",IF($D13="boolean","a categorical measurement datum",IF($E13="Ct value","a threshold cycle","a data item")&amp;" that is about ")&amp;$H13&amp;" and is the specified output of some "&amp;IF(ISNA(VLOOKUP(C13,lookup!$A$2:$B$4,2,FALSE)=TRUE),C13,VLOOKUP(C13,lookup!$A$2:$B$4,2))&amp;", which achieves an organism identification objective and has as specified input a "&amp;$B13&amp;" specimen")</f>
        <v>a threshold cycle that is about Cryptosporidium and is the specified output of some fluorogenic PCR assay, which achieves an organism identification objective and has as specified input a  specimen</v>
      </c>
      <c r="P13" s="1" t="str">
        <f>"("&amp;IF($D13="count","count and",IF($D13="boolean","'categorical measurement datum' and",IF($E13="Ct value","'threshold cycle' and","'data item' and"))&amp;" 'is about' some ")&amp;"'"&amp;$H13&amp;"') and is_specified_output_of some (('"&amp;IF(ISNA(VLOOKUP(C13,lookup!$A$2:$B$4,2,FALSE)=TRUE),C13,VLOOKUP(C13,lookup!$A$2:$B$4,2))&amp;"' and achieves_planned_objective some 'organism identification objective') and has_specified_input some '"&amp;$B13&amp;" specimen')"</f>
        <v>('threshold cycle' and 'is about' some 'Cryptosporidium') and is_specified_output_of some (('fluorogenic PCR assay' and achieves_planned_objective some 'organism identification objective') and has_specified_input some ' specimen')</v>
      </c>
    </row>
    <row r="14" spans="1:16" ht="17" x14ac:dyDescent="0.2">
      <c r="C14" t="s">
        <v>35</v>
      </c>
      <c r="D14" t="s">
        <v>64</v>
      </c>
      <c r="E14" t="s">
        <v>30</v>
      </c>
      <c r="F14" t="s">
        <v>63</v>
      </c>
      <c r="G14" t="s">
        <v>55</v>
      </c>
      <c r="H14" t="s">
        <v>70</v>
      </c>
      <c r="J14" s="1" t="str">
        <f t="shared" si="0"/>
        <v>Entamoeba Ct value, by TAQ result</v>
      </c>
      <c r="K14" s="1" t="str">
        <f t="shared" si="1"/>
        <v>Raw eukaryota data</v>
      </c>
      <c r="L14" s="1" t="str">
        <f t="shared" si="2"/>
        <v>Raw test result</v>
      </c>
      <c r="N14" s="1" t="str">
        <f>IF(D14="boolean","presence of",IF(D14="count","count of",IF(E14="Ct value","threshold cycle indicating","data about")))&amp;" "&amp;H14&amp;" by "&amp;IF(ISNA(VLOOKUP(C14,lookup!$A$2:$B$4,2,FALSE)=TRUE),C14,VLOOKUP(C14,lookup!$A$2:$B$4,2))</f>
        <v>threshold cycle indicating Entamoeba by fluorogenic PCR assay</v>
      </c>
      <c r="O14" s="1" t="str">
        <f>IF($D14="count","a count of the number of ",IF($D14="boolean","a categorical measurement datum",IF($E14="Ct value","a threshold cycle","a data item")&amp;" that is about ")&amp;$H14&amp;" and is the specified output of some "&amp;IF(ISNA(VLOOKUP(C14,lookup!$A$2:$B$4,2,FALSE)=TRUE),C14,VLOOKUP(C14,lookup!$A$2:$B$4,2))&amp;", which achieves an organism identification objective and has as specified input a "&amp;$B14&amp;" specimen")</f>
        <v>a threshold cycle that is about Entamoeba and is the specified output of some fluorogenic PCR assay, which achieves an organism identification objective and has as specified input a  specimen</v>
      </c>
      <c r="P14" s="1" t="str">
        <f>"("&amp;IF($D14="count","count and",IF($D14="boolean","'categorical measurement datum' and",IF($E14="Ct value","'threshold cycle' and","'data item' and"))&amp;" 'is about' some ")&amp;"'"&amp;$H14&amp;"') and is_specified_output_of some (('"&amp;IF(ISNA(VLOOKUP(C14,lookup!$A$2:$B$4,2,FALSE)=TRUE),C14,VLOOKUP(C14,lookup!$A$2:$B$4,2))&amp;"' and achieves_planned_objective some 'organism identification objective') and has_specified_input some '"&amp;$B14&amp;" specimen')"</f>
        <v>('threshold cycle' and 'is about' some 'Entamoeba') and is_specified_output_of some (('fluorogenic PCR assay' and achieves_planned_objective some 'organism identification objective') and has_specified_input some ' specimen')</v>
      </c>
    </row>
    <row r="15" spans="1:16" ht="17" x14ac:dyDescent="0.2">
      <c r="C15" t="s">
        <v>35</v>
      </c>
      <c r="D15" t="s">
        <v>64</v>
      </c>
      <c r="E15" t="s">
        <v>30</v>
      </c>
      <c r="F15" t="s">
        <v>63</v>
      </c>
      <c r="G15" t="s">
        <v>57</v>
      </c>
      <c r="H15" t="s">
        <v>71</v>
      </c>
      <c r="J15" s="1" t="str">
        <f t="shared" si="0"/>
        <v>Hymenolepis nana Ct value, by TAQ result</v>
      </c>
      <c r="K15" s="1" t="str">
        <f t="shared" si="1"/>
        <v>Raw eukaryota data</v>
      </c>
      <c r="L15" s="1" t="str">
        <f t="shared" si="2"/>
        <v>Raw test result</v>
      </c>
      <c r="N15" s="1" t="str">
        <f>IF(D15="boolean","presence of",IF(D15="count","count of",IF(E15="Ct value","threshold cycle indicating","data about")))&amp;" "&amp;H15&amp;" by "&amp;IF(ISNA(VLOOKUP(C15,lookup!$A$2:$B$4,2,FALSE)=TRUE),C15,VLOOKUP(C15,lookup!$A$2:$B$4,2))</f>
        <v>threshold cycle indicating Hymenolepis nana by fluorogenic PCR assay</v>
      </c>
      <c r="O15" s="1" t="str">
        <f>IF($D15="count","a count of the number of ",IF($D15="boolean","a categorical measurement datum",IF($E15="Ct value","a threshold cycle","a data item")&amp;" that is about ")&amp;$H15&amp;" and is the specified output of some "&amp;IF(ISNA(VLOOKUP(C15,lookup!$A$2:$B$4,2,FALSE)=TRUE),C15,VLOOKUP(C15,lookup!$A$2:$B$4,2))&amp;", which achieves an organism identification objective and has as specified input a "&amp;$B15&amp;" specimen")</f>
        <v>a threshold cycle that is about Hymenolepis nana and is the specified output of some fluorogenic PCR assay, which achieves an organism identification objective and has as specified input a  specimen</v>
      </c>
      <c r="P15" s="1" t="str">
        <f>"("&amp;IF($D15="count","count and",IF($D15="boolean","'categorical measurement datum' and",IF($E15="Ct value","'threshold cycle' and","'data item' and"))&amp;" 'is about' some ")&amp;"'"&amp;$H15&amp;"') and is_specified_output_of some (('"&amp;IF(ISNA(VLOOKUP(C15,lookup!$A$2:$B$4,2,FALSE)=TRUE),C15,VLOOKUP(C15,lookup!$A$2:$B$4,2))&amp;"' and achieves_planned_objective some 'organism identification objective') and has_specified_input some '"&amp;$B15&amp;" specimen')"</f>
        <v>('threshold cycle' and 'is about' some 'Hymenolepis nana') and is_specified_output_of some (('fluorogenic PCR assay' and achieves_planned_objective some 'organism identification objective') and has_specified_input some ' specimen')</v>
      </c>
    </row>
    <row r="16" spans="1:16" ht="17" x14ac:dyDescent="0.2">
      <c r="C16" t="s">
        <v>35</v>
      </c>
      <c r="D16" t="s">
        <v>64</v>
      </c>
      <c r="E16" t="s">
        <v>30</v>
      </c>
      <c r="F16" t="s">
        <v>41</v>
      </c>
      <c r="G16" t="s">
        <v>58</v>
      </c>
      <c r="H16" t="s">
        <v>72</v>
      </c>
      <c r="J16" s="1" t="str">
        <f t="shared" si="0"/>
        <v>Mycobacterium tuberculosis Ct value, by TAQ result</v>
      </c>
      <c r="K16" s="1" t="str">
        <f t="shared" si="1"/>
        <v>Raw bacteria data</v>
      </c>
      <c r="L16" s="1" t="str">
        <f t="shared" si="2"/>
        <v>Raw test result</v>
      </c>
      <c r="N16" s="1" t="str">
        <f>IF(D16="boolean","presence of",IF(D16="count","count of",IF(E16="Ct value","threshold cycle indicating","data about")))&amp;" "&amp;H16&amp;" by "&amp;IF(ISNA(VLOOKUP(C16,lookup!$A$2:$B$4,2,FALSE)=TRUE),C16,VLOOKUP(C16,lookup!$A$2:$B$4,2))</f>
        <v>threshold cycle indicating Mycobacterium tuberculosis by fluorogenic PCR assay</v>
      </c>
      <c r="O16" s="1" t="str">
        <f>IF($D16="count","a count of the number of ",IF($D16="boolean","a categorical measurement datum",IF($E16="Ct value","a threshold cycle","a data item")&amp;" that is about ")&amp;$H16&amp;" and is the specified output of some "&amp;IF(ISNA(VLOOKUP(C16,lookup!$A$2:$B$4,2,FALSE)=TRUE),C16,VLOOKUP(C16,lookup!$A$2:$B$4,2))&amp;", which achieves an organism identification objective and has as specified input a "&amp;$B16&amp;" specimen")</f>
        <v>a threshold cycle that is about Mycobacterium tuberculosis and is the specified output of some fluorogenic PCR assay, which achieves an organism identification objective and has as specified input a  specimen</v>
      </c>
      <c r="P16" s="1" t="str">
        <f>"("&amp;IF($D16="count","count and",IF($D16="boolean","'categorical measurement datum' and",IF($E16="Ct value","'threshold cycle' and","'data item' and"))&amp;" 'is about' some ")&amp;"'"&amp;$H16&amp;"') and is_specified_output_of some (('"&amp;IF(ISNA(VLOOKUP(C16,lookup!$A$2:$B$4,2,FALSE)=TRUE),C16,VLOOKUP(C16,lookup!$A$2:$B$4,2))&amp;"' and achieves_planned_objective some 'organism identification objective') and has_specified_input some '"&amp;$B16&amp;" specimen')"</f>
        <v>('threshold cycle' and 'is about' some 'Mycobacterium tuberculosis') and is_specified_output_of some (('fluorogenic PCR assay' and achieves_planned_objective some 'organism identification objective') and has_specified_input some ' specimen')</v>
      </c>
    </row>
    <row r="17" spans="2:16" ht="17" x14ac:dyDescent="0.2">
      <c r="C17" t="s">
        <v>35</v>
      </c>
      <c r="D17" t="s">
        <v>64</v>
      </c>
      <c r="E17" t="s">
        <v>30</v>
      </c>
      <c r="F17" t="s">
        <v>62</v>
      </c>
      <c r="G17" t="s">
        <v>59</v>
      </c>
      <c r="H17" t="s">
        <v>73</v>
      </c>
      <c r="J17" s="1" t="str">
        <f t="shared" si="0"/>
        <v>Norovirus GI 1 Ct value, by TAQ result</v>
      </c>
      <c r="K17" s="1" t="str">
        <f t="shared" si="1"/>
        <v>Raw virus data</v>
      </c>
      <c r="L17" s="1" t="str">
        <f t="shared" si="2"/>
        <v>Raw test result</v>
      </c>
      <c r="N17" s="1" t="str">
        <f>IF(D17="boolean","presence of",IF(D17="count","count of",IF(E17="Ct value","threshold cycle indicating","data about")))&amp;" "&amp;H17&amp;" by "&amp;IF(ISNA(VLOOKUP(C17,lookup!$A$2:$B$4,2,FALSE)=TRUE),C17,VLOOKUP(C17,lookup!$A$2:$B$4,2))</f>
        <v>threshold cycle indicating Norovirus GI 1 by fluorogenic PCR assay</v>
      </c>
      <c r="O17" s="1" t="str">
        <f>IF($D17="count","a count of the number of ",IF($D17="boolean","a categorical measurement datum",IF($E17="Ct value","a threshold cycle","a data item")&amp;" that is about ")&amp;$H17&amp;" and is the specified output of some "&amp;IF(ISNA(VLOOKUP(C17,lookup!$A$2:$B$4,2,FALSE)=TRUE),C17,VLOOKUP(C17,lookup!$A$2:$B$4,2))&amp;", which achieves an organism identification objective and has as specified input a "&amp;$B17&amp;" specimen")</f>
        <v>a threshold cycle that is about Norovirus GI 1 and is the specified output of some fluorogenic PCR assay, which achieves an organism identification objective and has as specified input a  specimen</v>
      </c>
      <c r="P17" s="1" t="str">
        <f>"("&amp;IF($D17="count","count and",IF($D17="boolean","'categorical measurement datum' and",IF($E17="Ct value","'threshold cycle' and","'data item' and"))&amp;" 'is about' some ")&amp;"'"&amp;$H17&amp;"') and is_specified_output_of some (('"&amp;IF(ISNA(VLOOKUP(C17,lookup!$A$2:$B$4,2,FALSE)=TRUE),C17,VLOOKUP(C17,lookup!$A$2:$B$4,2))&amp;"' and achieves_planned_objective some 'organism identification objective') and has_specified_input some '"&amp;$B17&amp;" specimen')"</f>
        <v>('threshold cycle' and 'is about' some 'Norovirus GI 1') and is_specified_output_of some (('fluorogenic PCR assay' and achieves_planned_objective some 'organism identification objective') and has_specified_input some ' specimen')</v>
      </c>
    </row>
    <row r="18" spans="2:16" ht="17" x14ac:dyDescent="0.2">
      <c r="C18" t="s">
        <v>35</v>
      </c>
      <c r="D18" t="s">
        <v>64</v>
      </c>
      <c r="E18" t="s">
        <v>30</v>
      </c>
      <c r="F18" t="s">
        <v>62</v>
      </c>
      <c r="G18" t="s">
        <v>59</v>
      </c>
      <c r="H18" t="s">
        <v>74</v>
      </c>
      <c r="J18" s="1" t="str">
        <f t="shared" si="0"/>
        <v>Norovirus GII 4 Ct value, by TAQ result</v>
      </c>
      <c r="K18" s="1" t="str">
        <f t="shared" si="1"/>
        <v>Raw virus data</v>
      </c>
      <c r="L18" s="1" t="str">
        <f t="shared" si="2"/>
        <v>Raw test result</v>
      </c>
      <c r="N18" s="1" t="str">
        <f>IF(D18="boolean","presence of",IF(D18="count","count of",IF(E18="Ct value","threshold cycle indicating","data about")))&amp;" "&amp;H18&amp;" by "&amp;IF(ISNA(VLOOKUP(C18,lookup!$A$2:$B$4,2,FALSE)=TRUE),C18,VLOOKUP(C18,lookup!$A$2:$B$4,2))</f>
        <v>threshold cycle indicating Norovirus GII 4 by fluorogenic PCR assay</v>
      </c>
      <c r="O18" s="1" t="str">
        <f>IF($D18="count","a count of the number of ",IF($D18="boolean","a categorical measurement datum",IF($E18="Ct value","a threshold cycle","a data item")&amp;" that is about ")&amp;$H18&amp;" and is the specified output of some "&amp;IF(ISNA(VLOOKUP(C18,lookup!$A$2:$B$4,2,FALSE)=TRUE),C18,VLOOKUP(C18,lookup!$A$2:$B$4,2))&amp;", which achieves an organism identification objective and has as specified input a "&amp;$B18&amp;" specimen")</f>
        <v>a threshold cycle that is about Norovirus GII 4 and is the specified output of some fluorogenic PCR assay, which achieves an organism identification objective and has as specified input a  specimen</v>
      </c>
      <c r="P18" s="1" t="str">
        <f>"("&amp;IF($D18="count","count and",IF($D18="boolean","'categorical measurement datum' and",IF($E18="Ct value","'threshold cycle' and","'data item' and"))&amp;" 'is about' some ")&amp;"'"&amp;$H18&amp;"') and is_specified_output_of some (('"&amp;IF(ISNA(VLOOKUP(C18,lookup!$A$2:$B$4,2,FALSE)=TRUE),C18,VLOOKUP(C18,lookup!$A$2:$B$4,2))&amp;"' and achieves_planned_objective some 'organism identification objective') and has_specified_input some '"&amp;$B18&amp;" specimen')"</f>
        <v>('threshold cycle' and 'is about' some 'Norovirus GII 4') and is_specified_output_of some (('fluorogenic PCR assay' and achieves_planned_objective some 'organism identification objective') and has_specified_input some ' specimen')</v>
      </c>
    </row>
    <row r="19" spans="2:16" ht="17" x14ac:dyDescent="0.2">
      <c r="C19" t="s">
        <v>35</v>
      </c>
      <c r="D19" t="s">
        <v>64</v>
      </c>
      <c r="E19" t="s">
        <v>30</v>
      </c>
      <c r="F19" t="s">
        <v>41</v>
      </c>
      <c r="G19" t="s">
        <v>60</v>
      </c>
      <c r="H19" t="s">
        <v>60</v>
      </c>
      <c r="J19" s="1" t="str">
        <f t="shared" si="0"/>
        <v>Plesiomonas Ct value, by TAQ result</v>
      </c>
      <c r="K19" s="1" t="str">
        <f t="shared" si="1"/>
        <v>Raw bacteria data</v>
      </c>
      <c r="L19" s="1" t="str">
        <f t="shared" si="2"/>
        <v>Raw test result</v>
      </c>
      <c r="N19" s="1" t="str">
        <f>IF(D19="boolean","presence of",IF(D19="count","count of",IF(E19="Ct value","threshold cycle indicating","data about")))&amp;" "&amp;H19&amp;" by "&amp;IF(ISNA(VLOOKUP(C19,lookup!$A$2:$B$4,2,FALSE)=TRUE),C19,VLOOKUP(C19,lookup!$A$2:$B$4,2))</f>
        <v>threshold cycle indicating Plesiomonas by fluorogenic PCR assay</v>
      </c>
      <c r="O19" s="1" t="str">
        <f>IF($D19="count","a count of the number of ",IF($D19="boolean","a categorical measurement datum",IF($E19="Ct value","a threshold cycle","a data item")&amp;" that is about ")&amp;$H19&amp;" and is the specified output of some "&amp;IF(ISNA(VLOOKUP(C19,lookup!$A$2:$B$4,2,FALSE)=TRUE),C19,VLOOKUP(C19,lookup!$A$2:$B$4,2))&amp;", which achieves an organism identification objective and has as specified input a "&amp;$B19&amp;" specimen")</f>
        <v>a threshold cycle that is about Plesiomonas and is the specified output of some fluorogenic PCR assay, which achieves an organism identification objective and has as specified input a  specimen</v>
      </c>
      <c r="P19" s="1" t="str">
        <f>"("&amp;IF($D19="count","count and",IF($D19="boolean","'categorical measurement datum' and",IF($E19="Ct value","'threshold cycle' and","'data item' and"))&amp;" 'is about' some ")&amp;"'"&amp;$H19&amp;"') and is_specified_output_of some (('"&amp;IF(ISNA(VLOOKUP(C19,lookup!$A$2:$B$4,2,FALSE)=TRUE),C19,VLOOKUP(C19,lookup!$A$2:$B$4,2))&amp;"' and achieves_planned_objective some 'organism identification objective') and has_specified_input some '"&amp;$B19&amp;" specimen')"</f>
        <v>('threshold cycle' and 'is about' some 'Plesiomonas') and is_specified_output_of some (('fluorogenic PCR assay' and achieves_planned_objective some 'organism identification objective') and has_specified_input some ' specimen')</v>
      </c>
    </row>
    <row r="20" spans="2:16" ht="17" x14ac:dyDescent="0.2">
      <c r="C20" t="s">
        <v>35</v>
      </c>
      <c r="D20" t="s">
        <v>64</v>
      </c>
      <c r="E20" t="s">
        <v>30</v>
      </c>
      <c r="F20" t="s">
        <v>63</v>
      </c>
      <c r="G20" t="s">
        <v>61</v>
      </c>
      <c r="H20" t="s">
        <v>61</v>
      </c>
      <c r="J20" s="1" t="str">
        <f t="shared" si="0"/>
        <v>Schistosoma Ct value, by TAQ result</v>
      </c>
      <c r="K20" s="1" t="str">
        <f t="shared" si="1"/>
        <v>Raw eukaryota data</v>
      </c>
      <c r="L20" s="1" t="str">
        <f t="shared" si="2"/>
        <v>Raw test result</v>
      </c>
      <c r="N20" s="1" t="str">
        <f>IF(D20="boolean","presence of",IF(D20="count","count of",IF(E20="Ct value","threshold cycle indicating","data about")))&amp;" "&amp;H20&amp;" by "&amp;IF(ISNA(VLOOKUP(C20,lookup!$A$2:$B$4,2,FALSE)=TRUE),C20,VLOOKUP(C20,lookup!$A$2:$B$4,2))</f>
        <v>threshold cycle indicating Schistosoma by fluorogenic PCR assay</v>
      </c>
      <c r="O20" s="1" t="str">
        <f>IF($D20="count","a count of the number of ",IF($D20="boolean","a categorical measurement datum",IF($E20="Ct value","a threshold cycle","a data item")&amp;" that is about ")&amp;$H20&amp;" and is the specified output of some "&amp;IF(ISNA(VLOOKUP(C20,lookup!$A$2:$B$4,2,FALSE)=TRUE),C20,VLOOKUP(C20,lookup!$A$2:$B$4,2))&amp;", which achieves an organism identification objective and has as specified input a "&amp;$B20&amp;" specimen")</f>
        <v>a threshold cycle that is about Schistosoma and is the specified output of some fluorogenic PCR assay, which achieves an organism identification objective and has as specified input a  specimen</v>
      </c>
      <c r="P20" s="1" t="str">
        <f>"("&amp;IF($D20="count","count and",IF($D20="boolean","'categorical measurement datum' and",IF($E20="Ct value","'threshold cycle' and","'data item' and"))&amp;" 'is about' some ")&amp;"'"&amp;$H20&amp;"') and is_specified_output_of some (('"&amp;IF(ISNA(VLOOKUP(C20,lookup!$A$2:$B$4,2,FALSE)=TRUE),C20,VLOOKUP(C20,lookup!$A$2:$B$4,2))&amp;"' and achieves_planned_objective some 'organism identification objective') and has_specified_input some '"&amp;$B20&amp;" specimen')"</f>
        <v>('threshold cycle' and 'is about' some 'Schistosoma') and is_specified_output_of some (('fluorogenic PCR assay' and achieves_planned_objective some 'organism identification objective') and has_specified_input some ' specimen')</v>
      </c>
    </row>
    <row r="21" spans="2:16" ht="17" x14ac:dyDescent="0.2">
      <c r="B21" s="1" t="s">
        <v>27</v>
      </c>
      <c r="C21" t="s">
        <v>4</v>
      </c>
      <c r="D21" t="s">
        <v>64</v>
      </c>
      <c r="F21" t="s">
        <v>62</v>
      </c>
      <c r="G21" t="s">
        <v>47</v>
      </c>
      <c r="H21" t="s">
        <v>78</v>
      </c>
      <c r="J21" s="1" t="str">
        <f t="shared" si="0"/>
        <v>Aeromonas, by bacteriology result</v>
      </c>
      <c r="K21" s="1" t="str">
        <f t="shared" si="1"/>
        <v>Raw virus data</v>
      </c>
      <c r="L21" s="1" t="str">
        <f t="shared" si="2"/>
        <v>Raw test result</v>
      </c>
      <c r="N21" s="1" t="str">
        <f>IF(D21="boolean","presence of",IF(D21="count","count of",IF(E21="Ct value","threshold cycle indicating","data about")))&amp;" "&amp;H21&amp;" by "&amp;IF(ISNA(VLOOKUP(C21,lookup!$A$2:$B$4,2,FALSE)=TRUE),C21,VLOOKUP(C21,lookup!$A$2:$B$4,2))</f>
        <v>data about Aeromonas by differential medium assay</v>
      </c>
      <c r="O21" s="1" t="str">
        <f>IF($D21="count","a count of the number of ",IF($D21="boolean","a categorical measurement datum",IF($E21="Ct value","a threshold cycle","a data item")&amp;" that is about ")&amp;$H21&amp;" and is the specified output of some "&amp;IF(ISNA(VLOOKUP(C21,lookup!$A$2:$B$4,2,FALSE)=TRUE),C21,VLOOKUP(C21,lookup!$A$2:$B$4,2))&amp;", which achieves an organism identification objective and has as specified input a "&amp;$B21&amp;" specimen")</f>
        <v>a data item that is about Aeromonas and is the specified output of some differential medium assay, which achieves an organism identification objective and has as specified input a stool specimen</v>
      </c>
      <c r="P21" s="1" t="str">
        <f>"("&amp;IF($D21="count","count and",IF($D21="boolean","'categorical measurement datum' and",IF($E21="Ct value","'threshold cycle' and","'data item' and"))&amp;" 'is about' some ")&amp;"'"&amp;$H21&amp;"') and is_specified_output_of some (('"&amp;IF(ISNA(VLOOKUP(C21,lookup!$A$2:$B$4,2,FALSE)=TRUE),C21,VLOOKUP(C21,lookup!$A$2:$B$4,2))&amp;"' and achieves_planned_objective some 'organism identification objective') and has_specified_input some '"&amp;$B21&amp;" specimen')"</f>
        <v>('data item' and 'is about' some 'Aeromonas') and is_specified_output_of some (('differential medium assay' and achieves_planned_objective some 'organism identification objective') and has_specified_input some 'stool specimen')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26</v>
      </c>
    </row>
    <row r="2" spans="1:4" x14ac:dyDescent="0.2">
      <c r="A2" t="s">
        <v>4</v>
      </c>
      <c r="B2" t="s">
        <v>45</v>
      </c>
      <c r="C2" t="s">
        <v>44</v>
      </c>
      <c r="D2" t="s">
        <v>45</v>
      </c>
    </row>
    <row r="3" spans="1:4" x14ac:dyDescent="0.2">
      <c r="A3" t="s">
        <v>11</v>
      </c>
      <c r="B3" t="s">
        <v>13</v>
      </c>
      <c r="C3" t="s">
        <v>32</v>
      </c>
      <c r="D3" t="s">
        <v>34</v>
      </c>
    </row>
    <row r="4" spans="1:4" x14ac:dyDescent="0.2">
      <c r="A4" t="s">
        <v>35</v>
      </c>
      <c r="B4" t="s">
        <v>65</v>
      </c>
      <c r="C4" t="s">
        <v>33</v>
      </c>
      <c r="D4" s="2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2019-08-26T14:27:56Z</dcterms:modified>
</cp:coreProperties>
</file>