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794B2686-E6E6-A345-8EB8-6CB6A29EBEC1}" xr6:coauthVersionLast="36" xr6:coauthVersionMax="36" xr10:uidLastSave="{00000000-0000-0000-0000-000000000000}"/>
  <bookViews>
    <workbookView xWindow="0" yWindow="460" windowWidth="33600" windowHeight="1934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O4" i="1" l="1"/>
  <c r="O5" i="1"/>
  <c r="O6" i="1"/>
  <c r="O7" i="1"/>
  <c r="O8" i="1"/>
  <c r="O9" i="1"/>
  <c r="O10" i="1"/>
  <c r="O11" i="1"/>
  <c r="O12" i="1"/>
  <c r="N4" i="1"/>
  <c r="N5" i="1"/>
  <c r="N6" i="1"/>
  <c r="N7" i="1"/>
  <c r="N8" i="1"/>
  <c r="N9" i="1"/>
  <c r="N10" i="1"/>
  <c r="N11" i="1"/>
  <c r="N12" i="1"/>
  <c r="O3" i="1"/>
  <c r="N3" i="1"/>
</calcChain>
</file>

<file path=xl/sharedStrings.xml><?xml version="1.0" encoding="utf-8"?>
<sst xmlns="http://schemas.openxmlformats.org/spreadsheetml/2006/main" count="82" uniqueCount="54">
  <si>
    <t>variable</t>
  </si>
  <si>
    <t>sample type</t>
  </si>
  <si>
    <t>assay type</t>
  </si>
  <si>
    <t>bacteriology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</si>
  <si>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</si>
  <si>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</si>
  <si>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</si>
  <si>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</si>
  <si>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</si>
  <si>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</si>
  <si>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</si>
  <si>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</si>
  <si>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stool</t>
  </si>
  <si>
    <t>Bacteria</t>
  </si>
  <si>
    <t>Vibrio</t>
  </si>
  <si>
    <t>Vibrio cholerae</t>
  </si>
  <si>
    <t>Virus</t>
  </si>
  <si>
    <t>Eukaryota</t>
  </si>
  <si>
    <t>Adenovirus</t>
  </si>
  <si>
    <t>Aeromonas</t>
  </si>
  <si>
    <t>TAC</t>
  </si>
  <si>
    <t>E.g.: blood, stool, urine</t>
  </si>
  <si>
    <t>urine</t>
  </si>
  <si>
    <t>Campylobacter</t>
  </si>
  <si>
    <t>ELISA</t>
  </si>
  <si>
    <t>Norovirus</t>
  </si>
  <si>
    <t>Chikungunya</t>
  </si>
  <si>
    <t>SD Bioline IgM ELISA</t>
  </si>
  <si>
    <t>Escherichia coli</t>
  </si>
  <si>
    <t>Escherichia</t>
  </si>
  <si>
    <t>if ETEC, STEC, etc. enter it here</t>
  </si>
  <si>
    <t>E.g.: LT, ST, ipaH, aatA</t>
  </si>
  <si>
    <t>enterotoxic or virulence factor tested negative</t>
  </si>
  <si>
    <t>ETEC</t>
  </si>
  <si>
    <t>LT</t>
  </si>
  <si>
    <t>ST</t>
  </si>
  <si>
    <t>blood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</si>
  <si>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</si>
  <si>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</si>
  <si>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</si>
  <si>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</si>
  <si>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</si>
  <si>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website grandparent</t>
  </si>
  <si>
    <t>STEC</t>
  </si>
  <si>
    <t>stx1</t>
  </si>
  <si>
    <t>stx2</t>
  </si>
  <si>
    <t>or</t>
  </si>
  <si>
    <t>PCR</t>
  </si>
  <si>
    <t>RT-PCR</t>
  </si>
  <si>
    <t>Norovirus GII</t>
  </si>
  <si>
    <t>E.g.: bacteriology, TAC, ELISA</t>
  </si>
  <si>
    <t>Schistosoma haematobium</t>
  </si>
  <si>
    <t>Schistosoma</t>
  </si>
  <si>
    <t>microscopy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</si>
</sst>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2" sqref="N2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21" style="1" bestFit="1" customWidth="1"/>
    <col min="4" max="4" width="15.5" style="1" customWidth="1"/>
    <col min="5" max="5" width="17.33203125" style="1" customWidth="1"/>
    <col min="6" max="6" width="24.83203125" style="1" bestFit="1" customWidth="1"/>
    <col min="7" max="7" width="17.5" style="1" customWidth="1"/>
    <col min="8" max="8" width="16.83203125" style="1" customWidth="1"/>
    <col min="9" max="9" width="19" style="1" customWidth="1"/>
    <col min="10" max="10" width="15.1640625" style="1" customWidth="1"/>
    <col min="11" max="11" width="22.6640625" style="1" customWidth="1"/>
    <col min="12" max="12" width="23.33203125" style="1" customWidth="1"/>
    <col min="13" max="14" width="30.33203125" style="2" customWidth="1"/>
    <col min="15" max="15" width="18.33203125" style="2" customWidth="1"/>
    <col min="16" max="16384" width="10.83203125" style="1"/>
  </cols>
  <sheetData>
    <row r="1" spans="1:15" ht="51" x14ac:dyDescent="0.2">
      <c r="A1" s="1" t="s">
        <v>0</v>
      </c>
      <c r="B1" s="2" t="s">
        <v>1</v>
      </c>
      <c r="C1" s="1" t="s">
        <v>2</v>
      </c>
      <c r="D1" s="1" t="s">
        <v>5</v>
      </c>
      <c r="E1" s="1" t="s">
        <v>6</v>
      </c>
      <c r="F1" s="1" t="s">
        <v>7</v>
      </c>
      <c r="H1" s="2" t="s">
        <v>39</v>
      </c>
      <c r="I1" s="2" t="s">
        <v>40</v>
      </c>
      <c r="J1" s="2" t="s">
        <v>38</v>
      </c>
      <c r="K1" s="2" t="s">
        <v>32</v>
      </c>
      <c r="L1" s="1" t="s">
        <v>10</v>
      </c>
      <c r="M1" s="2" t="s">
        <v>4</v>
      </c>
      <c r="N1" s="2" t="s">
        <v>11</v>
      </c>
      <c r="O1" s="2" t="s">
        <v>42</v>
      </c>
    </row>
    <row r="2" spans="1:15" ht="102" x14ac:dyDescent="0.2">
      <c r="B2" s="2" t="s">
        <v>21</v>
      </c>
      <c r="C2" s="2" t="s">
        <v>50</v>
      </c>
      <c r="D2" s="2" t="s">
        <v>9</v>
      </c>
      <c r="E2" s="2" t="s">
        <v>8</v>
      </c>
      <c r="F2" s="2" t="s">
        <v>41</v>
      </c>
      <c r="G2" s="2" t="s">
        <v>30</v>
      </c>
      <c r="H2" s="2" t="s">
        <v>31</v>
      </c>
      <c r="N2" s="2" t="s">
        <v>37</v>
      </c>
    </row>
    <row r="3" spans="1:15" ht="125" customHeight="1" x14ac:dyDescent="0.2">
      <c r="B3" s="2" t="s">
        <v>12</v>
      </c>
      <c r="C3" s="1" t="s">
        <v>3</v>
      </c>
      <c r="D3" s="1" t="s">
        <v>13</v>
      </c>
      <c r="E3" s="1" t="s">
        <v>14</v>
      </c>
      <c r="F3" s="1" t="s">
        <v>15</v>
      </c>
      <c r="M3" s="2" t="str">
        <f>IF($G3="",$F3,"")
&amp;IF($G3&lt;&gt;"",$G3,"")
&amp;IF(AND($K3="LT",H3="ST")," LT-neg ST-pos",
IF($H3&lt;&gt;""," "&amp;$H3,"")
&amp;IF(OR($H3="LT",$H3="ST",$H3&lt;&gt;""),"-pos","")
&amp;IF($J3&lt;&gt;""," "&amp;$J3,"")
&amp;IF($I3&lt;&gt;""," "&amp;$I3&amp;"-pos","")
&amp;IF($K3&lt;&gt;""," "&amp;$K3&amp;"-neg",""))
&amp;", by "&amp;$C3</f>
        <v>Vibrio cholerae, by bacteriology</v>
      </c>
      <c r="N3" s="2" t="str">
        <f>$E3&amp;" in "&amp;$B3</f>
        <v>Vibrio in stool</v>
      </c>
      <c r="O3" s="2" t="str">
        <f>$D3&amp;" in "&amp;$B3</f>
        <v>Bacteria in stool</v>
      </c>
    </row>
    <row r="4" spans="1:15" ht="42" customHeight="1" x14ac:dyDescent="0.2">
      <c r="B4" s="2" t="s">
        <v>36</v>
      </c>
      <c r="C4" s="1" t="s">
        <v>24</v>
      </c>
      <c r="D4" s="1" t="s">
        <v>16</v>
      </c>
      <c r="E4" s="1" t="s">
        <v>18</v>
      </c>
      <c r="F4" s="1" t="s">
        <v>18</v>
      </c>
      <c r="M4" s="2" t="str">
        <f t="shared" ref="M4:M12" si="0">IF($G4="",$F4,"")
&amp;IF($G4&lt;&gt;"",$G4,"")
&amp;IF(AND($K4="LT",H4="ST")," LT-neg ST-pos",
IF($H4&lt;&gt;""," "&amp;$H4,"")
&amp;IF(OR($H4="LT",$H4="ST",$H4&lt;&gt;""),"-pos","")
&amp;IF($J4&lt;&gt;""," "&amp;$J4,"")
&amp;IF($I4&lt;&gt;""," "&amp;$I4&amp;"-pos","")
&amp;IF($K4&lt;&gt;""," "&amp;$K4&amp;"-neg",""))
&amp;", by "&amp;$C4</f>
        <v>Adenovirus, by ELISA</v>
      </c>
      <c r="N4" s="2" t="str">
        <f>$E4&amp;" in "&amp;$B4</f>
        <v>Adenovirus in blood</v>
      </c>
      <c r="O4" s="2" t="str">
        <f>$D4&amp;" in "&amp;$B4</f>
        <v>Virus in blood</v>
      </c>
    </row>
    <row r="5" spans="1:15" ht="17" x14ac:dyDescent="0.2">
      <c r="B5" s="2" t="s">
        <v>22</v>
      </c>
      <c r="C5" s="1" t="s">
        <v>20</v>
      </c>
      <c r="D5" s="1" t="s">
        <v>13</v>
      </c>
      <c r="E5" s="1" t="s">
        <v>19</v>
      </c>
      <c r="F5" s="1" t="s">
        <v>19</v>
      </c>
      <c r="M5" s="2" t="str">
        <f t="shared" si="0"/>
        <v>Aeromonas, by TAC</v>
      </c>
      <c r="N5" s="2" t="str">
        <f>$E5&amp;" in "&amp;$B5</f>
        <v>Aeromonas in urine</v>
      </c>
      <c r="O5" s="2" t="str">
        <f>$D5&amp;" in "&amp;$B5</f>
        <v>Bacteria in urine</v>
      </c>
    </row>
    <row r="6" spans="1:15" ht="34" x14ac:dyDescent="0.2">
      <c r="B6" s="2" t="s">
        <v>22</v>
      </c>
      <c r="C6" s="1" t="s">
        <v>53</v>
      </c>
      <c r="D6" s="1" t="s">
        <v>17</v>
      </c>
      <c r="E6" s="1" t="s">
        <v>52</v>
      </c>
      <c r="F6" s="1" t="s">
        <v>51</v>
      </c>
      <c r="M6" s="2" t="str">
        <f t="shared" si="0"/>
        <v>Schistosoma haematobium, by microscopy</v>
      </c>
      <c r="N6" s="2" t="str">
        <f>$E6&amp;" in "&amp;$B6</f>
        <v>Schistosoma in urine</v>
      </c>
      <c r="O6" s="2" t="str">
        <f>$D6&amp;" in "&amp;$B6</f>
        <v>Eukaryota in urine</v>
      </c>
    </row>
    <row r="7" spans="1:15" ht="36" customHeight="1" x14ac:dyDescent="0.2">
      <c r="B7" s="2" t="s">
        <v>12</v>
      </c>
      <c r="C7" s="1" t="s">
        <v>24</v>
      </c>
      <c r="D7" s="1" t="s">
        <v>13</v>
      </c>
      <c r="E7" s="1" t="s">
        <v>23</v>
      </c>
      <c r="F7" s="1" t="s">
        <v>23</v>
      </c>
      <c r="M7" s="2" t="str">
        <f t="shared" si="0"/>
        <v>Campylobacter, by ELISA</v>
      </c>
      <c r="N7" s="2" t="str">
        <f>$E7&amp;" in "&amp;$B7</f>
        <v>Campylobacter in stool</v>
      </c>
      <c r="O7" s="2" t="str">
        <f>$D7&amp;" in "&amp;$B7</f>
        <v>Bacteria in stool</v>
      </c>
    </row>
    <row r="8" spans="1:15" ht="42" customHeight="1" x14ac:dyDescent="0.2">
      <c r="B8" s="2" t="s">
        <v>12</v>
      </c>
      <c r="C8" s="1" t="s">
        <v>48</v>
      </c>
      <c r="D8" s="1" t="s">
        <v>16</v>
      </c>
      <c r="E8" s="1" t="s">
        <v>25</v>
      </c>
      <c r="F8" s="1" t="s">
        <v>49</v>
      </c>
      <c r="M8" s="2" t="str">
        <f t="shared" si="0"/>
        <v>Norovirus GII, by RT-PCR</v>
      </c>
      <c r="N8" s="2" t="str">
        <f>$E8&amp;" in "&amp;$B8</f>
        <v>Norovirus in stool</v>
      </c>
      <c r="O8" s="2" t="str">
        <f>$D8&amp;" in "&amp;$B8</f>
        <v>Virus in stool</v>
      </c>
    </row>
    <row r="9" spans="1:15" ht="64" customHeight="1" x14ac:dyDescent="0.2">
      <c r="B9" s="2" t="s">
        <v>12</v>
      </c>
      <c r="C9" s="1" t="s">
        <v>27</v>
      </c>
      <c r="D9" s="1" t="s">
        <v>16</v>
      </c>
      <c r="E9" s="1" t="s">
        <v>26</v>
      </c>
      <c r="F9" s="1" t="s">
        <v>26</v>
      </c>
      <c r="M9" s="2" t="str">
        <f t="shared" si="0"/>
        <v>Chikungunya, by SD Bioline IgM ELISA</v>
      </c>
      <c r="N9" s="2" t="str">
        <f>$E9&amp;" in "&amp;$B9</f>
        <v>Chikungunya in stool</v>
      </c>
      <c r="O9" s="2" t="str">
        <f>$D9&amp;" in "&amp;$B9</f>
        <v>Virus in stool</v>
      </c>
    </row>
    <row r="10" spans="1:15" ht="67" customHeight="1" x14ac:dyDescent="0.2">
      <c r="B10" s="2" t="s">
        <v>12</v>
      </c>
      <c r="C10" s="1" t="s">
        <v>47</v>
      </c>
      <c r="D10" s="1" t="s">
        <v>13</v>
      </c>
      <c r="E10" s="1" t="s">
        <v>29</v>
      </c>
      <c r="F10" s="1" t="s">
        <v>28</v>
      </c>
      <c r="G10" s="1" t="s">
        <v>33</v>
      </c>
      <c r="H10" s="1" t="s">
        <v>34</v>
      </c>
      <c r="K10" s="1" t="s">
        <v>35</v>
      </c>
      <c r="M10" s="2" t="str">
        <f t="shared" si="0"/>
        <v>ETEC LT-pos ST-neg, by PCR</v>
      </c>
      <c r="N10" s="2" t="str">
        <f>$E10&amp;" in "&amp;$B10</f>
        <v>Escherichia in stool</v>
      </c>
      <c r="O10" s="2" t="str">
        <f>$D10&amp;" in "&amp;$B10</f>
        <v>Bacteria in stool</v>
      </c>
    </row>
    <row r="11" spans="1:15" ht="17" x14ac:dyDescent="0.2">
      <c r="B11" s="2" t="s">
        <v>12</v>
      </c>
      <c r="C11" s="1" t="s">
        <v>47</v>
      </c>
      <c r="D11" s="1" t="s">
        <v>13</v>
      </c>
      <c r="E11" s="1" t="s">
        <v>29</v>
      </c>
      <c r="F11" s="1" t="s">
        <v>28</v>
      </c>
      <c r="G11" s="1" t="s">
        <v>33</v>
      </c>
      <c r="H11" s="1" t="s">
        <v>35</v>
      </c>
      <c r="K11" s="1" t="s">
        <v>34</v>
      </c>
      <c r="M11" s="2" t="str">
        <f t="shared" si="0"/>
        <v>ETEC LT-neg ST-pos, by PCR</v>
      </c>
      <c r="N11" s="2" t="str">
        <f>$E11&amp;" in "&amp;$B11</f>
        <v>Escherichia in stool</v>
      </c>
      <c r="O11" s="2" t="str">
        <f>$D11&amp;" in "&amp;$B11</f>
        <v>Bacteria in stool</v>
      </c>
    </row>
    <row r="12" spans="1:15" ht="17" x14ac:dyDescent="0.2">
      <c r="B12" s="2" t="s">
        <v>12</v>
      </c>
      <c r="C12" s="1" t="s">
        <v>47</v>
      </c>
      <c r="D12" s="1" t="s">
        <v>13</v>
      </c>
      <c r="E12" s="1" t="s">
        <v>29</v>
      </c>
      <c r="F12" s="1" t="s">
        <v>28</v>
      </c>
      <c r="G12" s="1" t="s">
        <v>43</v>
      </c>
      <c r="H12" s="1" t="s">
        <v>44</v>
      </c>
      <c r="I12" s="1" t="s">
        <v>45</v>
      </c>
      <c r="J12" s="1" t="s">
        <v>46</v>
      </c>
      <c r="M12" s="2" t="str">
        <f t="shared" si="0"/>
        <v>STEC stx1-pos or stx2-pos, by PCR</v>
      </c>
      <c r="N12" s="2" t="str">
        <f>$E12&amp;" in "&amp;$B12</f>
        <v>Escherichia in stool</v>
      </c>
      <c r="O12" s="2" t="str">
        <f>$D12&amp;" in "&amp;$B12</f>
        <v>Bacteria in stool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2019-09-17T13:20:17Z</dcterms:modified>
</cp:coreProperties>
</file>