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ezheng/Documents/EuPathDB-git/ApiCommonData/Load/ontology/Gates/GEMS/doc/"/>
    </mc:Choice>
  </mc:AlternateContent>
  <xr:revisionPtr revIDLastSave="0" documentId="13_ncr:1_{AE80636E-3915-1A46-B3C2-9239FCFFB4E3}" xr6:coauthVersionLast="36" xr6:coauthVersionMax="41" xr10:uidLastSave="{00000000-0000-0000-0000-000000000000}"/>
  <bookViews>
    <workbookView xWindow="1040" yWindow="460" windowWidth="20940" windowHeight="14020" xr2:uid="{00000000-000D-0000-FFFF-FFFF00000000}"/>
  </bookViews>
  <sheets>
    <sheet name="raw_detection_template" sheetId="1" r:id="rId1"/>
  </sheets>
  <calcPr calcId="181029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</calcChain>
</file>

<file path=xl/sharedStrings.xml><?xml version="1.0" encoding="utf-8"?>
<sst xmlns="http://schemas.openxmlformats.org/spreadsheetml/2006/main" count="454" uniqueCount="167">
  <si>
    <t>variable</t>
  </si>
  <si>
    <t>sample type</t>
  </si>
  <si>
    <t>assay type</t>
  </si>
  <si>
    <t>bacteriology</t>
  </si>
  <si>
    <t>website label</t>
  </si>
  <si>
    <t>domain</t>
  </si>
  <si>
    <t>genus</t>
  </si>
  <si>
    <t>species</t>
  </si>
  <si>
    <t>Genus or most specified taxonomic rank</t>
  </si>
  <si>
    <t>input "Bacteria", "Eukaryota", or "Virus"</t>
  </si>
  <si>
    <t>&lt;--INPUT | OUTPUT --&gt;</t>
  </si>
  <si>
    <t>website parent</t>
  </si>
  <si>
    <t>stool</t>
  </si>
  <si>
    <t>Bacteria</t>
  </si>
  <si>
    <t>Vibrio</t>
  </si>
  <si>
    <t>Vibrio cholerae</t>
  </si>
  <si>
    <t>Virus</t>
  </si>
  <si>
    <t>Eukaryota</t>
  </si>
  <si>
    <t>Adenovirus</t>
  </si>
  <si>
    <t>Aeromonas</t>
  </si>
  <si>
    <t>E.g.: blood, stool, urine</t>
  </si>
  <si>
    <t>Campylobacter</t>
  </si>
  <si>
    <t>ELISA</t>
  </si>
  <si>
    <t>Norovirus</t>
  </si>
  <si>
    <t>Escherichia coli</t>
  </si>
  <si>
    <t>Escherichia</t>
  </si>
  <si>
    <t>if ETEC, STEC, etc. enter it here</t>
  </si>
  <si>
    <t>E.g.: LT, ST, ipaH, aatA</t>
  </si>
  <si>
    <t>enterotoxic or virulence factor tested negative</t>
  </si>
  <si>
    <t>ETEC</t>
  </si>
  <si>
    <t>LT</t>
  </si>
  <si>
    <t>ST</t>
  </si>
  <si>
    <t>Parent term in ClinEpi</t>
  </si>
  <si>
    <t>"and" or "or"? (if you have 2 -pos values)</t>
  </si>
  <si>
    <t>enterotoxin or virulence factor tested positive 1</t>
  </si>
  <si>
    <t>enterotoxin or virulence factor tested positive 2</t>
  </si>
  <si>
    <r>
      <t>Enter genus (and species if applicable).</t>
    </r>
    <r>
      <rPr>
        <strike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Then, enter any additional specifics from data provider (serotype, gene) UNLESS species is E. coli.</t>
    </r>
  </si>
  <si>
    <t>website grandparent</t>
  </si>
  <si>
    <t>STEC</t>
  </si>
  <si>
    <t>stx1</t>
  </si>
  <si>
    <t>stx2</t>
  </si>
  <si>
    <t>or</t>
  </si>
  <si>
    <t>PCR</t>
  </si>
  <si>
    <t>RT-PCR</t>
  </si>
  <si>
    <t>Norovirus GII</t>
  </si>
  <si>
    <t>E.g.: bacteriology, TAC, ELISA</t>
  </si>
  <si>
    <t>pn27</t>
  </si>
  <si>
    <t>pn28</t>
  </si>
  <si>
    <t>pn23</t>
  </si>
  <si>
    <t>pn41</t>
  </si>
  <si>
    <t>pn38</t>
  </si>
  <si>
    <t>F16_CAMPY_NONJEJ</t>
  </si>
  <si>
    <t>F16_CAMPY_NONSPEC</t>
  </si>
  <si>
    <t>pn40</t>
  </si>
  <si>
    <t>pn39</t>
  </si>
  <si>
    <t>pn35</t>
  </si>
  <si>
    <t>pn37</t>
  </si>
  <si>
    <t>pn6</t>
  </si>
  <si>
    <t>pn9</t>
  </si>
  <si>
    <t>pn7</t>
  </si>
  <si>
    <t>pn8</t>
  </si>
  <si>
    <t>pn10</t>
  </si>
  <si>
    <t>pn11</t>
  </si>
  <si>
    <t>pn12</t>
  </si>
  <si>
    <t>pn13</t>
  </si>
  <si>
    <t>pn15</t>
  </si>
  <si>
    <t>pn2</t>
  </si>
  <si>
    <t>pn1</t>
  </si>
  <si>
    <t>pn3</t>
  </si>
  <si>
    <t>pn5</t>
  </si>
  <si>
    <t>pn4</t>
  </si>
  <si>
    <t>pn14</t>
  </si>
  <si>
    <t>pn16</t>
  </si>
  <si>
    <t>pn36</t>
  </si>
  <si>
    <t>pn24</t>
  </si>
  <si>
    <t>pn25</t>
  </si>
  <si>
    <t>pn26</t>
  </si>
  <si>
    <t>pn22</t>
  </si>
  <si>
    <t>pn33</t>
  </si>
  <si>
    <t>pn34</t>
  </si>
  <si>
    <t>pn42</t>
  </si>
  <si>
    <t>pn17</t>
  </si>
  <si>
    <t>F16CORR_NONTYPABLE</t>
  </si>
  <si>
    <t>pn21</t>
  </si>
  <si>
    <t>pn20</t>
  </si>
  <si>
    <t>pn18</t>
  </si>
  <si>
    <t>F16CORR_SHIG_4B</t>
  </si>
  <si>
    <t>F16CORR_SHIG_5B</t>
  </si>
  <si>
    <t>F16CORR_SHIG_6</t>
  </si>
  <si>
    <t>F16CORR_SHIG_1A</t>
  </si>
  <si>
    <t>F16CORR_SHIG_1B</t>
  </si>
  <si>
    <t>F16CORR_SHIG_2A</t>
  </si>
  <si>
    <t>F16CORR_SHIG_2B</t>
  </si>
  <si>
    <t>F16CORR_SHIG_3A</t>
  </si>
  <si>
    <t>F16CORR_SHIG_3B</t>
  </si>
  <si>
    <t>F16CORR_SHIG_4A</t>
  </si>
  <si>
    <t>F16CORR_SHIG_4C</t>
  </si>
  <si>
    <t>F16CORR_SHIG_5A</t>
  </si>
  <si>
    <t>F16CORR_SHIG_X</t>
  </si>
  <si>
    <t>F16CORR_SHIG_Y</t>
  </si>
  <si>
    <t>pn19</t>
  </si>
  <si>
    <t>F16_VIB_OTHER</t>
  </si>
  <si>
    <t>F16_VIB_CHOLERAE</t>
  </si>
  <si>
    <t>pn32</t>
  </si>
  <si>
    <t>F16_VIB_NON</t>
  </si>
  <si>
    <t>pn29</t>
  </si>
  <si>
    <t>pn30</t>
  </si>
  <si>
    <t>pn31</t>
  </si>
  <si>
    <t>F16_VIB_PARAHAEM</t>
  </si>
  <si>
    <t>Astrovirus</t>
  </si>
  <si>
    <t>Cryptosporidium</t>
  </si>
  <si>
    <t>Entamoeba</t>
  </si>
  <si>
    <t>EAEC</t>
  </si>
  <si>
    <t>EPEC</t>
  </si>
  <si>
    <t>EHEC</t>
  </si>
  <si>
    <t>Giardia</t>
  </si>
  <si>
    <t>Rotavirus</t>
  </si>
  <si>
    <t>Salmonella</t>
  </si>
  <si>
    <t>Sapovirus</t>
  </si>
  <si>
    <t>Shigella</t>
  </si>
  <si>
    <t>Aeromonus</t>
  </si>
  <si>
    <t>Campylobacter (non-jejuni or coli)</t>
  </si>
  <si>
    <t>Campylobacter (non-speciated)</t>
  </si>
  <si>
    <t>Campylobacter jejuni</t>
  </si>
  <si>
    <t>Entamoeba histolytica</t>
  </si>
  <si>
    <t>Norovirus GI</t>
  </si>
  <si>
    <t>Salmonella typhi</t>
  </si>
  <si>
    <t>Salmonella non-typhi</t>
  </si>
  <si>
    <t>Shigella non-typeable</t>
  </si>
  <si>
    <t>Shigella boydii</t>
  </si>
  <si>
    <t>Shigella dysenteriae</t>
  </si>
  <si>
    <t>Shigella flexneri</t>
  </si>
  <si>
    <t>Atypical EPEC</t>
  </si>
  <si>
    <t>Shigella flexneri serotype 4B</t>
  </si>
  <si>
    <t>Shigella flexneri serotype 5B</t>
  </si>
  <si>
    <t>Shigella flexneri serotype 6</t>
  </si>
  <si>
    <t>Shigella flexneri serotype 1A</t>
  </si>
  <si>
    <t>Shigella flexneri serotype 1B</t>
  </si>
  <si>
    <t>Shigella flexneri serotype 2A</t>
  </si>
  <si>
    <t>Shigella flexneri serotype 2B</t>
  </si>
  <si>
    <t>Shigella flexneri serotype 3A</t>
  </si>
  <si>
    <t>Shigella flexneri serotype 3B</t>
  </si>
  <si>
    <t>Shigella flexneri serotype 4A</t>
  </si>
  <si>
    <t>Shigella flexneri serotype 4C</t>
  </si>
  <si>
    <t>Shigella flexneri serotype 5A</t>
  </si>
  <si>
    <t>Shigella flexneri serotype X</t>
  </si>
  <si>
    <t>Shigella flexneri serotype Y</t>
  </si>
  <si>
    <t>Shigella sonnei</t>
  </si>
  <si>
    <t>Vibrio (other species)</t>
  </si>
  <si>
    <t>Vibrio cholerae O139</t>
  </si>
  <si>
    <t>Vibrio cholerae non-O1/O139</t>
  </si>
  <si>
    <t>Vibrio cholerae O1</t>
  </si>
  <si>
    <t>Vibrio cholerae O1 Inaba</t>
  </si>
  <si>
    <t>Vibrio cholerae O1 Ogawa</t>
  </si>
  <si>
    <t>Vibrio parahaemolyticus</t>
  </si>
  <si>
    <t>aatA</t>
  </si>
  <si>
    <t>aaiC</t>
  </si>
  <si>
    <t>bfpA</t>
  </si>
  <si>
    <t>eae</t>
  </si>
  <si>
    <t>and</t>
  </si>
  <si>
    <t>stx</t>
  </si>
  <si>
    <t>Adenovirus 40/41</t>
  </si>
  <si>
    <t>Adenovirus non-40/41</t>
  </si>
  <si>
    <t>Campylobacter coli</t>
  </si>
  <si>
    <t>Should 1 be "ST"?</t>
  </si>
  <si>
    <t>Aeromonus, typo?</t>
  </si>
  <si>
    <t>JZ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</si>
</sst>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14" fillId="0" borderId="0" xfId="0" applyFont="1"/>
    <xf numFmtId="0" fontId="14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5"/>
  <sheetViews>
    <sheetView tabSelected="1" zoomScale="90" zoomScaleNormal="90" workbookViewId="0">
      <pane xSplit="1" ySplit="2" topLeftCell="J11" activePane="bottomRight" state="frozen"/>
      <selection pane="topRight" activeCell="B1" sqref="B1"/>
      <selection pane="bottomLeft" activeCell="A3" sqref="A3"/>
      <selection pane="bottomRight" activeCell="Q29" sqref="Q29"/>
    </sheetView>
  </sheetViews>
  <sheetFormatPr baseColWidth="10" defaultColWidth="10.83203125" defaultRowHeight="16" x14ac:dyDescent="0.2"/>
  <cols>
    <col min="1" max="1" width="9.6640625" style="1" customWidth="1"/>
    <col min="2" max="2" width="15.5" style="2" customWidth="1"/>
    <col min="3" max="3" width="21" style="1" bestFit="1" customWidth="1"/>
    <col min="4" max="4" width="15.5" style="1" customWidth="1"/>
    <col min="5" max="5" width="17.33203125" style="1" customWidth="1"/>
    <col min="6" max="6" width="24.83203125" style="1" bestFit="1" customWidth="1"/>
    <col min="7" max="7" width="17.5" style="1" customWidth="1"/>
    <col min="8" max="8" width="16.83203125" style="1" customWidth="1"/>
    <col min="9" max="9" width="19" style="1" customWidth="1"/>
    <col min="10" max="10" width="15.1640625" style="1" customWidth="1"/>
    <col min="11" max="11" width="22.6640625" style="1" customWidth="1"/>
    <col min="12" max="12" width="23.33203125" style="1" customWidth="1"/>
    <col min="13" max="13" width="31.1640625" style="2" bestFit="1" customWidth="1"/>
    <col min="14" max="14" width="30.33203125" style="2" customWidth="1"/>
    <col min="15" max="15" width="18.33203125" style="2" customWidth="1"/>
    <col min="16" max="16384" width="10.83203125" style="1"/>
  </cols>
  <sheetData>
    <row r="1" spans="1:16" ht="51" x14ac:dyDescent="0.2">
      <c r="A1" s="1" t="s">
        <v>0</v>
      </c>
      <c r="B1" s="2" t="s">
        <v>1</v>
      </c>
      <c r="C1" s="1" t="s">
        <v>2</v>
      </c>
      <c r="D1" s="1" t="s">
        <v>5</v>
      </c>
      <c r="E1" s="1" t="s">
        <v>6</v>
      </c>
      <c r="F1" s="1" t="s">
        <v>7</v>
      </c>
      <c r="H1" s="2" t="s">
        <v>34</v>
      </c>
      <c r="I1" s="2" t="s">
        <v>35</v>
      </c>
      <c r="J1" s="2" t="s">
        <v>33</v>
      </c>
      <c r="K1" s="2" t="s">
        <v>28</v>
      </c>
      <c r="L1" s="1" t="s">
        <v>10</v>
      </c>
      <c r="M1" s="2" t="s">
        <v>4</v>
      </c>
      <c r="N1" s="2" t="s">
        <v>11</v>
      </c>
      <c r="O1" s="2" t="s">
        <v>37</v>
      </c>
      <c r="P1" s="4" t="s">
        <v>166</v>
      </c>
    </row>
    <row r="2" spans="1:16" ht="102" x14ac:dyDescent="0.2">
      <c r="B2" s="2" t="s">
        <v>20</v>
      </c>
      <c r="C2" s="2" t="s">
        <v>45</v>
      </c>
      <c r="D2" s="2" t="s">
        <v>9</v>
      </c>
      <c r="E2" s="2" t="s">
        <v>8</v>
      </c>
      <c r="F2" s="2" t="s">
        <v>36</v>
      </c>
      <c r="G2" s="2" t="s">
        <v>26</v>
      </c>
      <c r="H2" s="2" t="s">
        <v>27</v>
      </c>
      <c r="N2" s="2" t="s">
        <v>32</v>
      </c>
    </row>
    <row r="3" spans="1:16" ht="17" x14ac:dyDescent="0.2">
      <c r="A3" t="s">
        <v>46</v>
      </c>
      <c r="B3" s="2" t="s">
        <v>12</v>
      </c>
      <c r="C3" t="s">
        <v>22</v>
      </c>
      <c r="D3" t="s">
        <v>16</v>
      </c>
      <c r="E3" s="1" t="s">
        <v>18</v>
      </c>
      <c r="F3" t="s">
        <v>161</v>
      </c>
      <c r="M3" s="2" t="str">
        <f t="shared" ref="M3:M34" si="0">IF($G3="",$F3,"")
&amp;IF($G3&lt;&gt;"",$G3,"")
&amp;IF(AND($K3="LT",H3="ST")," LT-neg ST-pos",
IF($H3&lt;&gt;""," "&amp;$H3,"")
&amp;IF(OR($H3="LT",$H3="ST",$H3&lt;&gt;""),"-pos","")
&amp;IF($J3&lt;&gt;""," "&amp;$J3,"")
&amp;IF($I3&lt;&gt;""," "&amp;$I3&amp;"-pos","")
&amp;IF($K3&lt;&gt;""," "&amp;$K3&amp;"-neg",""))
&amp;", by "&amp;$C3</f>
        <v>Adenovirus 40/41, by ELISA</v>
      </c>
      <c r="N3" s="2" t="str">
        <f t="shared" ref="N3:N34" si="1">$E3&amp;" in "&amp;$B3</f>
        <v>Adenovirus in stool</v>
      </c>
      <c r="O3" s="2" t="str">
        <f t="shared" ref="O3:O34" si="2">$D3&amp;" in "&amp;$B3</f>
        <v>Virus in stool</v>
      </c>
    </row>
    <row r="4" spans="1:16" ht="17" x14ac:dyDescent="0.2">
      <c r="A4" t="s">
        <v>47</v>
      </c>
      <c r="B4" s="2" t="s">
        <v>12</v>
      </c>
      <c r="C4" t="s">
        <v>22</v>
      </c>
      <c r="D4" t="s">
        <v>16</v>
      </c>
      <c r="E4" s="1" t="s">
        <v>18</v>
      </c>
      <c r="F4" t="s">
        <v>162</v>
      </c>
      <c r="M4" s="2" t="str">
        <f t="shared" si="0"/>
        <v>Adenovirus non-40/41, by ELISA</v>
      </c>
      <c r="N4" s="2" t="str">
        <f t="shared" si="1"/>
        <v>Adenovirus in stool</v>
      </c>
      <c r="O4" s="2" t="str">
        <f t="shared" si="2"/>
        <v>Virus in stool</v>
      </c>
    </row>
    <row r="5" spans="1:16" ht="17" x14ac:dyDescent="0.2">
      <c r="A5" t="s">
        <v>48</v>
      </c>
      <c r="B5" s="2" t="s">
        <v>12</v>
      </c>
      <c r="C5" t="s">
        <v>3</v>
      </c>
      <c r="D5" t="s">
        <v>13</v>
      </c>
      <c r="E5" s="1" t="s">
        <v>19</v>
      </c>
      <c r="F5" s="3" t="s">
        <v>120</v>
      </c>
      <c r="M5" s="2" t="str">
        <f t="shared" si="0"/>
        <v>Aeromonus, by bacteriology</v>
      </c>
      <c r="N5" s="2" t="str">
        <f t="shared" si="1"/>
        <v>Aeromonas in stool</v>
      </c>
      <c r="O5" s="2" t="str">
        <f t="shared" si="2"/>
        <v>Bacteria in stool</v>
      </c>
      <c r="P5" s="3" t="s">
        <v>165</v>
      </c>
    </row>
    <row r="6" spans="1:16" ht="17" x14ac:dyDescent="0.2">
      <c r="A6" t="s">
        <v>49</v>
      </c>
      <c r="B6" s="2" t="s">
        <v>12</v>
      </c>
      <c r="C6" t="s">
        <v>43</v>
      </c>
      <c r="D6" t="s">
        <v>16</v>
      </c>
      <c r="E6" s="1" t="s">
        <v>109</v>
      </c>
      <c r="F6" t="s">
        <v>109</v>
      </c>
      <c r="M6" s="2" t="str">
        <f t="shared" si="0"/>
        <v>Astrovirus, by RT-PCR</v>
      </c>
      <c r="N6" s="2" t="str">
        <f t="shared" si="1"/>
        <v>Astrovirus in stool</v>
      </c>
      <c r="O6" s="2" t="str">
        <f t="shared" si="2"/>
        <v>Virus in stool</v>
      </c>
    </row>
    <row r="7" spans="1:16" ht="17" x14ac:dyDescent="0.2">
      <c r="A7" t="s">
        <v>50</v>
      </c>
      <c r="B7" s="2" t="s">
        <v>12</v>
      </c>
      <c r="C7" t="s">
        <v>3</v>
      </c>
      <c r="D7" t="s">
        <v>13</v>
      </c>
      <c r="E7" s="1" t="s">
        <v>21</v>
      </c>
      <c r="F7" t="s">
        <v>21</v>
      </c>
      <c r="M7" s="2" t="str">
        <f t="shared" si="0"/>
        <v>Campylobacter, by bacteriology</v>
      </c>
      <c r="N7" s="2" t="str">
        <f t="shared" si="1"/>
        <v>Campylobacter in stool</v>
      </c>
      <c r="O7" s="2" t="str">
        <f t="shared" si="2"/>
        <v>Bacteria in stool</v>
      </c>
    </row>
    <row r="8" spans="1:16" ht="34" x14ac:dyDescent="0.2">
      <c r="A8" t="s">
        <v>51</v>
      </c>
      <c r="B8" s="2" t="s">
        <v>12</v>
      </c>
      <c r="C8" t="s">
        <v>3</v>
      </c>
      <c r="D8" t="s">
        <v>13</v>
      </c>
      <c r="E8" s="1" t="s">
        <v>21</v>
      </c>
      <c r="F8" t="s">
        <v>121</v>
      </c>
      <c r="M8" s="2" t="str">
        <f t="shared" si="0"/>
        <v>Campylobacter (non-jejuni or coli), by bacteriology</v>
      </c>
      <c r="N8" s="2" t="str">
        <f t="shared" si="1"/>
        <v>Campylobacter in stool</v>
      </c>
      <c r="O8" s="2" t="str">
        <f t="shared" si="2"/>
        <v>Bacteria in stool</v>
      </c>
    </row>
    <row r="9" spans="1:16" ht="34" x14ac:dyDescent="0.2">
      <c r="A9" t="s">
        <v>52</v>
      </c>
      <c r="B9" s="2" t="s">
        <v>12</v>
      </c>
      <c r="C9" t="s">
        <v>3</v>
      </c>
      <c r="D9" t="s">
        <v>13</v>
      </c>
      <c r="E9" s="1" t="s">
        <v>21</v>
      </c>
      <c r="F9" t="s">
        <v>122</v>
      </c>
      <c r="M9" s="2" t="str">
        <f t="shared" si="0"/>
        <v>Campylobacter (non-speciated), by bacteriology</v>
      </c>
      <c r="N9" s="2" t="str">
        <f t="shared" si="1"/>
        <v>Campylobacter in stool</v>
      </c>
      <c r="O9" s="2" t="str">
        <f t="shared" si="2"/>
        <v>Bacteria in stool</v>
      </c>
    </row>
    <row r="10" spans="1:16" ht="17" x14ac:dyDescent="0.2">
      <c r="A10" t="s">
        <v>53</v>
      </c>
      <c r="B10" s="2" t="s">
        <v>12</v>
      </c>
      <c r="C10" t="s">
        <v>3</v>
      </c>
      <c r="D10" t="s">
        <v>13</v>
      </c>
      <c r="E10" s="1" t="s">
        <v>21</v>
      </c>
      <c r="F10" t="s">
        <v>163</v>
      </c>
      <c r="M10" s="2" t="str">
        <f t="shared" si="0"/>
        <v>Campylobacter coli, by bacteriology</v>
      </c>
      <c r="N10" s="2" t="str">
        <f t="shared" si="1"/>
        <v>Campylobacter in stool</v>
      </c>
      <c r="O10" s="2" t="str">
        <f t="shared" si="2"/>
        <v>Bacteria in stool</v>
      </c>
    </row>
    <row r="11" spans="1:16" ht="34" x14ac:dyDescent="0.2">
      <c r="A11" t="s">
        <v>54</v>
      </c>
      <c r="B11" s="2" t="s">
        <v>12</v>
      </c>
      <c r="C11" t="s">
        <v>3</v>
      </c>
      <c r="D11" t="s">
        <v>13</v>
      </c>
      <c r="E11" s="1" t="s">
        <v>21</v>
      </c>
      <c r="F11" t="s">
        <v>123</v>
      </c>
      <c r="M11" s="2" t="str">
        <f t="shared" si="0"/>
        <v>Campylobacter jejuni, by bacteriology</v>
      </c>
      <c r="N11" s="2" t="str">
        <f t="shared" si="1"/>
        <v>Campylobacter in stool</v>
      </c>
      <c r="O11" s="2" t="str">
        <f t="shared" si="2"/>
        <v>Bacteria in stool</v>
      </c>
    </row>
    <row r="12" spans="1:16" ht="17" x14ac:dyDescent="0.2">
      <c r="A12" t="s">
        <v>55</v>
      </c>
      <c r="B12" s="2" t="s">
        <v>12</v>
      </c>
      <c r="C12" t="s">
        <v>22</v>
      </c>
      <c r="D12" t="s">
        <v>17</v>
      </c>
      <c r="E12" s="1" t="s">
        <v>110</v>
      </c>
      <c r="F12" t="s">
        <v>110</v>
      </c>
      <c r="M12" s="2" t="str">
        <f t="shared" si="0"/>
        <v>Cryptosporidium, by ELISA</v>
      </c>
      <c r="N12" s="2" t="str">
        <f t="shared" si="1"/>
        <v>Cryptosporidium in stool</v>
      </c>
      <c r="O12" s="2" t="str">
        <f t="shared" si="2"/>
        <v>Eukaryota in stool</v>
      </c>
    </row>
    <row r="13" spans="1:16" ht="17" x14ac:dyDescent="0.2">
      <c r="A13" t="s">
        <v>56</v>
      </c>
      <c r="B13" s="2" t="s">
        <v>12</v>
      </c>
      <c r="C13" t="s">
        <v>22</v>
      </c>
      <c r="D13" t="s">
        <v>17</v>
      </c>
      <c r="E13" s="1" t="s">
        <v>111</v>
      </c>
      <c r="F13" t="s">
        <v>124</v>
      </c>
      <c r="M13" s="2" t="str">
        <f t="shared" si="0"/>
        <v>Entamoeba histolytica, by ELISA</v>
      </c>
      <c r="N13" s="2" t="str">
        <f t="shared" si="1"/>
        <v>Entamoeba in stool</v>
      </c>
      <c r="O13" s="2" t="str">
        <f t="shared" si="2"/>
        <v>Eukaryota in stool</v>
      </c>
    </row>
    <row r="14" spans="1:16" ht="17" x14ac:dyDescent="0.2">
      <c r="A14" t="s">
        <v>57</v>
      </c>
      <c r="B14" s="2" t="s">
        <v>12</v>
      </c>
      <c r="C14" t="s">
        <v>42</v>
      </c>
      <c r="D14" t="s">
        <v>13</v>
      </c>
      <c r="E14" s="1" t="s">
        <v>25</v>
      </c>
      <c r="F14" s="1" t="s">
        <v>24</v>
      </c>
      <c r="G14" s="1" t="s">
        <v>112</v>
      </c>
      <c r="H14" s="1" t="s">
        <v>155</v>
      </c>
      <c r="I14" s="1" t="s">
        <v>156</v>
      </c>
      <c r="J14" s="1" t="s">
        <v>41</v>
      </c>
      <c r="M14" s="2" t="str">
        <f t="shared" si="0"/>
        <v>EAEC aatA-pos or aaiC-pos, by PCR</v>
      </c>
      <c r="N14" s="2" t="str">
        <f t="shared" si="1"/>
        <v>Escherichia in stool</v>
      </c>
      <c r="O14" s="2" t="str">
        <f t="shared" si="2"/>
        <v>Bacteria in stool</v>
      </c>
    </row>
    <row r="15" spans="1:16" ht="17" x14ac:dyDescent="0.2">
      <c r="A15" t="s">
        <v>58</v>
      </c>
      <c r="B15" s="2" t="s">
        <v>12</v>
      </c>
      <c r="C15" t="s">
        <v>42</v>
      </c>
      <c r="D15" t="s">
        <v>13</v>
      </c>
      <c r="E15" s="1" t="s">
        <v>25</v>
      </c>
      <c r="F15" s="1" t="s">
        <v>24</v>
      </c>
      <c r="G15" s="1" t="s">
        <v>112</v>
      </c>
      <c r="H15" s="1" t="s">
        <v>155</v>
      </c>
      <c r="I15" s="1" t="s">
        <v>156</v>
      </c>
      <c r="J15" s="1" t="s">
        <v>159</v>
      </c>
      <c r="M15" s="2" t="str">
        <f t="shared" si="0"/>
        <v>EAEC aatA-pos and aaiC-pos, by PCR</v>
      </c>
      <c r="N15" s="2" t="str">
        <f t="shared" si="1"/>
        <v>Escherichia in stool</v>
      </c>
      <c r="O15" s="2" t="str">
        <f t="shared" si="2"/>
        <v>Bacteria in stool</v>
      </c>
    </row>
    <row r="16" spans="1:16" ht="17" x14ac:dyDescent="0.2">
      <c r="A16" t="s">
        <v>59</v>
      </c>
      <c r="B16" s="2" t="s">
        <v>12</v>
      </c>
      <c r="C16" t="s">
        <v>42</v>
      </c>
      <c r="D16" t="s">
        <v>13</v>
      </c>
      <c r="E16" s="1" t="s">
        <v>25</v>
      </c>
      <c r="F16" s="1" t="s">
        <v>24</v>
      </c>
      <c r="G16" s="1" t="s">
        <v>112</v>
      </c>
      <c r="H16" s="1" t="s">
        <v>155</v>
      </c>
      <c r="K16" s="1" t="s">
        <v>156</v>
      </c>
      <c r="M16" s="2" t="str">
        <f t="shared" si="0"/>
        <v>EAEC aatA-pos aaiC-neg, by PCR</v>
      </c>
      <c r="N16" s="2" t="str">
        <f t="shared" si="1"/>
        <v>Escherichia in stool</v>
      </c>
      <c r="O16" s="2" t="str">
        <f t="shared" si="2"/>
        <v>Bacteria in stool</v>
      </c>
    </row>
    <row r="17" spans="1:16" ht="17" x14ac:dyDescent="0.2">
      <c r="A17" t="s">
        <v>60</v>
      </c>
      <c r="B17" s="2" t="s">
        <v>12</v>
      </c>
      <c r="C17" t="s">
        <v>42</v>
      </c>
      <c r="D17" t="s">
        <v>13</v>
      </c>
      <c r="E17" s="1" t="s">
        <v>25</v>
      </c>
      <c r="F17" s="1" t="s">
        <v>24</v>
      </c>
      <c r="G17" s="1" t="s">
        <v>112</v>
      </c>
      <c r="H17" s="1" t="s">
        <v>156</v>
      </c>
      <c r="K17" s="1" t="s">
        <v>155</v>
      </c>
      <c r="M17" s="2" t="str">
        <f t="shared" si="0"/>
        <v>EAEC aaiC-pos aatA-neg, by PCR</v>
      </c>
      <c r="N17" s="2" t="str">
        <f t="shared" si="1"/>
        <v>Escherichia in stool</v>
      </c>
      <c r="O17" s="2" t="str">
        <f t="shared" si="2"/>
        <v>Bacteria in stool</v>
      </c>
    </row>
    <row r="18" spans="1:16" ht="17" x14ac:dyDescent="0.2">
      <c r="A18" t="s">
        <v>61</v>
      </c>
      <c r="B18" s="2" t="s">
        <v>12</v>
      </c>
      <c r="C18" t="s">
        <v>42</v>
      </c>
      <c r="D18" t="s">
        <v>13</v>
      </c>
      <c r="E18" s="1" t="s">
        <v>25</v>
      </c>
      <c r="F18" s="1" t="s">
        <v>24</v>
      </c>
      <c r="G18" s="1" t="s">
        <v>113</v>
      </c>
      <c r="H18" s="1" t="s">
        <v>157</v>
      </c>
      <c r="M18" s="2" t="str">
        <f t="shared" si="0"/>
        <v>EPEC bfpA-pos, by PCR</v>
      </c>
      <c r="N18" s="2" t="str">
        <f t="shared" si="1"/>
        <v>Escherichia in stool</v>
      </c>
      <c r="O18" s="2" t="str">
        <f t="shared" si="2"/>
        <v>Bacteria in stool</v>
      </c>
    </row>
    <row r="19" spans="1:16" ht="17" x14ac:dyDescent="0.2">
      <c r="A19" t="s">
        <v>62</v>
      </c>
      <c r="B19" s="2" t="s">
        <v>12</v>
      </c>
      <c r="C19" t="s">
        <v>42</v>
      </c>
      <c r="D19" t="s">
        <v>13</v>
      </c>
      <c r="E19" s="1" t="s">
        <v>25</v>
      </c>
      <c r="F19" s="1" t="s">
        <v>24</v>
      </c>
      <c r="G19" s="1" t="s">
        <v>113</v>
      </c>
      <c r="H19" s="1" t="s">
        <v>158</v>
      </c>
      <c r="I19" s="1" t="s">
        <v>157</v>
      </c>
      <c r="J19" s="1" t="s">
        <v>159</v>
      </c>
      <c r="M19" s="2" t="str">
        <f t="shared" si="0"/>
        <v>EPEC eae-pos and bfpA-pos, by PCR</v>
      </c>
      <c r="N19" s="2" t="str">
        <f t="shared" si="1"/>
        <v>Escherichia in stool</v>
      </c>
      <c r="O19" s="2" t="str">
        <f t="shared" si="2"/>
        <v>Bacteria in stool</v>
      </c>
    </row>
    <row r="20" spans="1:16" ht="17" x14ac:dyDescent="0.2">
      <c r="A20" t="s">
        <v>63</v>
      </c>
      <c r="B20" s="2" t="s">
        <v>12</v>
      </c>
      <c r="C20" t="s">
        <v>42</v>
      </c>
      <c r="D20" t="s">
        <v>13</v>
      </c>
      <c r="E20" s="1" t="s">
        <v>25</v>
      </c>
      <c r="F20" s="1" t="s">
        <v>24</v>
      </c>
      <c r="G20" s="1" t="s">
        <v>113</v>
      </c>
      <c r="H20" s="1" t="s">
        <v>157</v>
      </c>
      <c r="K20" s="1" t="s">
        <v>158</v>
      </c>
      <c r="M20" s="2" t="str">
        <f t="shared" si="0"/>
        <v>EPEC bfpA-pos eae-neg, by PCR</v>
      </c>
      <c r="N20" s="2" t="str">
        <f t="shared" si="1"/>
        <v>Escherichia in stool</v>
      </c>
      <c r="O20" s="2" t="str">
        <f t="shared" si="2"/>
        <v>Bacteria in stool</v>
      </c>
    </row>
    <row r="21" spans="1:16" ht="17" x14ac:dyDescent="0.2">
      <c r="A21" t="s">
        <v>64</v>
      </c>
      <c r="B21" s="2" t="s">
        <v>12</v>
      </c>
      <c r="C21" t="s">
        <v>42</v>
      </c>
      <c r="D21" t="s">
        <v>13</v>
      </c>
      <c r="E21" s="1" t="s">
        <v>25</v>
      </c>
      <c r="F21" s="1" t="s">
        <v>24</v>
      </c>
      <c r="G21" s="1" t="s">
        <v>113</v>
      </c>
      <c r="H21" s="1" t="s">
        <v>158</v>
      </c>
      <c r="K21" s="1" t="s">
        <v>157</v>
      </c>
      <c r="M21" s="2" t="str">
        <f t="shared" si="0"/>
        <v>EPEC eae-pos bfpA-neg, by PCR</v>
      </c>
      <c r="N21" s="2" t="str">
        <f t="shared" si="1"/>
        <v>Escherichia in stool</v>
      </c>
      <c r="O21" s="2" t="str">
        <f t="shared" si="2"/>
        <v>Bacteria in stool</v>
      </c>
    </row>
    <row r="22" spans="1:16" ht="17" x14ac:dyDescent="0.2">
      <c r="A22" t="s">
        <v>65</v>
      </c>
      <c r="B22" s="2" t="s">
        <v>12</v>
      </c>
      <c r="C22" t="s">
        <v>42</v>
      </c>
      <c r="D22" t="s">
        <v>13</v>
      </c>
      <c r="E22" s="1" t="s">
        <v>25</v>
      </c>
      <c r="F22" s="1" t="s">
        <v>24</v>
      </c>
      <c r="G22" s="1" t="s">
        <v>132</v>
      </c>
      <c r="M22" s="2" t="str">
        <f t="shared" si="0"/>
        <v>Atypical EPEC, by PCR</v>
      </c>
      <c r="N22" s="2" t="str">
        <f t="shared" si="1"/>
        <v>Escherichia in stool</v>
      </c>
      <c r="O22" s="2" t="str">
        <f t="shared" si="2"/>
        <v>Bacteria in stool</v>
      </c>
    </row>
    <row r="23" spans="1:16" ht="17" x14ac:dyDescent="0.2">
      <c r="A23" t="s">
        <v>66</v>
      </c>
      <c r="B23" s="2" t="s">
        <v>12</v>
      </c>
      <c r="C23" t="s">
        <v>42</v>
      </c>
      <c r="D23" t="s">
        <v>13</v>
      </c>
      <c r="E23" s="1" t="s">
        <v>25</v>
      </c>
      <c r="F23" s="1" t="s">
        <v>24</v>
      </c>
      <c r="G23" s="1" t="s">
        <v>29</v>
      </c>
      <c r="H23" s="1" t="s">
        <v>31</v>
      </c>
      <c r="M23" s="2" t="str">
        <f t="shared" si="0"/>
        <v>ETEC ST-pos, by PCR</v>
      </c>
      <c r="N23" s="2" t="str">
        <f t="shared" si="1"/>
        <v>Escherichia in stool</v>
      </c>
      <c r="O23" s="2" t="str">
        <f t="shared" si="2"/>
        <v>Bacteria in stool</v>
      </c>
    </row>
    <row r="24" spans="1:16" ht="17" x14ac:dyDescent="0.2">
      <c r="A24" t="s">
        <v>67</v>
      </c>
      <c r="B24" s="2" t="s">
        <v>12</v>
      </c>
      <c r="C24" t="s">
        <v>42</v>
      </c>
      <c r="D24" t="s">
        <v>13</v>
      </c>
      <c r="E24" s="1" t="s">
        <v>25</v>
      </c>
      <c r="F24" s="1" t="s">
        <v>24</v>
      </c>
      <c r="G24" s="1" t="s">
        <v>29</v>
      </c>
      <c r="H24" s="1" t="s">
        <v>30</v>
      </c>
      <c r="I24" s="1" t="s">
        <v>31</v>
      </c>
      <c r="J24" s="1" t="s">
        <v>41</v>
      </c>
      <c r="M24" s="2" t="str">
        <f t="shared" si="0"/>
        <v>ETEC LT-pos or ST-pos, by PCR</v>
      </c>
      <c r="N24" s="2" t="str">
        <f t="shared" si="1"/>
        <v>Escherichia in stool</v>
      </c>
      <c r="O24" s="2" t="str">
        <f t="shared" si="2"/>
        <v>Bacteria in stool</v>
      </c>
    </row>
    <row r="25" spans="1:16" ht="17" x14ac:dyDescent="0.2">
      <c r="A25" t="s">
        <v>68</v>
      </c>
      <c r="B25" s="2" t="s">
        <v>12</v>
      </c>
      <c r="C25" t="s">
        <v>42</v>
      </c>
      <c r="D25" t="s">
        <v>13</v>
      </c>
      <c r="E25" s="1" t="s">
        <v>25</v>
      </c>
      <c r="F25" s="1" t="s">
        <v>24</v>
      </c>
      <c r="G25" s="1" t="s">
        <v>29</v>
      </c>
      <c r="H25" s="3" t="s">
        <v>30</v>
      </c>
      <c r="I25" s="3" t="s">
        <v>30</v>
      </c>
      <c r="J25" s="1" t="s">
        <v>159</v>
      </c>
      <c r="M25" s="2" t="str">
        <f t="shared" si="0"/>
        <v>ETEC LT-pos and LT-pos, by PCR</v>
      </c>
      <c r="N25" s="2" t="str">
        <f t="shared" si="1"/>
        <v>Escherichia in stool</v>
      </c>
      <c r="O25" s="2" t="str">
        <f t="shared" si="2"/>
        <v>Bacteria in stool</v>
      </c>
      <c r="P25" s="3" t="s">
        <v>164</v>
      </c>
    </row>
    <row r="26" spans="1:16" ht="17" x14ac:dyDescent="0.2">
      <c r="A26" t="s">
        <v>69</v>
      </c>
      <c r="B26" s="2" t="s">
        <v>12</v>
      </c>
      <c r="C26" t="s">
        <v>42</v>
      </c>
      <c r="D26" t="s">
        <v>13</v>
      </c>
      <c r="E26" s="1" t="s">
        <v>25</v>
      </c>
      <c r="F26" s="1" t="s">
        <v>24</v>
      </c>
      <c r="G26" s="1" t="s">
        <v>29</v>
      </c>
      <c r="H26" s="1" t="s">
        <v>30</v>
      </c>
      <c r="K26" s="1" t="s">
        <v>31</v>
      </c>
      <c r="M26" s="2" t="str">
        <f t="shared" si="0"/>
        <v>ETEC LT-pos ST-neg, by PCR</v>
      </c>
      <c r="N26" s="2" t="str">
        <f t="shared" si="1"/>
        <v>Escherichia in stool</v>
      </c>
      <c r="O26" s="2" t="str">
        <f t="shared" si="2"/>
        <v>Bacteria in stool</v>
      </c>
    </row>
    <row r="27" spans="1:16" ht="17" x14ac:dyDescent="0.2">
      <c r="A27" t="s">
        <v>70</v>
      </c>
      <c r="B27" s="2" t="s">
        <v>12</v>
      </c>
      <c r="C27" t="s">
        <v>42</v>
      </c>
      <c r="D27" t="s">
        <v>13</v>
      </c>
      <c r="E27" s="1" t="s">
        <v>25</v>
      </c>
      <c r="F27" s="1" t="s">
        <v>24</v>
      </c>
      <c r="G27" s="1" t="s">
        <v>29</v>
      </c>
      <c r="I27" s="1" t="s">
        <v>31</v>
      </c>
      <c r="K27" s="1" t="s">
        <v>30</v>
      </c>
      <c r="M27" s="2" t="str">
        <f t="shared" si="0"/>
        <v>ETEC ST-pos LT-neg, by PCR</v>
      </c>
      <c r="N27" s="2" t="str">
        <f t="shared" si="1"/>
        <v>Escherichia in stool</v>
      </c>
      <c r="O27" s="2" t="str">
        <f t="shared" si="2"/>
        <v>Bacteria in stool</v>
      </c>
      <c r="P27" s="3"/>
    </row>
    <row r="28" spans="1:16" ht="17" x14ac:dyDescent="0.2">
      <c r="A28" t="s">
        <v>71</v>
      </c>
      <c r="B28" s="2" t="s">
        <v>12</v>
      </c>
      <c r="C28" t="s">
        <v>42</v>
      </c>
      <c r="D28" t="s">
        <v>13</v>
      </c>
      <c r="E28" s="1" t="s">
        <v>25</v>
      </c>
      <c r="F28" s="1" t="s">
        <v>24</v>
      </c>
      <c r="G28" s="1" t="s">
        <v>38</v>
      </c>
      <c r="H28" s="1" t="s">
        <v>39</v>
      </c>
      <c r="I28" s="1" t="s">
        <v>40</v>
      </c>
      <c r="J28" s="1" t="s">
        <v>41</v>
      </c>
      <c r="M28" s="2" t="str">
        <f t="shared" si="0"/>
        <v>STEC stx1-pos or stx2-pos, by PCR</v>
      </c>
      <c r="N28" s="2" t="str">
        <f t="shared" si="1"/>
        <v>Escherichia in stool</v>
      </c>
      <c r="O28" s="2" t="str">
        <f t="shared" si="2"/>
        <v>Bacteria in stool</v>
      </c>
    </row>
    <row r="29" spans="1:16" ht="17" x14ac:dyDescent="0.2">
      <c r="A29" t="s">
        <v>72</v>
      </c>
      <c r="B29" s="2" t="s">
        <v>12</v>
      </c>
      <c r="C29" t="s">
        <v>42</v>
      </c>
      <c r="D29" t="s">
        <v>13</v>
      </c>
      <c r="E29" s="1" t="s">
        <v>25</v>
      </c>
      <c r="F29" s="1" t="s">
        <v>24</v>
      </c>
      <c r="G29" s="1" t="s">
        <v>114</v>
      </c>
      <c r="H29" s="1" t="s">
        <v>158</v>
      </c>
      <c r="I29" s="1" t="s">
        <v>160</v>
      </c>
      <c r="J29" s="1" t="s">
        <v>159</v>
      </c>
      <c r="M29" s="2" t="str">
        <f t="shared" si="0"/>
        <v>EHEC eae-pos and stx-pos, by PCR</v>
      </c>
      <c r="N29" s="2" t="str">
        <f t="shared" si="1"/>
        <v>Escherichia in stool</v>
      </c>
      <c r="O29" s="2" t="str">
        <f t="shared" si="2"/>
        <v>Bacteria in stool</v>
      </c>
    </row>
    <row r="30" spans="1:16" ht="17" x14ac:dyDescent="0.2">
      <c r="A30" t="s">
        <v>73</v>
      </c>
      <c r="B30" s="2" t="s">
        <v>12</v>
      </c>
      <c r="C30" t="s">
        <v>22</v>
      </c>
      <c r="D30" t="s">
        <v>17</v>
      </c>
      <c r="E30" s="1" t="s">
        <v>115</v>
      </c>
      <c r="F30" t="s">
        <v>115</v>
      </c>
      <c r="M30" s="2" t="str">
        <f t="shared" si="0"/>
        <v>Giardia, by ELISA</v>
      </c>
      <c r="N30" s="2" t="str">
        <f t="shared" si="1"/>
        <v>Giardia in stool</v>
      </c>
      <c r="O30" s="2" t="str">
        <f t="shared" si="2"/>
        <v>Eukaryota in stool</v>
      </c>
    </row>
    <row r="31" spans="1:16" ht="17" x14ac:dyDescent="0.2">
      <c r="A31" t="s">
        <v>74</v>
      </c>
      <c r="B31" s="2" t="s">
        <v>12</v>
      </c>
      <c r="C31" t="s">
        <v>43</v>
      </c>
      <c r="D31" t="s">
        <v>16</v>
      </c>
      <c r="E31" s="1" t="s">
        <v>23</v>
      </c>
      <c r="F31" t="s">
        <v>23</v>
      </c>
      <c r="M31" s="2" t="str">
        <f t="shared" si="0"/>
        <v>Norovirus, by RT-PCR</v>
      </c>
      <c r="N31" s="2" t="str">
        <f t="shared" si="1"/>
        <v>Norovirus in stool</v>
      </c>
      <c r="O31" s="2" t="str">
        <f t="shared" si="2"/>
        <v>Virus in stool</v>
      </c>
    </row>
    <row r="32" spans="1:16" ht="17" x14ac:dyDescent="0.2">
      <c r="A32" t="s">
        <v>75</v>
      </c>
      <c r="B32" s="2" t="s">
        <v>12</v>
      </c>
      <c r="C32" t="s">
        <v>43</v>
      </c>
      <c r="D32" t="s">
        <v>16</v>
      </c>
      <c r="E32" s="1" t="s">
        <v>23</v>
      </c>
      <c r="F32" t="s">
        <v>125</v>
      </c>
      <c r="M32" s="2" t="str">
        <f t="shared" si="0"/>
        <v>Norovirus GI, by RT-PCR</v>
      </c>
      <c r="N32" s="2" t="str">
        <f t="shared" si="1"/>
        <v>Norovirus in stool</v>
      </c>
      <c r="O32" s="2" t="str">
        <f t="shared" si="2"/>
        <v>Virus in stool</v>
      </c>
    </row>
    <row r="33" spans="1:15" ht="17" x14ac:dyDescent="0.2">
      <c r="A33" t="s">
        <v>76</v>
      </c>
      <c r="B33" s="2" t="s">
        <v>12</v>
      </c>
      <c r="C33" t="s">
        <v>43</v>
      </c>
      <c r="D33" t="s">
        <v>16</v>
      </c>
      <c r="E33" s="1" t="s">
        <v>23</v>
      </c>
      <c r="F33" t="s">
        <v>44</v>
      </c>
      <c r="M33" s="2" t="str">
        <f t="shared" si="0"/>
        <v>Norovirus GII, by RT-PCR</v>
      </c>
      <c r="N33" s="2" t="str">
        <f t="shared" si="1"/>
        <v>Norovirus in stool</v>
      </c>
      <c r="O33" s="2" t="str">
        <f t="shared" si="2"/>
        <v>Virus in stool</v>
      </c>
    </row>
    <row r="34" spans="1:15" ht="17" x14ac:dyDescent="0.2">
      <c r="A34" t="s">
        <v>77</v>
      </c>
      <c r="B34" s="2" t="s">
        <v>12</v>
      </c>
      <c r="C34" t="s">
        <v>22</v>
      </c>
      <c r="D34" t="s">
        <v>16</v>
      </c>
      <c r="E34" s="1" t="s">
        <v>116</v>
      </c>
      <c r="F34" t="s">
        <v>116</v>
      </c>
      <c r="M34" s="2" t="str">
        <f t="shared" si="0"/>
        <v>Rotavirus, by ELISA</v>
      </c>
      <c r="N34" s="2" t="str">
        <f t="shared" si="1"/>
        <v>Rotavirus in stool</v>
      </c>
      <c r="O34" s="2" t="str">
        <f t="shared" si="2"/>
        <v>Virus in stool</v>
      </c>
    </row>
    <row r="35" spans="1:15" ht="17" x14ac:dyDescent="0.2">
      <c r="A35" t="s">
        <v>78</v>
      </c>
      <c r="B35" s="2" t="s">
        <v>12</v>
      </c>
      <c r="C35" t="s">
        <v>3</v>
      </c>
      <c r="D35" t="s">
        <v>13</v>
      </c>
      <c r="E35" s="1" t="s">
        <v>117</v>
      </c>
      <c r="F35" t="s">
        <v>126</v>
      </c>
      <c r="M35" s="2" t="str">
        <f t="shared" ref="M35:M56" si="3">IF($G35="",$F35,"")
&amp;IF($G35&lt;&gt;"",$G35,"")
&amp;IF(AND($K35="LT",H35="ST")," LT-neg ST-pos",
IF($H35&lt;&gt;""," "&amp;$H35,"")
&amp;IF(OR($H35="LT",$H35="ST",$H35&lt;&gt;""),"-pos","")
&amp;IF($J35&lt;&gt;""," "&amp;$J35,"")
&amp;IF($I35&lt;&gt;""," "&amp;$I35&amp;"-pos","")
&amp;IF($K35&lt;&gt;""," "&amp;$K35&amp;"-neg",""))
&amp;", by "&amp;$C35</f>
        <v>Salmonella typhi, by bacteriology</v>
      </c>
      <c r="N35" s="2" t="str">
        <f t="shared" ref="N35:N55" si="4">$E35&amp;" in "&amp;$B35</f>
        <v>Salmonella in stool</v>
      </c>
      <c r="O35" s="2" t="str">
        <f t="shared" ref="O35:O65" si="5">$D35&amp;" in "&amp;$B35</f>
        <v>Bacteria in stool</v>
      </c>
    </row>
    <row r="36" spans="1:15" ht="34" x14ac:dyDescent="0.2">
      <c r="A36" t="s">
        <v>79</v>
      </c>
      <c r="B36" s="2" t="s">
        <v>12</v>
      </c>
      <c r="C36" t="s">
        <v>3</v>
      </c>
      <c r="D36" t="s">
        <v>13</v>
      </c>
      <c r="E36" s="1" t="s">
        <v>117</v>
      </c>
      <c r="F36" t="s">
        <v>127</v>
      </c>
      <c r="M36" s="2" t="str">
        <f t="shared" si="3"/>
        <v>Salmonella non-typhi, by bacteriology</v>
      </c>
      <c r="N36" s="2" t="str">
        <f t="shared" si="4"/>
        <v>Salmonella in stool</v>
      </c>
      <c r="O36" s="2" t="str">
        <f t="shared" si="5"/>
        <v>Bacteria in stool</v>
      </c>
    </row>
    <row r="37" spans="1:15" ht="17" x14ac:dyDescent="0.2">
      <c r="A37" t="s">
        <v>80</v>
      </c>
      <c r="B37" s="2" t="s">
        <v>12</v>
      </c>
      <c r="C37" t="s">
        <v>43</v>
      </c>
      <c r="D37" t="s">
        <v>16</v>
      </c>
      <c r="E37" s="1" t="s">
        <v>118</v>
      </c>
      <c r="F37" t="s">
        <v>118</v>
      </c>
      <c r="M37" s="2" t="str">
        <f t="shared" si="3"/>
        <v>Sapovirus, by RT-PCR</v>
      </c>
      <c r="N37" s="2" t="str">
        <f t="shared" si="4"/>
        <v>Sapovirus in stool</v>
      </c>
      <c r="O37" s="2" t="str">
        <f t="shared" si="5"/>
        <v>Virus in stool</v>
      </c>
    </row>
    <row r="38" spans="1:15" ht="17" x14ac:dyDescent="0.2">
      <c r="A38" t="s">
        <v>81</v>
      </c>
      <c r="B38" s="2" t="s">
        <v>12</v>
      </c>
      <c r="C38" t="s">
        <v>3</v>
      </c>
      <c r="D38" t="s">
        <v>13</v>
      </c>
      <c r="E38" s="1" t="s">
        <v>119</v>
      </c>
      <c r="F38" t="s">
        <v>119</v>
      </c>
      <c r="M38" s="2" t="str">
        <f t="shared" si="3"/>
        <v>Shigella, by bacteriology</v>
      </c>
      <c r="N38" s="2" t="str">
        <f t="shared" si="4"/>
        <v>Shigella in stool</v>
      </c>
      <c r="O38" s="2" t="str">
        <f t="shared" si="5"/>
        <v>Bacteria in stool</v>
      </c>
    </row>
    <row r="39" spans="1:15" ht="34" x14ac:dyDescent="0.2">
      <c r="A39" t="s">
        <v>82</v>
      </c>
      <c r="B39" s="2" t="s">
        <v>12</v>
      </c>
      <c r="C39" t="s">
        <v>3</v>
      </c>
      <c r="D39" t="s">
        <v>13</v>
      </c>
      <c r="E39" s="1" t="s">
        <v>119</v>
      </c>
      <c r="F39" t="s">
        <v>128</v>
      </c>
      <c r="M39" s="2" t="str">
        <f t="shared" si="3"/>
        <v>Shigella non-typeable, by bacteriology</v>
      </c>
      <c r="N39" s="2" t="str">
        <f t="shared" si="4"/>
        <v>Shigella in stool</v>
      </c>
      <c r="O39" s="2" t="str">
        <f t="shared" si="5"/>
        <v>Bacteria in stool</v>
      </c>
    </row>
    <row r="40" spans="1:15" ht="17" x14ac:dyDescent="0.2">
      <c r="A40" t="s">
        <v>83</v>
      </c>
      <c r="B40" s="2" t="s">
        <v>12</v>
      </c>
      <c r="C40" t="s">
        <v>3</v>
      </c>
      <c r="D40" t="s">
        <v>13</v>
      </c>
      <c r="E40" s="1" t="s">
        <v>119</v>
      </c>
      <c r="F40" t="s">
        <v>129</v>
      </c>
      <c r="M40" s="2" t="str">
        <f t="shared" si="3"/>
        <v>Shigella boydii, by bacteriology</v>
      </c>
      <c r="N40" s="2" t="str">
        <f t="shared" si="4"/>
        <v>Shigella in stool</v>
      </c>
      <c r="O40" s="2" t="str">
        <f t="shared" si="5"/>
        <v>Bacteria in stool</v>
      </c>
    </row>
    <row r="41" spans="1:15" ht="34" x14ac:dyDescent="0.2">
      <c r="A41" t="s">
        <v>84</v>
      </c>
      <c r="B41" s="2" t="s">
        <v>12</v>
      </c>
      <c r="C41" t="s">
        <v>3</v>
      </c>
      <c r="D41" t="s">
        <v>13</v>
      </c>
      <c r="E41" s="1" t="s">
        <v>119</v>
      </c>
      <c r="F41" t="s">
        <v>130</v>
      </c>
      <c r="M41" s="2" t="str">
        <f t="shared" si="3"/>
        <v>Shigella dysenteriae, by bacteriology</v>
      </c>
      <c r="N41" s="2" t="str">
        <f t="shared" si="4"/>
        <v>Shigella in stool</v>
      </c>
      <c r="O41" s="2" t="str">
        <f t="shared" si="5"/>
        <v>Bacteria in stool</v>
      </c>
    </row>
    <row r="42" spans="1:15" ht="17" x14ac:dyDescent="0.2">
      <c r="A42" t="s">
        <v>85</v>
      </c>
      <c r="B42" s="2" t="s">
        <v>12</v>
      </c>
      <c r="C42" t="s">
        <v>3</v>
      </c>
      <c r="D42" t="s">
        <v>13</v>
      </c>
      <c r="E42" s="1" t="s">
        <v>119</v>
      </c>
      <c r="F42" t="s">
        <v>131</v>
      </c>
      <c r="M42" s="2" t="str">
        <f t="shared" si="3"/>
        <v>Shigella flexneri, by bacteriology</v>
      </c>
      <c r="N42" s="2" t="str">
        <f t="shared" si="4"/>
        <v>Shigella in stool</v>
      </c>
      <c r="O42" s="2" t="str">
        <f t="shared" si="5"/>
        <v>Bacteria in stool</v>
      </c>
    </row>
    <row r="43" spans="1:15" ht="34" x14ac:dyDescent="0.2">
      <c r="A43" t="s">
        <v>86</v>
      </c>
      <c r="B43" s="2" t="s">
        <v>12</v>
      </c>
      <c r="C43" t="s">
        <v>3</v>
      </c>
      <c r="D43" t="s">
        <v>13</v>
      </c>
      <c r="E43" s="1" t="s">
        <v>119</v>
      </c>
      <c r="F43" t="s">
        <v>133</v>
      </c>
      <c r="M43" s="2" t="str">
        <f t="shared" si="3"/>
        <v>Shigella flexneri serotype 4B, by bacteriology</v>
      </c>
      <c r="N43" s="2" t="str">
        <f t="shared" si="4"/>
        <v>Shigella in stool</v>
      </c>
      <c r="O43" s="2" t="str">
        <f t="shared" si="5"/>
        <v>Bacteria in stool</v>
      </c>
    </row>
    <row r="44" spans="1:15" ht="34" x14ac:dyDescent="0.2">
      <c r="A44" t="s">
        <v>87</v>
      </c>
      <c r="B44" s="2" t="s">
        <v>12</v>
      </c>
      <c r="C44" t="s">
        <v>3</v>
      </c>
      <c r="D44" t="s">
        <v>13</v>
      </c>
      <c r="E44" s="1" t="s">
        <v>119</v>
      </c>
      <c r="F44" t="s">
        <v>134</v>
      </c>
      <c r="M44" s="2" t="str">
        <f t="shared" si="3"/>
        <v>Shigella flexneri serotype 5B, by bacteriology</v>
      </c>
      <c r="N44" s="2" t="str">
        <f t="shared" si="4"/>
        <v>Shigella in stool</v>
      </c>
      <c r="O44" s="2" t="str">
        <f t="shared" si="5"/>
        <v>Bacteria in stool</v>
      </c>
    </row>
    <row r="45" spans="1:15" ht="34" x14ac:dyDescent="0.2">
      <c r="A45" t="s">
        <v>88</v>
      </c>
      <c r="B45" s="2" t="s">
        <v>12</v>
      </c>
      <c r="C45" t="s">
        <v>3</v>
      </c>
      <c r="D45" t="s">
        <v>13</v>
      </c>
      <c r="E45" s="1" t="s">
        <v>119</v>
      </c>
      <c r="F45" t="s">
        <v>135</v>
      </c>
      <c r="M45" s="2" t="str">
        <f t="shared" si="3"/>
        <v>Shigella flexneri serotype 6, by bacteriology</v>
      </c>
      <c r="N45" s="2" t="str">
        <f t="shared" si="4"/>
        <v>Shigella in stool</v>
      </c>
      <c r="O45" s="2" t="str">
        <f t="shared" si="5"/>
        <v>Bacteria in stool</v>
      </c>
    </row>
    <row r="46" spans="1:15" ht="34" x14ac:dyDescent="0.2">
      <c r="A46" t="s">
        <v>89</v>
      </c>
      <c r="B46" s="2" t="s">
        <v>12</v>
      </c>
      <c r="C46" t="s">
        <v>3</v>
      </c>
      <c r="D46" t="s">
        <v>13</v>
      </c>
      <c r="E46" s="1" t="s">
        <v>119</v>
      </c>
      <c r="F46" t="s">
        <v>136</v>
      </c>
      <c r="M46" s="2" t="str">
        <f t="shared" si="3"/>
        <v>Shigella flexneri serotype 1A, by bacteriology</v>
      </c>
      <c r="N46" s="2" t="str">
        <f t="shared" si="4"/>
        <v>Shigella in stool</v>
      </c>
      <c r="O46" s="2" t="str">
        <f t="shared" si="5"/>
        <v>Bacteria in stool</v>
      </c>
    </row>
    <row r="47" spans="1:15" ht="34" x14ac:dyDescent="0.2">
      <c r="A47" t="s">
        <v>90</v>
      </c>
      <c r="B47" s="2" t="s">
        <v>12</v>
      </c>
      <c r="C47" t="s">
        <v>3</v>
      </c>
      <c r="D47" t="s">
        <v>13</v>
      </c>
      <c r="E47" s="1" t="s">
        <v>119</v>
      </c>
      <c r="F47" t="s">
        <v>137</v>
      </c>
      <c r="M47" s="2" t="str">
        <f t="shared" si="3"/>
        <v>Shigella flexneri serotype 1B, by bacteriology</v>
      </c>
      <c r="N47" s="2" t="str">
        <f t="shared" si="4"/>
        <v>Shigella in stool</v>
      </c>
      <c r="O47" s="2" t="str">
        <f t="shared" si="5"/>
        <v>Bacteria in stool</v>
      </c>
    </row>
    <row r="48" spans="1:15" ht="34" x14ac:dyDescent="0.2">
      <c r="A48" t="s">
        <v>91</v>
      </c>
      <c r="B48" s="2" t="s">
        <v>12</v>
      </c>
      <c r="C48" t="s">
        <v>3</v>
      </c>
      <c r="D48" t="s">
        <v>13</v>
      </c>
      <c r="E48" s="1" t="s">
        <v>119</v>
      </c>
      <c r="F48" t="s">
        <v>138</v>
      </c>
      <c r="M48" s="2" t="str">
        <f t="shared" si="3"/>
        <v>Shigella flexneri serotype 2A, by bacteriology</v>
      </c>
      <c r="N48" s="2" t="str">
        <f t="shared" si="4"/>
        <v>Shigella in stool</v>
      </c>
      <c r="O48" s="2" t="str">
        <f t="shared" si="5"/>
        <v>Bacteria in stool</v>
      </c>
    </row>
    <row r="49" spans="1:15" ht="34" x14ac:dyDescent="0.2">
      <c r="A49" t="s">
        <v>92</v>
      </c>
      <c r="B49" s="2" t="s">
        <v>12</v>
      </c>
      <c r="C49" t="s">
        <v>3</v>
      </c>
      <c r="D49" t="s">
        <v>13</v>
      </c>
      <c r="E49" s="1" t="s">
        <v>119</v>
      </c>
      <c r="F49" t="s">
        <v>139</v>
      </c>
      <c r="M49" s="2" t="str">
        <f t="shared" si="3"/>
        <v>Shigella flexneri serotype 2B, by bacteriology</v>
      </c>
      <c r="N49" s="2" t="str">
        <f t="shared" si="4"/>
        <v>Shigella in stool</v>
      </c>
      <c r="O49" s="2" t="str">
        <f t="shared" si="5"/>
        <v>Bacteria in stool</v>
      </c>
    </row>
    <row r="50" spans="1:15" ht="34" x14ac:dyDescent="0.2">
      <c r="A50" t="s">
        <v>93</v>
      </c>
      <c r="B50" s="2" t="s">
        <v>12</v>
      </c>
      <c r="C50" t="s">
        <v>3</v>
      </c>
      <c r="D50" t="s">
        <v>13</v>
      </c>
      <c r="E50" s="1" t="s">
        <v>119</v>
      </c>
      <c r="F50" t="s">
        <v>140</v>
      </c>
      <c r="M50" s="2" t="str">
        <f t="shared" si="3"/>
        <v>Shigella flexneri serotype 3A, by bacteriology</v>
      </c>
      <c r="N50" s="2" t="str">
        <f t="shared" si="4"/>
        <v>Shigella in stool</v>
      </c>
      <c r="O50" s="2" t="str">
        <f t="shared" si="5"/>
        <v>Bacteria in stool</v>
      </c>
    </row>
    <row r="51" spans="1:15" ht="34" x14ac:dyDescent="0.2">
      <c r="A51" t="s">
        <v>94</v>
      </c>
      <c r="B51" s="2" t="s">
        <v>12</v>
      </c>
      <c r="C51" t="s">
        <v>3</v>
      </c>
      <c r="D51" t="s">
        <v>13</v>
      </c>
      <c r="E51" s="1" t="s">
        <v>119</v>
      </c>
      <c r="F51" t="s">
        <v>141</v>
      </c>
      <c r="M51" s="2" t="str">
        <f t="shared" si="3"/>
        <v>Shigella flexneri serotype 3B, by bacteriology</v>
      </c>
      <c r="N51" s="2" t="str">
        <f t="shared" si="4"/>
        <v>Shigella in stool</v>
      </c>
      <c r="O51" s="2" t="str">
        <f t="shared" si="5"/>
        <v>Bacteria in stool</v>
      </c>
    </row>
    <row r="52" spans="1:15" ht="34" x14ac:dyDescent="0.2">
      <c r="A52" t="s">
        <v>95</v>
      </c>
      <c r="B52" s="2" t="s">
        <v>12</v>
      </c>
      <c r="C52" t="s">
        <v>3</v>
      </c>
      <c r="D52" t="s">
        <v>13</v>
      </c>
      <c r="E52" s="1" t="s">
        <v>119</v>
      </c>
      <c r="F52" t="s">
        <v>142</v>
      </c>
      <c r="M52" s="2" t="str">
        <f t="shared" si="3"/>
        <v>Shigella flexneri serotype 4A, by bacteriology</v>
      </c>
      <c r="N52" s="2" t="str">
        <f t="shared" si="4"/>
        <v>Shigella in stool</v>
      </c>
      <c r="O52" s="2" t="str">
        <f t="shared" si="5"/>
        <v>Bacteria in stool</v>
      </c>
    </row>
    <row r="53" spans="1:15" ht="34" x14ac:dyDescent="0.2">
      <c r="A53" t="s">
        <v>96</v>
      </c>
      <c r="B53" s="2" t="s">
        <v>12</v>
      </c>
      <c r="C53" t="s">
        <v>3</v>
      </c>
      <c r="D53" t="s">
        <v>13</v>
      </c>
      <c r="E53" s="1" t="s">
        <v>119</v>
      </c>
      <c r="F53" t="s">
        <v>143</v>
      </c>
      <c r="M53" s="2" t="str">
        <f t="shared" si="3"/>
        <v>Shigella flexneri serotype 4C, by bacteriology</v>
      </c>
      <c r="N53" s="2" t="str">
        <f t="shared" si="4"/>
        <v>Shigella in stool</v>
      </c>
      <c r="O53" s="2" t="str">
        <f t="shared" si="5"/>
        <v>Bacteria in stool</v>
      </c>
    </row>
    <row r="54" spans="1:15" ht="34" x14ac:dyDescent="0.2">
      <c r="A54" t="s">
        <v>97</v>
      </c>
      <c r="B54" s="2" t="s">
        <v>12</v>
      </c>
      <c r="C54" t="s">
        <v>3</v>
      </c>
      <c r="D54" t="s">
        <v>13</v>
      </c>
      <c r="E54" s="1" t="s">
        <v>119</v>
      </c>
      <c r="F54" t="s">
        <v>144</v>
      </c>
      <c r="M54" s="2" t="str">
        <f t="shared" si="3"/>
        <v>Shigella flexneri serotype 5A, by bacteriology</v>
      </c>
      <c r="N54" s="2" t="str">
        <f t="shared" si="4"/>
        <v>Shigella in stool</v>
      </c>
      <c r="O54" s="2" t="str">
        <f t="shared" si="5"/>
        <v>Bacteria in stool</v>
      </c>
    </row>
    <row r="55" spans="1:15" ht="34" x14ac:dyDescent="0.2">
      <c r="A55" t="s">
        <v>98</v>
      </c>
      <c r="B55" s="2" t="s">
        <v>12</v>
      </c>
      <c r="C55" t="s">
        <v>3</v>
      </c>
      <c r="D55" t="s">
        <v>13</v>
      </c>
      <c r="E55" s="1" t="s">
        <v>119</v>
      </c>
      <c r="F55" t="s">
        <v>145</v>
      </c>
      <c r="M55" s="2" t="str">
        <f t="shared" si="3"/>
        <v>Shigella flexneri serotype X, by bacteriology</v>
      </c>
      <c r="N55" s="2" t="str">
        <f t="shared" si="4"/>
        <v>Shigella in stool</v>
      </c>
      <c r="O55" s="2" t="str">
        <f t="shared" si="5"/>
        <v>Bacteria in stool</v>
      </c>
    </row>
    <row r="56" spans="1:15" ht="34" x14ac:dyDescent="0.2">
      <c r="A56" t="s">
        <v>99</v>
      </c>
      <c r="B56" s="2" t="s">
        <v>12</v>
      </c>
      <c r="C56" t="s">
        <v>3</v>
      </c>
      <c r="D56" t="s">
        <v>13</v>
      </c>
      <c r="E56" s="1" t="s">
        <v>119</v>
      </c>
      <c r="F56" t="s">
        <v>146</v>
      </c>
      <c r="M56" s="2" t="str">
        <f t="shared" si="3"/>
        <v>Shigella flexneri serotype Y, by bacteriology</v>
      </c>
      <c r="N56" s="2" t="str">
        <f t="shared" ref="N56:N65" si="6">$E56&amp;" in "&amp;$B56</f>
        <v>Shigella in stool</v>
      </c>
      <c r="O56" s="2" t="str">
        <f t="shared" si="5"/>
        <v>Bacteria in stool</v>
      </c>
    </row>
    <row r="57" spans="1:15" ht="17" x14ac:dyDescent="0.2">
      <c r="A57" t="s">
        <v>100</v>
      </c>
      <c r="B57" s="2" t="s">
        <v>12</v>
      </c>
      <c r="C57" t="s">
        <v>3</v>
      </c>
      <c r="D57" t="s">
        <v>13</v>
      </c>
      <c r="E57" s="1" t="s">
        <v>119</v>
      </c>
      <c r="F57" t="s">
        <v>147</v>
      </c>
      <c r="M57" s="2" t="str">
        <f t="shared" ref="M57:M65" si="7">IF($G57="",$F57,"")
&amp;IF($G57&lt;&gt;"",$G57,"")
&amp;IF(AND($K57="LT",H57="ST")," LT-neg ST-pos",
IF($H57&lt;&gt;""," "&amp;$H57,"")
&amp;IF(OR($H57="LT",$H57="ST",$H57&lt;&gt;""),"-pos","")
&amp;IF($J57&lt;&gt;""," "&amp;$J57,"")
&amp;IF($I57&lt;&gt;""," "&amp;$I57&amp;"-pos","")
&amp;IF($K57&lt;&gt;""," "&amp;$K57&amp;"-neg",""))
&amp;", by "&amp;$C57</f>
        <v>Shigella sonnei, by bacteriology</v>
      </c>
      <c r="N57" s="2" t="str">
        <f t="shared" si="6"/>
        <v>Shigella in stool</v>
      </c>
      <c r="O57" s="2" t="str">
        <f t="shared" si="5"/>
        <v>Bacteria in stool</v>
      </c>
    </row>
    <row r="58" spans="1:15" ht="34" x14ac:dyDescent="0.2">
      <c r="A58" t="s">
        <v>101</v>
      </c>
      <c r="B58" s="2" t="s">
        <v>12</v>
      </c>
      <c r="C58" t="s">
        <v>3</v>
      </c>
      <c r="D58" t="s">
        <v>13</v>
      </c>
      <c r="E58" s="1" t="s">
        <v>14</v>
      </c>
      <c r="F58" t="s">
        <v>148</v>
      </c>
      <c r="M58" s="2" t="str">
        <f t="shared" si="7"/>
        <v>Vibrio (other species), by bacteriology</v>
      </c>
      <c r="N58" s="2" t="str">
        <f t="shared" si="6"/>
        <v>Vibrio in stool</v>
      </c>
      <c r="O58" s="2" t="str">
        <f t="shared" si="5"/>
        <v>Bacteria in stool</v>
      </c>
    </row>
    <row r="59" spans="1:15" ht="17" x14ac:dyDescent="0.2">
      <c r="A59" t="s">
        <v>102</v>
      </c>
      <c r="B59" s="2" t="s">
        <v>12</v>
      </c>
      <c r="C59" t="s">
        <v>3</v>
      </c>
      <c r="D59" t="s">
        <v>13</v>
      </c>
      <c r="E59" s="1" t="s">
        <v>14</v>
      </c>
      <c r="F59" t="s">
        <v>15</v>
      </c>
      <c r="M59" s="2" t="str">
        <f t="shared" si="7"/>
        <v>Vibrio cholerae, by bacteriology</v>
      </c>
      <c r="N59" s="2" t="str">
        <f t="shared" si="6"/>
        <v>Vibrio in stool</v>
      </c>
      <c r="O59" s="2" t="str">
        <f t="shared" si="5"/>
        <v>Bacteria in stool</v>
      </c>
    </row>
    <row r="60" spans="1:15" ht="34" x14ac:dyDescent="0.2">
      <c r="A60" t="s">
        <v>103</v>
      </c>
      <c r="B60" s="2" t="s">
        <v>12</v>
      </c>
      <c r="C60" t="s">
        <v>3</v>
      </c>
      <c r="D60" t="s">
        <v>13</v>
      </c>
      <c r="E60" s="1" t="s">
        <v>14</v>
      </c>
      <c r="F60" t="s">
        <v>149</v>
      </c>
      <c r="M60" s="2" t="str">
        <f t="shared" si="7"/>
        <v>Vibrio cholerae O139, by bacteriology</v>
      </c>
      <c r="N60" s="2" t="str">
        <f t="shared" si="6"/>
        <v>Vibrio in stool</v>
      </c>
      <c r="O60" s="2" t="str">
        <f t="shared" si="5"/>
        <v>Bacteria in stool</v>
      </c>
    </row>
    <row r="61" spans="1:15" ht="34" x14ac:dyDescent="0.2">
      <c r="A61" t="s">
        <v>104</v>
      </c>
      <c r="B61" s="2" t="s">
        <v>12</v>
      </c>
      <c r="C61" t="s">
        <v>3</v>
      </c>
      <c r="D61" t="s">
        <v>13</v>
      </c>
      <c r="E61" s="1" t="s">
        <v>14</v>
      </c>
      <c r="F61" t="s">
        <v>150</v>
      </c>
      <c r="M61" s="2" t="str">
        <f t="shared" si="7"/>
        <v>Vibrio cholerae non-O1/O139, by bacteriology</v>
      </c>
      <c r="N61" s="2" t="str">
        <f t="shared" si="6"/>
        <v>Vibrio in stool</v>
      </c>
      <c r="O61" s="2" t="str">
        <f t="shared" si="5"/>
        <v>Bacteria in stool</v>
      </c>
    </row>
    <row r="62" spans="1:15" ht="17" x14ac:dyDescent="0.2">
      <c r="A62" t="s">
        <v>105</v>
      </c>
      <c r="B62" s="2" t="s">
        <v>12</v>
      </c>
      <c r="C62" t="s">
        <v>3</v>
      </c>
      <c r="D62" t="s">
        <v>13</v>
      </c>
      <c r="E62" s="1" t="s">
        <v>14</v>
      </c>
      <c r="F62" t="s">
        <v>151</v>
      </c>
      <c r="M62" s="2" t="str">
        <f t="shared" si="7"/>
        <v>Vibrio cholerae O1, by bacteriology</v>
      </c>
      <c r="N62" s="2" t="str">
        <f t="shared" si="6"/>
        <v>Vibrio in stool</v>
      </c>
      <c r="O62" s="2" t="str">
        <f t="shared" si="5"/>
        <v>Bacteria in stool</v>
      </c>
    </row>
    <row r="63" spans="1:15" ht="34" x14ac:dyDescent="0.2">
      <c r="A63" t="s">
        <v>106</v>
      </c>
      <c r="B63" s="2" t="s">
        <v>12</v>
      </c>
      <c r="C63" t="s">
        <v>3</v>
      </c>
      <c r="D63" t="s">
        <v>13</v>
      </c>
      <c r="E63" s="1" t="s">
        <v>14</v>
      </c>
      <c r="F63" t="s">
        <v>152</v>
      </c>
      <c r="M63" s="2" t="str">
        <f t="shared" si="7"/>
        <v>Vibrio cholerae O1 Inaba, by bacteriology</v>
      </c>
      <c r="N63" s="2" t="str">
        <f t="shared" si="6"/>
        <v>Vibrio in stool</v>
      </c>
      <c r="O63" s="2" t="str">
        <f t="shared" si="5"/>
        <v>Bacteria in stool</v>
      </c>
    </row>
    <row r="64" spans="1:15" ht="34" x14ac:dyDescent="0.2">
      <c r="A64" t="s">
        <v>107</v>
      </c>
      <c r="B64" s="2" t="s">
        <v>12</v>
      </c>
      <c r="C64" t="s">
        <v>3</v>
      </c>
      <c r="D64" t="s">
        <v>13</v>
      </c>
      <c r="E64" s="1" t="s">
        <v>14</v>
      </c>
      <c r="F64" t="s">
        <v>153</v>
      </c>
      <c r="M64" s="2" t="str">
        <f t="shared" si="7"/>
        <v>Vibrio cholerae O1 Ogawa, by bacteriology</v>
      </c>
      <c r="N64" s="2" t="str">
        <f t="shared" si="6"/>
        <v>Vibrio in stool</v>
      </c>
      <c r="O64" s="2" t="str">
        <f t="shared" si="5"/>
        <v>Bacteria in stool</v>
      </c>
    </row>
    <row r="65" spans="1:15" ht="34" x14ac:dyDescent="0.2">
      <c r="A65" t="s">
        <v>108</v>
      </c>
      <c r="B65" s="2" t="s">
        <v>12</v>
      </c>
      <c r="C65" t="s">
        <v>3</v>
      </c>
      <c r="D65" t="s">
        <v>13</v>
      </c>
      <c r="E65" s="1" t="s">
        <v>14</v>
      </c>
      <c r="F65" t="s">
        <v>154</v>
      </c>
      <c r="M65" s="2" t="str">
        <f t="shared" si="7"/>
        <v>Vibrio parahaemolyticus, by bacteriology</v>
      </c>
      <c r="N65" s="2" t="str">
        <f t="shared" si="6"/>
        <v>Vibrio in stool</v>
      </c>
      <c r="O65" s="2" t="str">
        <f t="shared" si="5"/>
        <v>Bacteria in stool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raw_detection_template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JZ</cp:lastModifiedBy>
  <dcterms:created xsi:type="dcterms:W3CDTF">2019-09-17T20:30:37Z</dcterms:created>
  <dcterms:modified xsi:type="dcterms:W3CDTF">2019-09-20T06:37:19Z</dcterms:modified>
</cp:coreProperties>
</file>