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lb/Documents/SVN/ontology/Gates/MALED/"/>
    </mc:Choice>
  </mc:AlternateContent>
  <xr:revisionPtr revIDLastSave="0" documentId="8_{430426FB-81E5-054C-B951-23D55D8D8522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190809_MALED_60m_detection_temp" sheetId="1" r:id="rId1"/>
    <sheet name="antibiotics" sheetId="3" r:id="rId2"/>
    <sheet name="lookup" sheetId="2" r:id="rId3"/>
  </sheets>
  <calcPr calcId="162913"/>
</workbook>
</file>

<file path=xl/calcChain.xml><?xml version="1.0" encoding="utf-8"?>
<calcChain xmlns="http://schemas.openxmlformats.org/spreadsheetml/2006/main">
  <c r="P219" i="1" l="1"/>
  <c r="O219" i="1"/>
  <c r="N219" i="1"/>
  <c r="L219" i="1"/>
  <c r="K219" i="1"/>
  <c r="J219" i="1"/>
  <c r="P218" i="1"/>
  <c r="O218" i="1"/>
  <c r="N218" i="1"/>
  <c r="L218" i="1"/>
  <c r="K218" i="1"/>
  <c r="J218" i="1"/>
  <c r="P217" i="1"/>
  <c r="O217" i="1"/>
  <c r="N217" i="1"/>
  <c r="L217" i="1"/>
  <c r="K217" i="1"/>
  <c r="J217" i="1"/>
  <c r="P216" i="1"/>
  <c r="O216" i="1"/>
  <c r="N216" i="1"/>
  <c r="L216" i="1"/>
  <c r="K216" i="1"/>
  <c r="J216" i="1"/>
  <c r="P215" i="1"/>
  <c r="O215" i="1"/>
  <c r="N215" i="1"/>
  <c r="L215" i="1"/>
  <c r="K215" i="1"/>
  <c r="J215" i="1"/>
  <c r="P214" i="1"/>
  <c r="O214" i="1"/>
  <c r="N214" i="1"/>
  <c r="L214" i="1"/>
  <c r="K214" i="1"/>
  <c r="J214" i="1"/>
  <c r="P213" i="1"/>
  <c r="O213" i="1"/>
  <c r="N213" i="1"/>
  <c r="L213" i="1"/>
  <c r="K213" i="1"/>
  <c r="J213" i="1"/>
  <c r="P212" i="1"/>
  <c r="O212" i="1"/>
  <c r="N212" i="1"/>
  <c r="L212" i="1"/>
  <c r="K212" i="1"/>
  <c r="J212" i="1"/>
  <c r="P211" i="1"/>
  <c r="O211" i="1"/>
  <c r="N211" i="1"/>
  <c r="L211" i="1"/>
  <c r="K211" i="1"/>
  <c r="J211" i="1"/>
  <c r="P210" i="1"/>
  <c r="O210" i="1"/>
  <c r="N210" i="1"/>
  <c r="L210" i="1"/>
  <c r="K210" i="1"/>
  <c r="J210" i="1"/>
  <c r="P209" i="1"/>
  <c r="O209" i="1"/>
  <c r="N209" i="1"/>
  <c r="L209" i="1"/>
  <c r="K209" i="1"/>
  <c r="J209" i="1"/>
  <c r="P208" i="1"/>
  <c r="O208" i="1"/>
  <c r="N208" i="1"/>
  <c r="L208" i="1"/>
  <c r="K208" i="1"/>
  <c r="J208" i="1"/>
  <c r="P207" i="1"/>
  <c r="O207" i="1"/>
  <c r="N207" i="1"/>
  <c r="L207" i="1"/>
  <c r="K207" i="1"/>
  <c r="J207" i="1"/>
  <c r="P206" i="1"/>
  <c r="O206" i="1"/>
  <c r="N206" i="1"/>
  <c r="L206" i="1"/>
  <c r="K206" i="1"/>
  <c r="J206" i="1"/>
  <c r="P205" i="1"/>
  <c r="O205" i="1"/>
  <c r="N205" i="1"/>
  <c r="L205" i="1"/>
  <c r="K205" i="1"/>
  <c r="J205" i="1"/>
  <c r="P204" i="1"/>
  <c r="O204" i="1"/>
  <c r="N204" i="1"/>
  <c r="L204" i="1"/>
  <c r="K204" i="1"/>
  <c r="J204" i="1"/>
  <c r="P203" i="1"/>
  <c r="O203" i="1"/>
  <c r="N203" i="1"/>
  <c r="L203" i="1"/>
  <c r="K203" i="1"/>
  <c r="J203" i="1"/>
  <c r="P202" i="1"/>
  <c r="O202" i="1"/>
  <c r="N202" i="1"/>
  <c r="L202" i="1"/>
  <c r="K202" i="1"/>
  <c r="J202" i="1"/>
  <c r="P201" i="1"/>
  <c r="O201" i="1"/>
  <c r="N201" i="1"/>
  <c r="L201" i="1"/>
  <c r="K201" i="1"/>
  <c r="J201" i="1"/>
  <c r="P200" i="1"/>
  <c r="O200" i="1"/>
  <c r="N200" i="1"/>
  <c r="L200" i="1"/>
  <c r="K200" i="1"/>
  <c r="J200" i="1"/>
  <c r="P199" i="1"/>
  <c r="O199" i="1"/>
  <c r="N199" i="1"/>
  <c r="L199" i="1"/>
  <c r="K199" i="1"/>
  <c r="J199" i="1"/>
  <c r="P198" i="1"/>
  <c r="O198" i="1"/>
  <c r="N198" i="1"/>
  <c r="L198" i="1"/>
  <c r="K198" i="1"/>
  <c r="J198" i="1"/>
  <c r="P197" i="1"/>
  <c r="O197" i="1"/>
  <c r="N197" i="1"/>
  <c r="L197" i="1"/>
  <c r="K197" i="1"/>
  <c r="J197" i="1"/>
  <c r="P196" i="1"/>
  <c r="O196" i="1"/>
  <c r="N196" i="1"/>
  <c r="L196" i="1"/>
  <c r="K196" i="1"/>
  <c r="J196" i="1"/>
  <c r="P195" i="1"/>
  <c r="O195" i="1"/>
  <c r="N195" i="1"/>
  <c r="L195" i="1"/>
  <c r="K195" i="1"/>
  <c r="J195" i="1"/>
  <c r="P194" i="1"/>
  <c r="O194" i="1"/>
  <c r="N194" i="1"/>
  <c r="L194" i="1"/>
  <c r="K194" i="1"/>
  <c r="J194" i="1"/>
  <c r="P193" i="1"/>
  <c r="O193" i="1"/>
  <c r="N193" i="1"/>
  <c r="L193" i="1"/>
  <c r="K193" i="1"/>
  <c r="J193" i="1"/>
  <c r="P192" i="1"/>
  <c r="O192" i="1"/>
  <c r="N192" i="1"/>
  <c r="L192" i="1"/>
  <c r="K192" i="1"/>
  <c r="J192" i="1"/>
  <c r="P191" i="1"/>
  <c r="O191" i="1"/>
  <c r="N191" i="1"/>
  <c r="L191" i="1"/>
  <c r="K191" i="1"/>
  <c r="J191" i="1"/>
  <c r="P190" i="1"/>
  <c r="O190" i="1"/>
  <c r="N190" i="1"/>
  <c r="L190" i="1"/>
  <c r="K190" i="1"/>
  <c r="J190" i="1"/>
  <c r="P189" i="1"/>
  <c r="O189" i="1"/>
  <c r="N189" i="1"/>
  <c r="L189" i="1"/>
  <c r="K189" i="1"/>
  <c r="J189" i="1"/>
  <c r="P188" i="1"/>
  <c r="O188" i="1"/>
  <c r="N188" i="1"/>
  <c r="L188" i="1"/>
  <c r="K188" i="1"/>
  <c r="J188" i="1"/>
  <c r="P187" i="1"/>
  <c r="O187" i="1"/>
  <c r="N187" i="1"/>
  <c r="L187" i="1"/>
  <c r="K187" i="1"/>
  <c r="J187" i="1"/>
  <c r="P186" i="1"/>
  <c r="O186" i="1"/>
  <c r="N186" i="1"/>
  <c r="L186" i="1"/>
  <c r="K186" i="1"/>
  <c r="J186" i="1"/>
  <c r="P185" i="1"/>
  <c r="O185" i="1"/>
  <c r="N185" i="1"/>
  <c r="L185" i="1"/>
  <c r="K185" i="1"/>
  <c r="J185" i="1"/>
  <c r="P184" i="1"/>
  <c r="O184" i="1"/>
  <c r="N184" i="1"/>
  <c r="L184" i="1"/>
  <c r="K184" i="1"/>
  <c r="J184" i="1"/>
  <c r="P183" i="1"/>
  <c r="O183" i="1"/>
  <c r="N183" i="1"/>
  <c r="L183" i="1"/>
  <c r="K183" i="1"/>
  <c r="J183" i="1"/>
  <c r="P182" i="1"/>
  <c r="O182" i="1"/>
  <c r="N182" i="1"/>
  <c r="L182" i="1"/>
  <c r="K182" i="1"/>
  <c r="J182" i="1"/>
  <c r="P181" i="1"/>
  <c r="O181" i="1"/>
  <c r="N181" i="1"/>
  <c r="L181" i="1"/>
  <c r="K181" i="1"/>
  <c r="J181" i="1"/>
  <c r="P180" i="1"/>
  <c r="O180" i="1"/>
  <c r="N180" i="1"/>
  <c r="L180" i="1"/>
  <c r="K180" i="1"/>
  <c r="J180" i="1"/>
  <c r="P179" i="1"/>
  <c r="O179" i="1"/>
  <c r="N179" i="1"/>
  <c r="L179" i="1"/>
  <c r="K179" i="1"/>
  <c r="J179" i="1"/>
  <c r="P178" i="1"/>
  <c r="O178" i="1"/>
  <c r="N178" i="1"/>
  <c r="L178" i="1"/>
  <c r="K178" i="1"/>
  <c r="J178" i="1"/>
  <c r="P177" i="1"/>
  <c r="O177" i="1"/>
  <c r="N177" i="1"/>
  <c r="L177" i="1"/>
  <c r="K177" i="1"/>
  <c r="J177" i="1"/>
  <c r="P176" i="1"/>
  <c r="O176" i="1"/>
  <c r="N176" i="1"/>
  <c r="L176" i="1"/>
  <c r="K176" i="1"/>
  <c r="J176" i="1"/>
  <c r="P175" i="1"/>
  <c r="O175" i="1"/>
  <c r="N175" i="1"/>
  <c r="L175" i="1"/>
  <c r="K175" i="1"/>
  <c r="J175" i="1"/>
  <c r="P174" i="1"/>
  <c r="O174" i="1"/>
  <c r="N174" i="1"/>
  <c r="L174" i="1"/>
  <c r="K174" i="1"/>
  <c r="J174" i="1"/>
  <c r="P173" i="1"/>
  <c r="O173" i="1"/>
  <c r="N173" i="1"/>
  <c r="L173" i="1"/>
  <c r="K173" i="1"/>
  <c r="J173" i="1"/>
  <c r="P172" i="1"/>
  <c r="O172" i="1"/>
  <c r="N172" i="1"/>
  <c r="L172" i="1"/>
  <c r="K172" i="1"/>
  <c r="J172" i="1"/>
  <c r="P171" i="1"/>
  <c r="O171" i="1"/>
  <c r="N171" i="1"/>
  <c r="L171" i="1"/>
  <c r="K171" i="1"/>
  <c r="J171" i="1"/>
  <c r="P170" i="1"/>
  <c r="O170" i="1"/>
  <c r="N170" i="1"/>
  <c r="L170" i="1"/>
  <c r="K170" i="1"/>
  <c r="J170" i="1"/>
  <c r="P169" i="1"/>
  <c r="O169" i="1"/>
  <c r="N169" i="1"/>
  <c r="L169" i="1"/>
  <c r="K169" i="1"/>
  <c r="J169" i="1"/>
  <c r="P168" i="1"/>
  <c r="O168" i="1"/>
  <c r="N168" i="1"/>
  <c r="L168" i="1"/>
  <c r="K168" i="1"/>
  <c r="J168" i="1"/>
  <c r="P167" i="1"/>
  <c r="O167" i="1"/>
  <c r="N167" i="1"/>
  <c r="L167" i="1"/>
  <c r="K167" i="1"/>
  <c r="J167" i="1"/>
  <c r="P166" i="1"/>
  <c r="O166" i="1"/>
  <c r="N166" i="1"/>
  <c r="L166" i="1"/>
  <c r="K166" i="1"/>
  <c r="J166" i="1"/>
  <c r="P165" i="1"/>
  <c r="O165" i="1"/>
  <c r="N165" i="1"/>
  <c r="L165" i="1"/>
  <c r="K165" i="1"/>
  <c r="J165" i="1"/>
  <c r="P164" i="1"/>
  <c r="O164" i="1"/>
  <c r="N164" i="1"/>
  <c r="L164" i="1"/>
  <c r="K164" i="1"/>
  <c r="J164" i="1"/>
  <c r="P163" i="1"/>
  <c r="O163" i="1"/>
  <c r="N163" i="1"/>
  <c r="L163" i="1"/>
  <c r="K163" i="1"/>
  <c r="J163" i="1"/>
  <c r="P162" i="1"/>
  <c r="O162" i="1"/>
  <c r="N162" i="1"/>
  <c r="L162" i="1"/>
  <c r="K162" i="1"/>
  <c r="J162" i="1"/>
  <c r="P161" i="1"/>
  <c r="O161" i="1"/>
  <c r="N161" i="1"/>
  <c r="L161" i="1"/>
  <c r="K161" i="1"/>
  <c r="J161" i="1"/>
  <c r="P160" i="1"/>
  <c r="O160" i="1"/>
  <c r="N160" i="1"/>
  <c r="L160" i="1"/>
  <c r="K160" i="1"/>
  <c r="J160" i="1"/>
  <c r="P159" i="1"/>
  <c r="O159" i="1"/>
  <c r="N159" i="1"/>
  <c r="L159" i="1"/>
  <c r="K159" i="1"/>
  <c r="J159" i="1"/>
  <c r="P158" i="1"/>
  <c r="O158" i="1"/>
  <c r="N158" i="1"/>
  <c r="L158" i="1"/>
  <c r="K158" i="1"/>
  <c r="J158" i="1"/>
  <c r="P157" i="1"/>
  <c r="O157" i="1"/>
  <c r="N157" i="1"/>
  <c r="L157" i="1"/>
  <c r="K157" i="1"/>
  <c r="J157" i="1"/>
  <c r="P156" i="1"/>
  <c r="O156" i="1"/>
  <c r="N156" i="1"/>
  <c r="L156" i="1"/>
  <c r="K156" i="1"/>
  <c r="J156" i="1"/>
  <c r="P155" i="1"/>
  <c r="O155" i="1"/>
  <c r="N155" i="1"/>
  <c r="L155" i="1"/>
  <c r="K155" i="1"/>
  <c r="J155" i="1"/>
  <c r="P154" i="1"/>
  <c r="O154" i="1"/>
  <c r="N154" i="1"/>
  <c r="L154" i="1"/>
  <c r="K154" i="1"/>
  <c r="J154" i="1"/>
  <c r="P153" i="1"/>
  <c r="O153" i="1"/>
  <c r="N153" i="1"/>
  <c r="L153" i="1"/>
  <c r="K153" i="1"/>
  <c r="J153" i="1"/>
  <c r="P152" i="1"/>
  <c r="O152" i="1"/>
  <c r="N152" i="1"/>
  <c r="L152" i="1"/>
  <c r="K152" i="1"/>
  <c r="J152" i="1"/>
  <c r="P151" i="1"/>
  <c r="O151" i="1"/>
  <c r="N151" i="1"/>
  <c r="L151" i="1"/>
  <c r="K151" i="1"/>
  <c r="J151" i="1"/>
  <c r="P150" i="1"/>
  <c r="O150" i="1"/>
  <c r="N150" i="1"/>
  <c r="L150" i="1"/>
  <c r="K150" i="1"/>
  <c r="J150" i="1"/>
  <c r="P149" i="1"/>
  <c r="O149" i="1"/>
  <c r="N149" i="1"/>
  <c r="L149" i="1"/>
  <c r="K149" i="1"/>
  <c r="J149" i="1"/>
  <c r="P148" i="1"/>
  <c r="O148" i="1"/>
  <c r="N148" i="1"/>
  <c r="L148" i="1"/>
  <c r="K148" i="1"/>
  <c r="J148" i="1"/>
  <c r="P147" i="1"/>
  <c r="O147" i="1"/>
  <c r="N147" i="1"/>
  <c r="L147" i="1"/>
  <c r="K147" i="1"/>
  <c r="J147" i="1"/>
  <c r="P146" i="1"/>
  <c r="O146" i="1"/>
  <c r="N146" i="1"/>
  <c r="L146" i="1"/>
  <c r="K146" i="1"/>
  <c r="J146" i="1"/>
  <c r="P145" i="1"/>
  <c r="O145" i="1"/>
  <c r="N145" i="1"/>
  <c r="L145" i="1"/>
  <c r="K145" i="1"/>
  <c r="J145" i="1"/>
  <c r="P144" i="1"/>
  <c r="O144" i="1"/>
  <c r="N144" i="1"/>
  <c r="L144" i="1"/>
  <c r="K144" i="1"/>
  <c r="J144" i="1"/>
  <c r="P143" i="1"/>
  <c r="O143" i="1"/>
  <c r="N143" i="1"/>
  <c r="L143" i="1"/>
  <c r="K143" i="1"/>
  <c r="J143" i="1"/>
  <c r="P142" i="1"/>
  <c r="O142" i="1"/>
  <c r="N142" i="1"/>
  <c r="L142" i="1"/>
  <c r="K142" i="1"/>
  <c r="J142" i="1"/>
  <c r="P141" i="1"/>
  <c r="O141" i="1"/>
  <c r="N141" i="1"/>
  <c r="L141" i="1"/>
  <c r="K141" i="1"/>
  <c r="J141" i="1"/>
  <c r="P140" i="1"/>
  <c r="O140" i="1"/>
  <c r="N140" i="1"/>
  <c r="L140" i="1"/>
  <c r="K140" i="1"/>
  <c r="J140" i="1"/>
  <c r="P139" i="1"/>
  <c r="O139" i="1"/>
  <c r="N139" i="1"/>
  <c r="L139" i="1"/>
  <c r="K139" i="1"/>
  <c r="J139" i="1"/>
  <c r="P138" i="1"/>
  <c r="O138" i="1"/>
  <c r="N138" i="1"/>
  <c r="L138" i="1"/>
  <c r="K138" i="1"/>
  <c r="J138" i="1"/>
  <c r="P137" i="1"/>
  <c r="O137" i="1"/>
  <c r="N137" i="1"/>
  <c r="L137" i="1"/>
  <c r="K137" i="1"/>
  <c r="J137" i="1"/>
  <c r="P136" i="1"/>
  <c r="O136" i="1"/>
  <c r="N136" i="1"/>
  <c r="L136" i="1"/>
  <c r="K136" i="1"/>
  <c r="J136" i="1"/>
  <c r="P135" i="1"/>
  <c r="O135" i="1"/>
  <c r="N135" i="1"/>
  <c r="L135" i="1"/>
  <c r="K135" i="1"/>
  <c r="J135" i="1"/>
  <c r="P134" i="1"/>
  <c r="O134" i="1"/>
  <c r="N134" i="1"/>
  <c r="L134" i="1"/>
  <c r="K134" i="1"/>
  <c r="J134" i="1"/>
  <c r="P133" i="1"/>
  <c r="O133" i="1"/>
  <c r="N133" i="1"/>
  <c r="L133" i="1"/>
  <c r="K133" i="1"/>
  <c r="J133" i="1"/>
  <c r="P132" i="1"/>
  <c r="O132" i="1"/>
  <c r="N132" i="1"/>
  <c r="L132" i="1"/>
  <c r="K132" i="1"/>
  <c r="J132" i="1"/>
  <c r="P131" i="1"/>
  <c r="O131" i="1"/>
  <c r="N131" i="1"/>
  <c r="L131" i="1"/>
  <c r="K131" i="1"/>
  <c r="J131" i="1"/>
  <c r="P130" i="1"/>
  <c r="O130" i="1"/>
  <c r="N130" i="1"/>
  <c r="L130" i="1"/>
  <c r="K130" i="1"/>
  <c r="J130" i="1"/>
  <c r="P129" i="1"/>
  <c r="O129" i="1"/>
  <c r="N129" i="1"/>
  <c r="L129" i="1"/>
  <c r="K129" i="1"/>
  <c r="J129" i="1"/>
  <c r="P128" i="1"/>
  <c r="O128" i="1"/>
  <c r="N128" i="1"/>
  <c r="L128" i="1"/>
  <c r="K128" i="1"/>
  <c r="J128" i="1"/>
  <c r="P127" i="1"/>
  <c r="O127" i="1"/>
  <c r="N127" i="1"/>
  <c r="L127" i="1"/>
  <c r="K127" i="1"/>
  <c r="J127" i="1"/>
  <c r="P126" i="1"/>
  <c r="O126" i="1"/>
  <c r="N126" i="1"/>
  <c r="L126" i="1"/>
  <c r="K126" i="1"/>
  <c r="J126" i="1"/>
  <c r="P125" i="1"/>
  <c r="O125" i="1"/>
  <c r="N125" i="1"/>
  <c r="L125" i="1"/>
  <c r="K125" i="1"/>
  <c r="J125" i="1"/>
  <c r="P124" i="1"/>
  <c r="O124" i="1"/>
  <c r="N124" i="1"/>
  <c r="L124" i="1"/>
  <c r="K124" i="1"/>
  <c r="J124" i="1"/>
  <c r="P123" i="1"/>
  <c r="O123" i="1"/>
  <c r="N123" i="1"/>
  <c r="L123" i="1"/>
  <c r="K123" i="1"/>
  <c r="J123" i="1"/>
  <c r="P122" i="1"/>
  <c r="O122" i="1"/>
  <c r="N122" i="1"/>
  <c r="L122" i="1"/>
  <c r="K122" i="1"/>
  <c r="J122" i="1"/>
  <c r="P121" i="1"/>
  <c r="O121" i="1"/>
  <c r="N121" i="1"/>
  <c r="L121" i="1"/>
  <c r="K121" i="1"/>
  <c r="J121" i="1"/>
  <c r="P120" i="1"/>
  <c r="O120" i="1"/>
  <c r="N120" i="1"/>
  <c r="L120" i="1"/>
  <c r="K120" i="1"/>
  <c r="J120" i="1"/>
  <c r="P119" i="1"/>
  <c r="O119" i="1"/>
  <c r="N119" i="1"/>
  <c r="L119" i="1"/>
  <c r="K119" i="1"/>
  <c r="J119" i="1"/>
  <c r="P118" i="1"/>
  <c r="O118" i="1"/>
  <c r="N118" i="1"/>
  <c r="L118" i="1"/>
  <c r="K118" i="1"/>
  <c r="J118" i="1"/>
  <c r="P117" i="1"/>
  <c r="O117" i="1"/>
  <c r="N117" i="1"/>
  <c r="L117" i="1"/>
  <c r="K117" i="1"/>
  <c r="J117" i="1"/>
  <c r="P116" i="1"/>
  <c r="O116" i="1"/>
  <c r="N116" i="1"/>
  <c r="L116" i="1"/>
  <c r="K116" i="1"/>
  <c r="J116" i="1"/>
  <c r="P115" i="1"/>
  <c r="O115" i="1"/>
  <c r="N115" i="1"/>
  <c r="L115" i="1"/>
  <c r="K115" i="1"/>
  <c r="J115" i="1"/>
  <c r="P114" i="1"/>
  <c r="O114" i="1"/>
  <c r="N114" i="1"/>
  <c r="L114" i="1"/>
  <c r="K114" i="1"/>
  <c r="J114" i="1"/>
  <c r="P113" i="1"/>
  <c r="O113" i="1"/>
  <c r="N113" i="1"/>
  <c r="L113" i="1"/>
  <c r="K113" i="1"/>
  <c r="J113" i="1"/>
  <c r="P112" i="1"/>
  <c r="O112" i="1"/>
  <c r="N112" i="1"/>
  <c r="L112" i="1"/>
  <c r="K112" i="1"/>
  <c r="J112" i="1"/>
  <c r="P111" i="1"/>
  <c r="O111" i="1"/>
  <c r="N111" i="1"/>
  <c r="L111" i="1"/>
  <c r="K111" i="1"/>
  <c r="J111" i="1"/>
  <c r="P110" i="1"/>
  <c r="O110" i="1"/>
  <c r="N110" i="1"/>
  <c r="L110" i="1"/>
  <c r="K110" i="1"/>
  <c r="J110" i="1"/>
  <c r="P109" i="1"/>
  <c r="O109" i="1"/>
  <c r="N109" i="1"/>
  <c r="L109" i="1"/>
  <c r="K109" i="1"/>
  <c r="J109" i="1"/>
  <c r="P108" i="1"/>
  <c r="O108" i="1"/>
  <c r="N108" i="1"/>
  <c r="L108" i="1"/>
  <c r="K108" i="1"/>
  <c r="J108" i="1"/>
  <c r="P107" i="1"/>
  <c r="O107" i="1"/>
  <c r="N107" i="1"/>
  <c r="L107" i="1"/>
  <c r="K107" i="1"/>
  <c r="J107" i="1"/>
  <c r="P106" i="1"/>
  <c r="O106" i="1"/>
  <c r="N106" i="1"/>
  <c r="L106" i="1"/>
  <c r="K106" i="1"/>
  <c r="J106" i="1"/>
  <c r="P105" i="1"/>
  <c r="O105" i="1"/>
  <c r="N105" i="1"/>
  <c r="L105" i="1"/>
  <c r="K105" i="1"/>
  <c r="J105" i="1"/>
  <c r="P104" i="1"/>
  <c r="O104" i="1"/>
  <c r="N104" i="1"/>
  <c r="L104" i="1"/>
  <c r="K104" i="1"/>
  <c r="J104" i="1"/>
  <c r="P103" i="1"/>
  <c r="O103" i="1"/>
  <c r="N103" i="1"/>
  <c r="L103" i="1"/>
  <c r="K103" i="1"/>
  <c r="J103" i="1"/>
  <c r="P102" i="1"/>
  <c r="O102" i="1"/>
  <c r="N102" i="1"/>
  <c r="L102" i="1"/>
  <c r="K102" i="1"/>
  <c r="J102" i="1"/>
  <c r="P101" i="1"/>
  <c r="O101" i="1"/>
  <c r="N101" i="1"/>
  <c r="L101" i="1"/>
  <c r="K101" i="1"/>
  <c r="J101" i="1"/>
  <c r="P100" i="1"/>
  <c r="O100" i="1"/>
  <c r="N100" i="1"/>
  <c r="L100" i="1"/>
  <c r="K100" i="1"/>
  <c r="J100" i="1"/>
  <c r="P99" i="1"/>
  <c r="O99" i="1"/>
  <c r="N99" i="1"/>
  <c r="L99" i="1"/>
  <c r="K99" i="1"/>
  <c r="J99" i="1"/>
  <c r="P98" i="1"/>
  <c r="O98" i="1"/>
  <c r="N98" i="1"/>
  <c r="L98" i="1"/>
  <c r="K98" i="1"/>
  <c r="J98" i="1"/>
  <c r="P97" i="1"/>
  <c r="O97" i="1"/>
  <c r="N97" i="1"/>
  <c r="L97" i="1"/>
  <c r="K97" i="1"/>
  <c r="J97" i="1"/>
  <c r="P96" i="1"/>
  <c r="O96" i="1"/>
  <c r="N96" i="1"/>
  <c r="L96" i="1"/>
  <c r="K96" i="1"/>
  <c r="J96" i="1"/>
  <c r="P95" i="1"/>
  <c r="O95" i="1"/>
  <c r="N95" i="1"/>
  <c r="L95" i="1"/>
  <c r="K95" i="1"/>
  <c r="J95" i="1"/>
  <c r="P94" i="1"/>
  <c r="O94" i="1"/>
  <c r="N94" i="1"/>
  <c r="L94" i="1"/>
  <c r="K94" i="1"/>
  <c r="J94" i="1"/>
  <c r="P93" i="1"/>
  <c r="O93" i="1"/>
  <c r="N93" i="1"/>
  <c r="L93" i="1"/>
  <c r="K93" i="1"/>
  <c r="J93" i="1"/>
  <c r="P92" i="1"/>
  <c r="O92" i="1"/>
  <c r="N92" i="1"/>
  <c r="L92" i="1"/>
  <c r="K92" i="1"/>
  <c r="J92" i="1"/>
  <c r="P91" i="1"/>
  <c r="O91" i="1"/>
  <c r="N91" i="1"/>
  <c r="L91" i="1"/>
  <c r="K91" i="1"/>
  <c r="J91" i="1"/>
  <c r="P90" i="1"/>
  <c r="O90" i="1"/>
  <c r="N90" i="1"/>
  <c r="L90" i="1"/>
  <c r="K90" i="1"/>
  <c r="J90" i="1"/>
  <c r="P89" i="1"/>
  <c r="O89" i="1"/>
  <c r="N89" i="1"/>
  <c r="L89" i="1"/>
  <c r="K89" i="1"/>
  <c r="J89" i="1"/>
  <c r="P88" i="1"/>
  <c r="O88" i="1"/>
  <c r="N88" i="1"/>
  <c r="L88" i="1"/>
  <c r="K88" i="1"/>
  <c r="J88" i="1"/>
  <c r="P87" i="1"/>
  <c r="O87" i="1"/>
  <c r="N87" i="1"/>
  <c r="L87" i="1"/>
  <c r="K87" i="1"/>
  <c r="J87" i="1"/>
  <c r="P86" i="1"/>
  <c r="O86" i="1"/>
  <c r="N86" i="1"/>
  <c r="L86" i="1"/>
  <c r="K86" i="1"/>
  <c r="J86" i="1"/>
  <c r="P85" i="1"/>
  <c r="O85" i="1"/>
  <c r="N85" i="1"/>
  <c r="L85" i="1"/>
  <c r="K85" i="1"/>
  <c r="J85" i="1"/>
  <c r="P84" i="1"/>
  <c r="O84" i="1"/>
  <c r="N84" i="1"/>
  <c r="L84" i="1"/>
  <c r="K84" i="1"/>
  <c r="J84" i="1"/>
  <c r="P83" i="1"/>
  <c r="O83" i="1"/>
  <c r="N83" i="1"/>
  <c r="L83" i="1"/>
  <c r="K83" i="1"/>
  <c r="J83" i="1"/>
  <c r="P82" i="1"/>
  <c r="O82" i="1"/>
  <c r="N82" i="1"/>
  <c r="L82" i="1"/>
  <c r="K82" i="1"/>
  <c r="J82" i="1"/>
  <c r="P81" i="1"/>
  <c r="O81" i="1"/>
  <c r="N81" i="1"/>
  <c r="L81" i="1"/>
  <c r="K81" i="1"/>
  <c r="J81" i="1"/>
  <c r="P80" i="1"/>
  <c r="O80" i="1"/>
  <c r="N80" i="1"/>
  <c r="L80" i="1"/>
  <c r="K80" i="1"/>
  <c r="J80" i="1"/>
  <c r="P79" i="1"/>
  <c r="O79" i="1"/>
  <c r="N79" i="1"/>
  <c r="L79" i="1"/>
  <c r="K79" i="1"/>
  <c r="J79" i="1"/>
  <c r="P78" i="1"/>
  <c r="O78" i="1"/>
  <c r="N78" i="1"/>
  <c r="L78" i="1"/>
  <c r="K78" i="1"/>
  <c r="J78" i="1"/>
  <c r="P77" i="1"/>
  <c r="O77" i="1"/>
  <c r="N77" i="1"/>
  <c r="L77" i="1"/>
  <c r="K77" i="1"/>
  <c r="J77" i="1"/>
  <c r="P76" i="1"/>
  <c r="O76" i="1"/>
  <c r="N76" i="1"/>
  <c r="L76" i="1"/>
  <c r="K76" i="1"/>
  <c r="J76" i="1"/>
  <c r="P75" i="1"/>
  <c r="O75" i="1"/>
  <c r="N75" i="1"/>
  <c r="L75" i="1"/>
  <c r="K75" i="1"/>
  <c r="J75" i="1"/>
  <c r="P74" i="1"/>
  <c r="O74" i="1"/>
  <c r="N74" i="1"/>
  <c r="L74" i="1"/>
  <c r="K74" i="1"/>
  <c r="J74" i="1"/>
  <c r="P73" i="1"/>
  <c r="O73" i="1"/>
  <c r="N73" i="1"/>
  <c r="L73" i="1"/>
  <c r="K73" i="1"/>
  <c r="J73" i="1"/>
  <c r="P72" i="1"/>
  <c r="O72" i="1"/>
  <c r="N72" i="1"/>
  <c r="L72" i="1"/>
  <c r="K72" i="1"/>
  <c r="J72" i="1"/>
  <c r="P71" i="1"/>
  <c r="O71" i="1"/>
  <c r="N71" i="1"/>
  <c r="L71" i="1"/>
  <c r="K71" i="1"/>
  <c r="J71" i="1"/>
  <c r="P70" i="1"/>
  <c r="O70" i="1"/>
  <c r="N70" i="1"/>
  <c r="L70" i="1"/>
  <c r="K70" i="1"/>
  <c r="J70" i="1"/>
  <c r="P69" i="1"/>
  <c r="O69" i="1"/>
  <c r="N69" i="1"/>
  <c r="L69" i="1"/>
  <c r="K69" i="1"/>
  <c r="J69" i="1"/>
  <c r="P68" i="1"/>
  <c r="O68" i="1"/>
  <c r="N68" i="1"/>
  <c r="L68" i="1"/>
  <c r="K68" i="1"/>
  <c r="J68" i="1"/>
  <c r="P67" i="1"/>
  <c r="O67" i="1"/>
  <c r="N67" i="1"/>
  <c r="L67" i="1"/>
  <c r="K67" i="1"/>
  <c r="J67" i="1"/>
  <c r="P66" i="1"/>
  <c r="O66" i="1"/>
  <c r="N66" i="1"/>
  <c r="L66" i="1"/>
  <c r="K66" i="1"/>
  <c r="J66" i="1"/>
  <c r="P65" i="1"/>
  <c r="O65" i="1"/>
  <c r="N65" i="1"/>
  <c r="L65" i="1"/>
  <c r="K65" i="1"/>
  <c r="J65" i="1"/>
  <c r="P64" i="1"/>
  <c r="O64" i="1"/>
  <c r="N64" i="1"/>
  <c r="L64" i="1"/>
  <c r="K64" i="1"/>
  <c r="J64" i="1"/>
  <c r="P63" i="1"/>
  <c r="O63" i="1"/>
  <c r="N63" i="1"/>
  <c r="L63" i="1"/>
  <c r="K63" i="1"/>
  <c r="J63" i="1"/>
  <c r="P62" i="1"/>
  <c r="O62" i="1"/>
  <c r="N62" i="1"/>
  <c r="L62" i="1"/>
  <c r="K62" i="1"/>
  <c r="J62" i="1"/>
  <c r="P61" i="1"/>
  <c r="O61" i="1"/>
  <c r="N61" i="1"/>
  <c r="L61" i="1"/>
  <c r="K61" i="1"/>
  <c r="J61" i="1"/>
  <c r="P60" i="1"/>
  <c r="O60" i="1"/>
  <c r="N60" i="1"/>
  <c r="L60" i="1"/>
  <c r="K60" i="1"/>
  <c r="J60" i="1"/>
  <c r="P59" i="1"/>
  <c r="O59" i="1"/>
  <c r="N59" i="1"/>
  <c r="L59" i="1"/>
  <c r="K59" i="1"/>
  <c r="J59" i="1"/>
  <c r="P58" i="1"/>
  <c r="O58" i="1"/>
  <c r="N58" i="1"/>
  <c r="L58" i="1"/>
  <c r="K58" i="1"/>
  <c r="J58" i="1"/>
  <c r="P57" i="1"/>
  <c r="O57" i="1"/>
  <c r="N57" i="1"/>
  <c r="L57" i="1"/>
  <c r="K57" i="1"/>
  <c r="J57" i="1"/>
  <c r="P56" i="1"/>
  <c r="O56" i="1"/>
  <c r="N56" i="1"/>
  <c r="L56" i="1"/>
  <c r="K56" i="1"/>
  <c r="J56" i="1"/>
  <c r="P55" i="1"/>
  <c r="O55" i="1"/>
  <c r="N55" i="1"/>
  <c r="L55" i="1"/>
  <c r="K55" i="1"/>
  <c r="J55" i="1"/>
  <c r="P54" i="1"/>
  <c r="O54" i="1"/>
  <c r="N54" i="1"/>
  <c r="L54" i="1"/>
  <c r="K54" i="1"/>
  <c r="J54" i="1"/>
  <c r="P53" i="1"/>
  <c r="O53" i="1"/>
  <c r="N53" i="1"/>
  <c r="L53" i="1"/>
  <c r="K53" i="1"/>
  <c r="J53" i="1"/>
  <c r="P52" i="1"/>
  <c r="O52" i="1"/>
  <c r="N52" i="1"/>
  <c r="L52" i="1"/>
  <c r="K52" i="1"/>
  <c r="J52" i="1"/>
  <c r="P51" i="1"/>
  <c r="O51" i="1"/>
  <c r="N51" i="1"/>
  <c r="L51" i="1"/>
  <c r="K51" i="1"/>
  <c r="J51" i="1"/>
  <c r="P50" i="1"/>
  <c r="O50" i="1"/>
  <c r="N50" i="1"/>
  <c r="L50" i="1"/>
  <c r="K50" i="1"/>
  <c r="J50" i="1"/>
  <c r="P49" i="1"/>
  <c r="O49" i="1"/>
  <c r="N49" i="1"/>
  <c r="L49" i="1"/>
  <c r="K49" i="1"/>
  <c r="J49" i="1"/>
  <c r="P48" i="1"/>
  <c r="O48" i="1"/>
  <c r="N48" i="1"/>
  <c r="L48" i="1"/>
  <c r="K48" i="1"/>
  <c r="J48" i="1"/>
  <c r="P47" i="1"/>
  <c r="O47" i="1"/>
  <c r="N47" i="1"/>
  <c r="L47" i="1"/>
  <c r="K47" i="1"/>
  <c r="J47" i="1"/>
  <c r="P46" i="1"/>
  <c r="O46" i="1"/>
  <c r="N46" i="1"/>
  <c r="L46" i="1"/>
  <c r="K46" i="1"/>
  <c r="J46" i="1"/>
  <c r="P45" i="1"/>
  <c r="O45" i="1"/>
  <c r="N45" i="1"/>
  <c r="L45" i="1"/>
  <c r="K45" i="1"/>
  <c r="J45" i="1"/>
  <c r="P44" i="1"/>
  <c r="O44" i="1"/>
  <c r="N44" i="1"/>
  <c r="L44" i="1"/>
  <c r="K44" i="1"/>
  <c r="J44" i="1"/>
  <c r="P43" i="1"/>
  <c r="O43" i="1"/>
  <c r="N43" i="1"/>
  <c r="L43" i="1"/>
  <c r="K43" i="1"/>
  <c r="J43" i="1"/>
  <c r="P42" i="1"/>
  <c r="O42" i="1"/>
  <c r="N42" i="1"/>
  <c r="L42" i="1"/>
  <c r="K42" i="1"/>
  <c r="J42" i="1"/>
  <c r="P41" i="1"/>
  <c r="O41" i="1"/>
  <c r="N41" i="1"/>
  <c r="L41" i="1"/>
  <c r="K41" i="1"/>
  <c r="J41" i="1"/>
  <c r="P40" i="1"/>
  <c r="O40" i="1"/>
  <c r="N40" i="1"/>
  <c r="L40" i="1"/>
  <c r="K40" i="1"/>
  <c r="J40" i="1"/>
  <c r="P39" i="1"/>
  <c r="O39" i="1"/>
  <c r="N39" i="1"/>
  <c r="L39" i="1"/>
  <c r="K39" i="1"/>
  <c r="J39" i="1"/>
  <c r="P38" i="1"/>
  <c r="O38" i="1"/>
  <c r="N38" i="1"/>
  <c r="L38" i="1"/>
  <c r="K38" i="1"/>
  <c r="J38" i="1"/>
  <c r="P37" i="1"/>
  <c r="O37" i="1"/>
  <c r="N37" i="1"/>
  <c r="L37" i="1"/>
  <c r="K37" i="1"/>
  <c r="J37" i="1"/>
  <c r="P36" i="1"/>
  <c r="O36" i="1"/>
  <c r="N36" i="1"/>
  <c r="L36" i="1"/>
  <c r="K36" i="1"/>
  <c r="J36" i="1"/>
  <c r="P35" i="1"/>
  <c r="O35" i="1"/>
  <c r="N35" i="1"/>
  <c r="L35" i="1"/>
  <c r="K35" i="1"/>
  <c r="J35" i="1"/>
  <c r="P34" i="1"/>
  <c r="O34" i="1"/>
  <c r="N34" i="1"/>
  <c r="L34" i="1"/>
  <c r="K34" i="1"/>
  <c r="J34" i="1"/>
  <c r="P33" i="1"/>
  <c r="O33" i="1"/>
  <c r="N33" i="1"/>
  <c r="L33" i="1"/>
  <c r="K33" i="1"/>
  <c r="J33" i="1"/>
  <c r="P32" i="1"/>
  <c r="O32" i="1"/>
  <c r="N32" i="1"/>
  <c r="L32" i="1"/>
  <c r="K32" i="1"/>
  <c r="J32" i="1"/>
  <c r="P31" i="1"/>
  <c r="O31" i="1"/>
  <c r="N31" i="1"/>
  <c r="L31" i="1"/>
  <c r="K31" i="1"/>
  <c r="J31" i="1"/>
  <c r="P30" i="1"/>
  <c r="O30" i="1"/>
  <c r="N30" i="1"/>
  <c r="L30" i="1"/>
  <c r="K30" i="1"/>
  <c r="J30" i="1"/>
  <c r="P29" i="1"/>
  <c r="O29" i="1"/>
  <c r="N29" i="1"/>
  <c r="L29" i="1"/>
  <c r="K29" i="1"/>
  <c r="J29" i="1"/>
  <c r="P28" i="1"/>
  <c r="O28" i="1"/>
  <c r="N28" i="1"/>
  <c r="L28" i="1"/>
  <c r="K28" i="1"/>
  <c r="J28" i="1"/>
  <c r="P27" i="1"/>
  <c r="O27" i="1"/>
  <c r="N27" i="1"/>
  <c r="L27" i="1"/>
  <c r="K27" i="1"/>
  <c r="J27" i="1"/>
  <c r="P26" i="1"/>
  <c r="O26" i="1"/>
  <c r="N26" i="1"/>
  <c r="L26" i="1"/>
  <c r="K26" i="1"/>
  <c r="J26" i="1"/>
  <c r="P25" i="1"/>
  <c r="O25" i="1"/>
  <c r="N25" i="1"/>
  <c r="L25" i="1"/>
  <c r="K25" i="1"/>
  <c r="J25" i="1"/>
  <c r="P24" i="1"/>
  <c r="O24" i="1"/>
  <c r="N24" i="1"/>
  <c r="L24" i="1"/>
  <c r="K24" i="1"/>
  <c r="J24" i="1"/>
  <c r="P23" i="1"/>
  <c r="O23" i="1"/>
  <c r="N23" i="1"/>
  <c r="L23" i="1"/>
  <c r="K23" i="1"/>
  <c r="J23" i="1"/>
  <c r="P22" i="1"/>
  <c r="O22" i="1"/>
  <c r="N22" i="1"/>
  <c r="L22" i="1"/>
  <c r="K22" i="1"/>
  <c r="J22" i="1"/>
  <c r="P21" i="1"/>
  <c r="O21" i="1"/>
  <c r="N21" i="1"/>
  <c r="L21" i="1"/>
  <c r="K21" i="1"/>
  <c r="J21" i="1"/>
  <c r="P20" i="1"/>
  <c r="O20" i="1"/>
  <c r="N20" i="1"/>
  <c r="L20" i="1"/>
  <c r="K20" i="1"/>
  <c r="J20" i="1"/>
  <c r="P19" i="1"/>
  <c r="O19" i="1"/>
  <c r="N19" i="1"/>
  <c r="L19" i="1"/>
  <c r="K19" i="1"/>
  <c r="J19" i="1"/>
  <c r="P18" i="1"/>
  <c r="O18" i="1"/>
  <c r="N18" i="1"/>
  <c r="L18" i="1"/>
  <c r="K18" i="1"/>
  <c r="J18" i="1"/>
  <c r="P17" i="1"/>
  <c r="O17" i="1"/>
  <c r="N17" i="1"/>
  <c r="L17" i="1"/>
  <c r="K17" i="1"/>
  <c r="J17" i="1"/>
  <c r="P16" i="1"/>
  <c r="O16" i="1"/>
  <c r="N16" i="1"/>
  <c r="L16" i="1"/>
  <c r="K16" i="1"/>
  <c r="J16" i="1"/>
  <c r="P15" i="1"/>
  <c r="O15" i="1"/>
  <c r="N15" i="1"/>
  <c r="L15" i="1"/>
  <c r="K15" i="1"/>
  <c r="J15" i="1"/>
  <c r="P14" i="1"/>
  <c r="O14" i="1"/>
  <c r="N14" i="1"/>
  <c r="L14" i="1"/>
  <c r="K14" i="1"/>
  <c r="J14" i="1"/>
  <c r="P13" i="1"/>
  <c r="O13" i="1"/>
  <c r="N13" i="1"/>
  <c r="L13" i="1"/>
  <c r="K13" i="1"/>
  <c r="J13" i="1"/>
  <c r="P12" i="1"/>
  <c r="O12" i="1"/>
  <c r="N12" i="1"/>
  <c r="L12" i="1"/>
  <c r="K12" i="1"/>
  <c r="J12" i="1"/>
  <c r="P11" i="1"/>
  <c r="O11" i="1"/>
  <c r="N11" i="1"/>
  <c r="L11" i="1"/>
  <c r="K11" i="1"/>
  <c r="J11" i="1"/>
  <c r="P10" i="1"/>
  <c r="O10" i="1"/>
  <c r="N10" i="1"/>
  <c r="L10" i="1"/>
  <c r="K10" i="1"/>
  <c r="J10" i="1"/>
  <c r="P9" i="1"/>
  <c r="O9" i="1"/>
  <c r="N9" i="1"/>
  <c r="L9" i="1"/>
  <c r="K9" i="1"/>
  <c r="J9" i="1"/>
  <c r="P8" i="1"/>
  <c r="O8" i="1"/>
  <c r="N8" i="1"/>
  <c r="L8" i="1"/>
  <c r="K8" i="1"/>
  <c r="J8" i="1"/>
  <c r="P7" i="1"/>
  <c r="O7" i="1"/>
  <c r="N7" i="1"/>
  <c r="L7" i="1"/>
  <c r="K7" i="1"/>
  <c r="J7" i="1"/>
  <c r="P6" i="1"/>
  <c r="O6" i="1"/>
  <c r="N6" i="1"/>
  <c r="L6" i="1"/>
  <c r="K6" i="1"/>
  <c r="J6" i="1"/>
  <c r="P5" i="1"/>
  <c r="O5" i="1"/>
  <c r="N5" i="1"/>
  <c r="L5" i="1"/>
  <c r="K5" i="1"/>
  <c r="J5" i="1"/>
  <c r="P4" i="1"/>
  <c r="O4" i="1"/>
  <c r="N4" i="1"/>
  <c r="L4" i="1"/>
  <c r="K4" i="1"/>
  <c r="J4" i="1"/>
  <c r="P3" i="1"/>
  <c r="O3" i="1"/>
  <c r="N3" i="1"/>
  <c r="L3" i="1"/>
  <c r="K3" i="1"/>
  <c r="J3" i="1"/>
  <c r="P2" i="1"/>
  <c r="O2" i="1"/>
  <c r="N2" i="1"/>
  <c r="L2" i="1"/>
  <c r="K2" i="1"/>
  <c r="J2" i="1"/>
  <c r="D4" i="2" l="1"/>
</calcChain>
</file>

<file path=xl/sharedStrings.xml><?xml version="1.0" encoding="utf-8"?>
<sst xmlns="http://schemas.openxmlformats.org/spreadsheetml/2006/main" count="1713" uniqueCount="386">
  <si>
    <t>variable</t>
  </si>
  <si>
    <t>sample type</t>
  </si>
  <si>
    <t>assay type</t>
  </si>
  <si>
    <t>result type</t>
  </si>
  <si>
    <t>bacteriology</t>
  </si>
  <si>
    <t>website label</t>
  </si>
  <si>
    <t>ontological label</t>
  </si>
  <si>
    <t>ontological definition</t>
  </si>
  <si>
    <t>domain</t>
  </si>
  <si>
    <t>genus</t>
  </si>
  <si>
    <t>species</t>
  </si>
  <si>
    <t>Shigella</t>
  </si>
  <si>
    <t>PCR</t>
  </si>
  <si>
    <t>ClinEpi</t>
  </si>
  <si>
    <t>PCR assay</t>
  </si>
  <si>
    <t>&lt;--INPUT | OUTPUT --&gt;</t>
  </si>
  <si>
    <t>website parent</t>
  </si>
  <si>
    <t>website grandparent</t>
  </si>
  <si>
    <t>&lt;--ClinEpi output | ontology output--&gt;</t>
  </si>
  <si>
    <t>axiom</t>
  </si>
  <si>
    <t>stool</t>
  </si>
  <si>
    <t>value specification</t>
  </si>
  <si>
    <t>Ct value</t>
  </si>
  <si>
    <t>TaqMan</t>
  </si>
  <si>
    <t>an assay, of which a polymerase chain reaction is part,</t>
  </si>
  <si>
    <t>bacteriological assay</t>
  </si>
  <si>
    <t>a bacteriological assay</t>
  </si>
  <si>
    <t>a fluorogenic PCR assay</t>
  </si>
  <si>
    <t>assay and 'has part' some 'polymerase chain reaction'</t>
  </si>
  <si>
    <t>TAQ</t>
  </si>
  <si>
    <t>antibiotic</t>
  </si>
  <si>
    <t>treatment or medication</t>
  </si>
  <si>
    <t>clinical visit?</t>
  </si>
  <si>
    <t>control?</t>
  </si>
  <si>
    <t>enrollment?</t>
  </si>
  <si>
    <t>Bacteria</t>
  </si>
  <si>
    <t>boolean</t>
  </si>
  <si>
    <t>micro_x::aeromonas</t>
  </si>
  <si>
    <t>Aeromonas</t>
  </si>
  <si>
    <t>micro_x::bdfaerotype</t>
  </si>
  <si>
    <t>raw</t>
  </si>
  <si>
    <t>tac::aeromonas</t>
  </si>
  <si>
    <t>TAC</t>
  </si>
  <si>
    <t>tac_60m::aeromonas</t>
  </si>
  <si>
    <t>tac::b_fragilis</t>
  </si>
  <si>
    <t>Bacteriodes</t>
  </si>
  <si>
    <t>tac_60m::b_fragilis</t>
  </si>
  <si>
    <t>micro_x::campycult</t>
  </si>
  <si>
    <t>Campylobacter</t>
  </si>
  <si>
    <t>micro_x::bdfcampytype</t>
  </si>
  <si>
    <t>micro_x::campy</t>
  </si>
  <si>
    <t>ELISA</t>
  </si>
  <si>
    <t>micro_x::bdfcampyelisa</t>
  </si>
  <si>
    <t>tac::campylobacter_pan</t>
  </si>
  <si>
    <t>tac_60m::campylobacter_pan</t>
  </si>
  <si>
    <t>tac::campylobacter_jejuni_coli</t>
  </si>
  <si>
    <t>tac_60m::campylobacter_jejuni_coli</t>
  </si>
  <si>
    <t>tac::c_difficile</t>
  </si>
  <si>
    <t>Clostridium</t>
  </si>
  <si>
    <t>tac_60m::c_difficile</t>
  </si>
  <si>
    <t>micro_x::bdfecolidetect</t>
  </si>
  <si>
    <t>Escherichia</t>
  </si>
  <si>
    <t>micro_x::atypicalepec</t>
  </si>
  <si>
    <t>tac::aepec</t>
  </si>
  <si>
    <t>tac_60m::aepec</t>
  </si>
  <si>
    <t>tac::eaec</t>
  </si>
  <si>
    <t>tac_60m::eaec</t>
  </si>
  <si>
    <t>tac::eaec_aaic</t>
  </si>
  <si>
    <t>tac_60m::eaec_aaic</t>
  </si>
  <si>
    <t>micro_x::ecpaaic</t>
  </si>
  <si>
    <t>tac::eaec_aata</t>
  </si>
  <si>
    <t>tac_60m::eaec_aata</t>
  </si>
  <si>
    <t>micro_x::ecpaata</t>
  </si>
  <si>
    <t>micro_x::aata_aaic</t>
  </si>
  <si>
    <t>micro_x::eaec</t>
  </si>
  <si>
    <t>tac::eaec_aggr</t>
  </si>
  <si>
    <t>tac_60m::eaec_aggr</t>
  </si>
  <si>
    <t>tac::eaec_aar</t>
  </si>
  <si>
    <t>tac_60m::eaec_aar</t>
  </si>
  <si>
    <t>micro_x::eiec</t>
  </si>
  <si>
    <t>tac::epec_bfpa</t>
  </si>
  <si>
    <t>tac_60m::epec_bfpa</t>
  </si>
  <si>
    <t>micro_x::ecpbfpa</t>
  </si>
  <si>
    <t>tac::epec_eae</t>
  </si>
  <si>
    <t>tac_60m::epec_eae</t>
  </si>
  <si>
    <t>micro_x::ecpeae</t>
  </si>
  <si>
    <t>micro_x::epec</t>
  </si>
  <si>
    <t>tac::etec_cfa_i</t>
  </si>
  <si>
    <t>tac_60m::etec_cfa_i</t>
  </si>
  <si>
    <t>tac::etec_cs1</t>
  </si>
  <si>
    <t>tac_60m::etec_cs1</t>
  </si>
  <si>
    <t>tac::etec_cs2</t>
  </si>
  <si>
    <t>tac_60m::etec_cs2</t>
  </si>
  <si>
    <t>tac::etec_cs3</t>
  </si>
  <si>
    <t>tac_60m::etec_cs3</t>
  </si>
  <si>
    <t>tac::etec_cs5</t>
  </si>
  <si>
    <t>tac_60m::etec_cs5</t>
  </si>
  <si>
    <t>tac::etec_cs6</t>
  </si>
  <si>
    <t>tac_60m::etec_cs6</t>
  </si>
  <si>
    <t>micro_x::st_etec</t>
  </si>
  <si>
    <t>micro_x::ecpltentero</t>
  </si>
  <si>
    <t>tac::etec_lt</t>
  </si>
  <si>
    <t>tac::lt_etec</t>
  </si>
  <si>
    <t>tac_60m::etec_lt</t>
  </si>
  <si>
    <t>tac_60m::lt_etec</t>
  </si>
  <si>
    <t>micro_x::etec</t>
  </si>
  <si>
    <t>micro_x::lt_etec</t>
  </si>
  <si>
    <t>micro_x::ecpstentero</t>
  </si>
  <si>
    <t>tac::st_etec</t>
  </si>
  <si>
    <t>tac_60m::st_etec</t>
  </si>
  <si>
    <t>tac::etec_sth</t>
  </si>
  <si>
    <t>tac_60m::etec_sth</t>
  </si>
  <si>
    <t>tac::etec_stp</t>
  </si>
  <si>
    <t>tac_60m::etec_stp</t>
  </si>
  <si>
    <t>tac::stec</t>
  </si>
  <si>
    <t>tac_60m::stec</t>
  </si>
  <si>
    <t>tac::stec_stx1</t>
  </si>
  <si>
    <t>tac_60m::stec_stx1</t>
  </si>
  <si>
    <t>micro_x::ecpstx1</t>
  </si>
  <si>
    <t>micro_x::stec</t>
  </si>
  <si>
    <t>tac::stec_stx2</t>
  </si>
  <si>
    <t>tac_60m::stec_stx2</t>
  </si>
  <si>
    <t>micro_x::ecpstx2</t>
  </si>
  <si>
    <t>tac::tepec</t>
  </si>
  <si>
    <t>tac_60m::tepec</t>
  </si>
  <si>
    <t>tac::plesiomonas</t>
  </si>
  <si>
    <t>Plesiomonas</t>
  </si>
  <si>
    <t>tac_60m::plesiomonas</t>
  </si>
  <si>
    <t>micro_x::pshigyn</t>
  </si>
  <si>
    <t>micro_x::bdfsalmtype</t>
  </si>
  <si>
    <t>Salmonella</t>
  </si>
  <si>
    <t>micro_x::salmonella</t>
  </si>
  <si>
    <t>tac::salmonella</t>
  </si>
  <si>
    <t>tac_60m::salmonella</t>
  </si>
  <si>
    <t>micro_x::bdfshigtype</t>
  </si>
  <si>
    <t>micro_x::shigella</t>
  </si>
  <si>
    <t>tac::shigella_eiec</t>
  </si>
  <si>
    <t>Shigella or EIEC</t>
  </si>
  <si>
    <t>tac_60m::shigella_eiec</t>
  </si>
  <si>
    <t>micro_x::yenteryn</t>
  </si>
  <si>
    <t>Yersinia</t>
  </si>
  <si>
    <t>tac::h_pylori</t>
  </si>
  <si>
    <t>Helicobacter</t>
  </si>
  <si>
    <t>tac_60m::h_pylori</t>
  </si>
  <si>
    <t>tac::m_tuberculosis</t>
  </si>
  <si>
    <t>Mycobacterium</t>
  </si>
  <si>
    <t>tac_60m::m_tuberculosis</t>
  </si>
  <si>
    <t>micro_x::bdfvibtype</t>
  </si>
  <si>
    <t>Vibrio</t>
  </si>
  <si>
    <t>micro_x::vibrio</t>
  </si>
  <si>
    <t>tac::v_cholerae</t>
  </si>
  <si>
    <t>tac_60m::v_cholerae</t>
  </si>
  <si>
    <t>modified acid stain microscopy</t>
  </si>
  <si>
    <t>Eukaryota</t>
  </si>
  <si>
    <t>micro_x::other</t>
  </si>
  <si>
    <t>microscopy</t>
  </si>
  <si>
    <t>micro_x::hook</t>
  </si>
  <si>
    <t>tac::ancyclostoma</t>
  </si>
  <si>
    <t>Ancylostoma</t>
  </si>
  <si>
    <t>tac_60m::ancyclostoma</t>
  </si>
  <si>
    <t>tac::necator</t>
  </si>
  <si>
    <t>Necator</t>
  </si>
  <si>
    <t>tac_60m::necator</t>
  </si>
  <si>
    <t>tac::ascaris</t>
  </si>
  <si>
    <t>Ascaris</t>
  </si>
  <si>
    <t>tac_60m::ascaris</t>
  </si>
  <si>
    <t>micro_x::alumb</t>
  </si>
  <si>
    <t>micro_x::bcoli</t>
  </si>
  <si>
    <t>Balantidium</t>
  </si>
  <si>
    <t>tac::blastocystis</t>
  </si>
  <si>
    <t>Blastocystis</t>
  </si>
  <si>
    <t>tac_60m::blastocystis</t>
  </si>
  <si>
    <t>micro_x::crypto</t>
  </si>
  <si>
    <t>Cryptosporidium</t>
  </si>
  <si>
    <t>micro_x::pefcryptresult</t>
  </si>
  <si>
    <t>micro_x::mdfcrypt</t>
  </si>
  <si>
    <t>tac::cryptosporidium</t>
  </si>
  <si>
    <t>tac_60m::cryptosporidium</t>
  </si>
  <si>
    <t>tac::cryptosporidium_hominis</t>
  </si>
  <si>
    <t>tac_60m::cryptosporidium_hominis</t>
  </si>
  <si>
    <t>tac::cryptosporidium_parvum</t>
  </si>
  <si>
    <t>tac_60m::cryptosporidium_parvum</t>
  </si>
  <si>
    <t>micro_x::cyclo</t>
  </si>
  <si>
    <t>Cyclospora</t>
  </si>
  <si>
    <t>tac::cyclospora</t>
  </si>
  <si>
    <t>tac_60m::cyclospora</t>
  </si>
  <si>
    <t>micro_x::isos</t>
  </si>
  <si>
    <t>Isospora</t>
  </si>
  <si>
    <t>tac::isospora</t>
  </si>
  <si>
    <t>tac_60m::isospora</t>
  </si>
  <si>
    <t>micro_x::enana</t>
  </si>
  <si>
    <t>Endolimax</t>
  </si>
  <si>
    <t>tac::entamoeba_pan</t>
  </si>
  <si>
    <t>Entamoeba</t>
  </si>
  <si>
    <t>tac_60m::entamoeba_pan</t>
  </si>
  <si>
    <t>micro_x::mdfecoli</t>
  </si>
  <si>
    <t>micro_x::ehist</t>
  </si>
  <si>
    <t>micro_x::pefehistresult</t>
  </si>
  <si>
    <t>micro_x::mdfehist</t>
  </si>
  <si>
    <t>tac::e_histolytica</t>
  </si>
  <si>
    <t>tac_60m::e_histolytica</t>
  </si>
  <si>
    <t>micro_x::ibut</t>
  </si>
  <si>
    <t>Iodamoeba</t>
  </si>
  <si>
    <t>tac::e_bieneusi</t>
  </si>
  <si>
    <t>Enterocytozoon</t>
  </si>
  <si>
    <t>tac_60m::e_bieneusi</t>
  </si>
  <si>
    <t>micro_x::giard</t>
  </si>
  <si>
    <t>Giardia</t>
  </si>
  <si>
    <t>micro_x::pefgiardresult</t>
  </si>
  <si>
    <t>tac::giardia</t>
  </si>
  <si>
    <t>tac_60m::giardia</t>
  </si>
  <si>
    <t>tac::giardia_a</t>
  </si>
  <si>
    <t>tac_60m::giardia_a</t>
  </si>
  <si>
    <t>tac::giardia_b</t>
  </si>
  <si>
    <t>tac_60m::giardia_b</t>
  </si>
  <si>
    <t>micro_x::mdfgiard</t>
  </si>
  <si>
    <t>micro_x::hdim</t>
  </si>
  <si>
    <t>Hymenolepis</t>
  </si>
  <si>
    <t>micro_x::hnana</t>
  </si>
  <si>
    <t>tac::hnana</t>
  </si>
  <si>
    <t>tac_60m::hnana</t>
  </si>
  <si>
    <t>micro_x::everm</t>
  </si>
  <si>
    <t>Enterobius</t>
  </si>
  <si>
    <t>micro_x::cmes</t>
  </si>
  <si>
    <t>Chilomastix</t>
  </si>
  <si>
    <t>micro_x::schist</t>
  </si>
  <si>
    <t>Schistosoma</t>
  </si>
  <si>
    <t>tac::schistosoma</t>
  </si>
  <si>
    <t>tac_60m::schistosoma</t>
  </si>
  <si>
    <t>tac::strongyloides</t>
  </si>
  <si>
    <t>Strongyloides</t>
  </si>
  <si>
    <t>tac_60m::strongyloides</t>
  </si>
  <si>
    <t>micro_x::sstero</t>
  </si>
  <si>
    <t>micro_x::taenia</t>
  </si>
  <si>
    <t>Taenia</t>
  </si>
  <si>
    <t>tac::trichuris</t>
  </si>
  <si>
    <t>Trichuris</t>
  </si>
  <si>
    <t>tac_60m::trichuris</t>
  </si>
  <si>
    <t>micro_x::atric</t>
  </si>
  <si>
    <t>tac::e_intestinalis</t>
  </si>
  <si>
    <t>Encephalitozoon</t>
  </si>
  <si>
    <t>tac_60m::e_intestinalis</t>
  </si>
  <si>
    <t>micro_x::adeno</t>
  </si>
  <si>
    <t>Virus</t>
  </si>
  <si>
    <t>Adenovirus</t>
  </si>
  <si>
    <t>micro_x::fvfadenoresult</t>
  </si>
  <si>
    <t>tac::adenovirus_pan</t>
  </si>
  <si>
    <t>tac_60m::adenovirus_pan</t>
  </si>
  <si>
    <t>tac::adenovirus_40_41</t>
  </si>
  <si>
    <t>tac_60m::adenovirus_40_41</t>
  </si>
  <si>
    <t>micro_x::astro</t>
  </si>
  <si>
    <t>Astrovirus</t>
  </si>
  <si>
    <t>micro_x::fvfastroresult</t>
  </si>
  <si>
    <t>tac::astrovirus</t>
  </si>
  <si>
    <t>tac_60m::astrovirus</t>
  </si>
  <si>
    <t>micro_x::nrv</t>
  </si>
  <si>
    <t>RT-PCR</t>
  </si>
  <si>
    <t>Norovirus</t>
  </si>
  <si>
    <t>micro_x::nrvnororesult</t>
  </si>
  <si>
    <t>micro_x::nrvgeno1</t>
  </si>
  <si>
    <t>micro_x::nrvnorocycle</t>
  </si>
  <si>
    <t>tac::norovirus_gi</t>
  </si>
  <si>
    <t>tac_60m::norovirus_gi</t>
  </si>
  <si>
    <t>tac::norovirus_gi_1</t>
  </si>
  <si>
    <t>tac_60m::norovirus_gi_1</t>
  </si>
  <si>
    <t>micro_x::nrvgeno2</t>
  </si>
  <si>
    <t>micro_x::nrvnorocycii</t>
  </si>
  <si>
    <t>tac::norovirus_gii</t>
  </si>
  <si>
    <t>tac_60m::norovirus_gii</t>
  </si>
  <si>
    <t>tac::norovirus_gii_4</t>
  </si>
  <si>
    <t>tac_60m::norovirus_gii_4</t>
  </si>
  <si>
    <t>tac::sapovirus</t>
  </si>
  <si>
    <t>Sapovirus</t>
  </si>
  <si>
    <t>tac_60m::sapovirus</t>
  </si>
  <si>
    <t>micro_x::flag_rotachange</t>
  </si>
  <si>
    <t>Rotavirus</t>
  </si>
  <si>
    <t>micro_x::fvfrotaresult</t>
  </si>
  <si>
    <t>micro_x::rota</t>
  </si>
  <si>
    <t>tac::rotavirus</t>
  </si>
  <si>
    <t>tac_60m::rotavirus</t>
  </si>
  <si>
    <t>tac::rotavirus_postrv</t>
  </si>
  <si>
    <t>tac::rotavirus_g1</t>
  </si>
  <si>
    <t>tac_60m::rotavirus_g1</t>
  </si>
  <si>
    <t>tac::rotavirus_g12</t>
  </si>
  <si>
    <t>tac_60m::rotavirus_g12</t>
  </si>
  <si>
    <t>tac::rotavirus_g2</t>
  </si>
  <si>
    <t>tac_60m::rotavirus_g2</t>
  </si>
  <si>
    <t>tac::rotavirus_g3</t>
  </si>
  <si>
    <t>tac_60m::rotavirus_g3</t>
  </si>
  <si>
    <t>tac::rotavirus_g4</t>
  </si>
  <si>
    <t>tac_60m::rotavirus_g4</t>
  </si>
  <si>
    <t>tac::rotavirus_g8</t>
  </si>
  <si>
    <t>tac_60m::rotavirus_g8</t>
  </si>
  <si>
    <t>tac::rotavirus_g9</t>
  </si>
  <si>
    <t>tac_60m::rotavirus_g9</t>
  </si>
  <si>
    <t>tac::rotavirus_p4</t>
  </si>
  <si>
    <t>tac_60m::rotavirus_p4</t>
  </si>
  <si>
    <t>tac::rotavirus_p6</t>
  </si>
  <si>
    <t>tac_60m::rotavirus_p6</t>
  </si>
  <si>
    <t>tac::rotavirus_p8</t>
  </si>
  <si>
    <t>tac_60m::rotavirus_p8</t>
  </si>
  <si>
    <t>TaqMan Array Card</t>
  </si>
  <si>
    <t>Bacteriodes fragilis</t>
  </si>
  <si>
    <t>Campylobacter jejuni or C. coli</t>
  </si>
  <si>
    <t>Clostridium difficile</t>
  </si>
  <si>
    <t>Escherichia coli</t>
  </si>
  <si>
    <t>Atypical EPEC</t>
  </si>
  <si>
    <t>EAEC</t>
  </si>
  <si>
    <t>EAEC aaiC</t>
  </si>
  <si>
    <t>EAEC aaiC-pos</t>
  </si>
  <si>
    <t>EAEC aatA</t>
  </si>
  <si>
    <t>EAEC aatA-pos</t>
  </si>
  <si>
    <t>EAEC aatA-pos and aaiC-pos</t>
  </si>
  <si>
    <t>EAEC aatA-pos or aaiC-pos</t>
  </si>
  <si>
    <t>EAEC aggR</t>
  </si>
  <si>
    <t>EAEC aggR-activated regulator (aar)</t>
  </si>
  <si>
    <t>EIEC ipaH-pos</t>
  </si>
  <si>
    <t>EPEC bfpA</t>
  </si>
  <si>
    <t>EPEC bfpA-pos</t>
  </si>
  <si>
    <t>EPEC eae</t>
  </si>
  <si>
    <t>EPEC eae-pos</t>
  </si>
  <si>
    <t>EPEC eae-pos and bfpA-pos</t>
  </si>
  <si>
    <t>ETEC CFA1</t>
  </si>
  <si>
    <t>ETEC CS1</t>
  </si>
  <si>
    <t>ETEC CS2</t>
  </si>
  <si>
    <t>ETEC CS3</t>
  </si>
  <si>
    <t>ETEC CS5</t>
  </si>
  <si>
    <t>ETEC CS6</t>
  </si>
  <si>
    <t>ETEC LT-neg ST-pos</t>
  </si>
  <si>
    <t>ETEC LT-pos</t>
  </si>
  <si>
    <t>ETEC LT-pos or ST-pos</t>
  </si>
  <si>
    <t>ETEC LT-pos ST-neg</t>
  </si>
  <si>
    <t>ETEC ST-pos</t>
  </si>
  <si>
    <t>ETEC STh</t>
  </si>
  <si>
    <t>ETEC STp</t>
  </si>
  <si>
    <t>STEC</t>
  </si>
  <si>
    <t>STEC stx1</t>
  </si>
  <si>
    <t>STEC stx1-pos</t>
  </si>
  <si>
    <t>STEC stx1-pos or stx2-pos</t>
  </si>
  <si>
    <t>STEC stx2</t>
  </si>
  <si>
    <t>STEC stx2-pos</t>
  </si>
  <si>
    <t>Typical EPEC</t>
  </si>
  <si>
    <t>Plesiomonas shigelloides</t>
  </si>
  <si>
    <t>Yersinia enterocolitica</t>
  </si>
  <si>
    <t>Helicobacter pylori</t>
  </si>
  <si>
    <t>Mycobacterium tuberculosis</t>
  </si>
  <si>
    <t>Vibrio cholerae</t>
  </si>
  <si>
    <t>Other parasites</t>
  </si>
  <si>
    <t>Ancylostomatidae</t>
  </si>
  <si>
    <t>Hookworm</t>
  </si>
  <si>
    <t>Ascaris lumbricoides</t>
  </si>
  <si>
    <t>Balantidium coli</t>
  </si>
  <si>
    <t>Cryptosporidium hominis</t>
  </si>
  <si>
    <t>Cryptosporidium parvum</t>
  </si>
  <si>
    <t>Endolimax nana</t>
  </si>
  <si>
    <t>Entamoeba coli</t>
  </si>
  <si>
    <t>Entamoeba histolytica</t>
  </si>
  <si>
    <t>Iodamoeba butschlii</t>
  </si>
  <si>
    <t>Enterocytozoon bieneusi</t>
  </si>
  <si>
    <t>Giardia assemblage A</t>
  </si>
  <si>
    <t>Giardia assemblage B</t>
  </si>
  <si>
    <t>Giardia lamblia</t>
  </si>
  <si>
    <t>Hymenolepis diminuta</t>
  </si>
  <si>
    <t>Hymenolepis nana</t>
  </si>
  <si>
    <t>Enterobius vermicularis</t>
  </si>
  <si>
    <t>Chilomastix mesnili</t>
  </si>
  <si>
    <t>Strongyloides stercoralis</t>
  </si>
  <si>
    <t>Trichuris trichiura</t>
  </si>
  <si>
    <t>Encephalitozoon intestinalis</t>
  </si>
  <si>
    <t>Adenovirus 40/41</t>
  </si>
  <si>
    <t>Norovirus GI</t>
  </si>
  <si>
    <t>Norovirus GI.1</t>
  </si>
  <si>
    <t>Norovirus GII</t>
  </si>
  <si>
    <t>Norovirus GII.4</t>
  </si>
  <si>
    <t>Rotavirus-pos within 28 days of vaccination</t>
  </si>
  <si>
    <t>Rotavirus (post vaccination)</t>
  </si>
  <si>
    <t>Rotavirus genotype G1</t>
  </si>
  <si>
    <t>Rotavirus genotype G12</t>
  </si>
  <si>
    <t>Rotavirus genotype G2</t>
  </si>
  <si>
    <t>Rotavirus genotype G3</t>
  </si>
  <si>
    <t>Rotavirus genotype G4</t>
  </si>
  <si>
    <t>Rotavirus genotype G8</t>
  </si>
  <si>
    <t>Rotavirus genotype G9</t>
  </si>
  <si>
    <t>Rotavirus genotype P4</t>
  </si>
  <si>
    <t>Rotavirus genotype P6</t>
  </si>
  <si>
    <t>Rotavirus genotype 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</si>
</sst>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opLeftCell="D1" zoomScaleNormal="100" workbookViewId="0">
      <selection activeCell="N4" sqref="N4"/>
    </sheetView>
  </sheetViews>
  <sheetFormatPr baseColWidth="10" defaultRowHeight="52" customHeight="1" x14ac:dyDescent="0.2"/>
  <cols>
    <col min="1" max="1" width="9.6640625" customWidth="1"/>
    <col min="2" max="2" width="15.5" style="1" customWidth="1"/>
    <col min="3" max="3" width="17.83203125" customWidth="1"/>
    <col min="4" max="4" width="18.83203125" bestFit="1" customWidth="1"/>
    <col min="5" max="5" width="18" customWidth="1"/>
    <col min="6" max="6" width="18.5" customWidth="1"/>
    <col min="7" max="7" width="17.33203125" customWidth="1"/>
    <col min="8" max="8" width="24.83203125" bestFit="1" customWidth="1"/>
    <col min="9" max="9" width="20.6640625" bestFit="1" customWidth="1"/>
    <col min="10" max="10" width="29.33203125" style="1" customWidth="1"/>
    <col min="11" max="11" width="18.33203125" style="1" customWidth="1"/>
    <col min="12" max="12" width="19.83203125" style="1" customWidth="1"/>
    <col min="13" max="13" width="34.83203125" style="1" customWidth="1"/>
    <col min="14" max="14" width="23.83203125" style="1" customWidth="1"/>
    <col min="15" max="15" width="32.83203125" customWidth="1"/>
    <col min="16" max="16" width="33.83203125" customWidth="1"/>
  </cols>
  <sheetData>
    <row r="1" spans="1:16" s="3" customFormat="1" ht="52" customHeigh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21</v>
      </c>
      <c r="F1" s="3" t="s">
        <v>8</v>
      </c>
      <c r="G1" s="3" t="s">
        <v>9</v>
      </c>
      <c r="H1" s="3" t="s">
        <v>10</v>
      </c>
      <c r="I1" s="3" t="s">
        <v>15</v>
      </c>
      <c r="J1" s="4" t="s">
        <v>5</v>
      </c>
      <c r="K1" s="4" t="s">
        <v>16</v>
      </c>
      <c r="L1" s="4" t="s">
        <v>17</v>
      </c>
      <c r="M1" s="4" t="s">
        <v>18</v>
      </c>
      <c r="N1" s="4" t="s">
        <v>6</v>
      </c>
      <c r="O1" s="4" t="s">
        <v>7</v>
      </c>
      <c r="P1" s="4" t="s">
        <v>19</v>
      </c>
    </row>
    <row r="2" spans="1:16" ht="52" customHeight="1" x14ac:dyDescent="0.2">
      <c r="A2" t="s">
        <v>37</v>
      </c>
      <c r="B2" t="s">
        <v>20</v>
      </c>
      <c r="C2" t="s">
        <v>4</v>
      </c>
      <c r="D2" t="s">
        <v>36</v>
      </c>
      <c r="F2" t="s">
        <v>35</v>
      </c>
      <c r="G2" t="s">
        <v>38</v>
      </c>
      <c r="H2" t="s">
        <v>38</v>
      </c>
      <c r="J2" s="4" t="str">
        <f t="shared" ref="J2:J65" si="0">$H2&amp;IF($D2="raw",IF($E2&lt;&gt;""," ","")&amp;$E2,"")&amp;IF($D2="count"," count","")&amp;", by "&amp;IF($C2="TAC","TAC",$C2)&amp;IF($D2="raw"," result","")</f>
        <v>Aeromonas, by bacteriology</v>
      </c>
      <c r="K2" s="4" t="str">
        <f t="shared" ref="K2:K65" si="1">IF($D2="raw","Raw "&amp;LOWER($F2)&amp;" data",IF($G2="",$H2,$G2)&amp;" in "&amp;$B2)</f>
        <v>Aeromonas in stool</v>
      </c>
      <c r="L2" s="4" t="str">
        <f t="shared" ref="L2:L65" si="2">IF($D2="raw","Raw test result",$F2&amp; " in "&amp;$B2)</f>
        <v>Bacteria in stool</v>
      </c>
      <c r="M2" s="4"/>
      <c r="N2" s="4" t="str">
        <f>IF(D2="boolean","presence of",IF(D2="count","count of","data about"))&amp;" "&amp;H2&amp;" by "&amp;IF(ISNA(VLOOKUP(C2,lookup!A3:B5,2,FALSE)=TRUE),C2,VLOOKUP(C2,lookup!A3:B5,2))</f>
        <v>presence of Aeromonas by bacteriology</v>
      </c>
      <c r="O2" s="4" t="str">
        <f t="shared" ref="O2:O65" si="3">IF($D2="count","a count of the number of ",IF($D2="boolean","a categorical measurement datum","a data item")&amp;" that is about ")&amp;$H2&amp;" and is the specified output of some "&amp;$C2&amp;" assay, which achieves an organism identification objective and has as specified input a "&amp;$B2&amp;" specimen from an organism"</f>
        <v>a categorical measurement datum that is about Aeromonas and is the specified output of some bacteriology assay, which achieves an organism identification objective and has as specified input a stool specimen from an organism</v>
      </c>
      <c r="P2" s="4" t="str">
        <f t="shared" ref="P2:P65" si="4">"("&amp;IF($D2="count","count and",IF($D2="boolean","'categorical measurement datum' and","'data item' and")&amp;" is about some ")&amp;$H2&amp;") and is_specified_output_of some (('"&amp;$C2&amp;" assay' and achieves_planned_objective some 'organism identification objective') and has_specified_input some '"&amp;$B2&amp;" specimen from organism')"</f>
        <v>('categorical measurement datum' and is about some Aeromonas) and is_specified_output_of some (('bacteriology assay' and achieves_planned_objective some 'organism identification objective') and has_specified_input some 'stool specimen from organism')</v>
      </c>
    </row>
    <row r="3" spans="1:16" ht="52" customHeight="1" x14ac:dyDescent="0.2">
      <c r="A3" t="s">
        <v>39</v>
      </c>
      <c r="B3" t="s">
        <v>20</v>
      </c>
      <c r="C3" t="s">
        <v>4</v>
      </c>
      <c r="D3" t="s">
        <v>40</v>
      </c>
      <c r="F3" t="s">
        <v>35</v>
      </c>
      <c r="G3" t="s">
        <v>38</v>
      </c>
      <c r="H3" t="s">
        <v>38</v>
      </c>
      <c r="J3" s="4" t="str">
        <f t="shared" si="0"/>
        <v>Aeromonas, by bacteriology result</v>
      </c>
      <c r="K3" s="4" t="str">
        <f t="shared" si="1"/>
        <v>Raw bacteria data</v>
      </c>
      <c r="L3" s="4" t="str">
        <f t="shared" si="2"/>
        <v>Raw test result</v>
      </c>
      <c r="M3" s="4"/>
      <c r="N3" s="4" t="str">
        <f>IF(D3="boolean","presence of",IF(D3="count","count of","data about"))&amp;" "&amp;H3&amp;" by "&amp;IF(ISNA(VLOOKUP(C3,lookup!A4:B6,2,FALSE)=TRUE),C3,VLOOKUP(C3,lookup!A4:B6,2))</f>
        <v>data about Aeromonas by bacteriology</v>
      </c>
      <c r="O3" s="4" t="str">
        <f t="shared" si="3"/>
        <v>a data item that is about Aeromonas and is the specified output of some bacteriology assay, which achieves an organism identification objective and has as specified input a stool specimen from an organism</v>
      </c>
      <c r="P3" s="4" t="str">
        <f t="shared" si="4"/>
        <v>('data item' and is about some Aeromonas) and is_specified_output_of some (('bacteriology assay' and achieves_planned_objective some 'organism identification objective') and has_specified_input some 'stool specimen from organism')</v>
      </c>
    </row>
    <row r="4" spans="1:16" ht="52" customHeight="1" x14ac:dyDescent="0.2">
      <c r="A4" t="s">
        <v>41</v>
      </c>
      <c r="B4" t="s">
        <v>20</v>
      </c>
      <c r="C4" t="s">
        <v>42</v>
      </c>
      <c r="D4" t="s">
        <v>40</v>
      </c>
      <c r="E4" t="s">
        <v>22</v>
      </c>
      <c r="F4" t="s">
        <v>35</v>
      </c>
      <c r="G4" t="s">
        <v>38</v>
      </c>
      <c r="H4" t="s">
        <v>38</v>
      </c>
      <c r="J4" s="4" t="str">
        <f t="shared" si="0"/>
        <v>Aeromonas Ct value, by TAC result</v>
      </c>
      <c r="K4" s="4" t="str">
        <f t="shared" si="1"/>
        <v>Raw bacteria data</v>
      </c>
      <c r="L4" s="4" t="str">
        <f t="shared" si="2"/>
        <v>Raw test result</v>
      </c>
      <c r="M4" s="4"/>
      <c r="N4" s="4" t="str">
        <f>IF(D4="boolean","presence of",IF(D4="count","count of","data about"))&amp;" "&amp;H4&amp;" by "&amp;IF(ISNA(VLOOKUP(C4,lookup!A5:B7,2,FALSE)=TRUE),C4,VLOOKUP(C4,lookup!A5:B7,2))</f>
        <v>data about Aeromonas by TaqMan Array Card</v>
      </c>
      <c r="O4" s="4" t="str">
        <f t="shared" si="3"/>
        <v>a data item that is about Aeromonas and is the specified output of some TAC assay, which achieves an organism identification objective and has as specified input a stool specimen from an organism</v>
      </c>
      <c r="P4" s="4" t="str">
        <f t="shared" si="4"/>
        <v>('data item' and is about some Aeromonas) and is_specified_output_of some (('TAC assay' and achieves_planned_objective some 'organism identification objective') and has_specified_input some 'stool specimen from organism')</v>
      </c>
    </row>
    <row r="5" spans="1:16" ht="52" customHeight="1" x14ac:dyDescent="0.2">
      <c r="A5" t="s">
        <v>43</v>
      </c>
      <c r="B5" t="s">
        <v>20</v>
      </c>
      <c r="C5" t="s">
        <v>42</v>
      </c>
      <c r="D5" t="s">
        <v>40</v>
      </c>
      <c r="E5" t="s">
        <v>22</v>
      </c>
      <c r="F5" t="s">
        <v>35</v>
      </c>
      <c r="G5" t="s">
        <v>38</v>
      </c>
      <c r="H5" t="s">
        <v>38</v>
      </c>
      <c r="J5" s="4" t="str">
        <f t="shared" si="0"/>
        <v>Aeromonas Ct value, by TAC result</v>
      </c>
      <c r="K5" s="4" t="str">
        <f t="shared" si="1"/>
        <v>Raw bacteria data</v>
      </c>
      <c r="L5" s="4" t="str">
        <f t="shared" si="2"/>
        <v>Raw test result</v>
      </c>
      <c r="M5" s="4"/>
      <c r="N5" s="4" t="str">
        <f>IF(D5="boolean","presence of",IF(D5="count","count of","data about"))&amp;" "&amp;H5&amp;" by "&amp;IF(ISNA(VLOOKUP(C5,lookup!A6:B8,2,FALSE)=TRUE),C5,VLOOKUP(C5,lookup!A6:B8,2))</f>
        <v>data about Aeromonas by TAC</v>
      </c>
      <c r="O5" s="4" t="str">
        <f t="shared" si="3"/>
        <v>a data item that is about Aeromonas and is the specified output of some TAC assay, which achieves an organism identification objective and has as specified input a stool specimen from an organism</v>
      </c>
      <c r="P5" s="4" t="str">
        <f t="shared" si="4"/>
        <v>('data item' and is about some Aeromonas) and is_specified_output_of some (('TAC assay' and achieves_planned_objective some 'organism identification objective') and has_specified_input some 'stool specimen from organism')</v>
      </c>
    </row>
    <row r="6" spans="1:16" ht="52" customHeight="1" x14ac:dyDescent="0.2">
      <c r="A6" t="s">
        <v>44</v>
      </c>
      <c r="B6" t="s">
        <v>20</v>
      </c>
      <c r="C6" t="s">
        <v>42</v>
      </c>
      <c r="D6" t="s">
        <v>40</v>
      </c>
      <c r="E6" t="s">
        <v>22</v>
      </c>
      <c r="F6" t="s">
        <v>35</v>
      </c>
      <c r="G6" t="s">
        <v>45</v>
      </c>
      <c r="H6" t="s">
        <v>302</v>
      </c>
      <c r="J6" s="4" t="str">
        <f t="shared" si="0"/>
        <v>Bacteriodes fragilis Ct value, by TAC result</v>
      </c>
      <c r="K6" s="4" t="str">
        <f t="shared" si="1"/>
        <v>Raw bacteria data</v>
      </c>
      <c r="L6" s="4" t="str">
        <f t="shared" si="2"/>
        <v>Raw test result</v>
      </c>
      <c r="M6" s="4"/>
      <c r="N6" s="4" t="str">
        <f>IF(D6="boolean","presence of",IF(D6="count","count of","data about"))&amp;" "&amp;H6&amp;" by "&amp;IF(ISNA(VLOOKUP(C6,lookup!A7:B9,2,FALSE)=TRUE),C6,VLOOKUP(C6,lookup!A7:B9,2))</f>
        <v>data about Bacteriodes fragilis by TAC</v>
      </c>
      <c r="O6" s="4" t="str">
        <f t="shared" si="3"/>
        <v>a data item that is about Bacteriodes fragilis and is the specified output of some TAC assay, which achieves an organism identification objective and has as specified input a stool specimen from an organism</v>
      </c>
      <c r="P6" s="4" t="str">
        <f t="shared" si="4"/>
        <v>('data item' and is about some Bacteriodes fragilis) and is_specified_output_of some (('TAC assay' and achieves_planned_objective some 'organism identification objective') and has_specified_input some 'stool specimen from organism')</v>
      </c>
    </row>
    <row r="7" spans="1:16" ht="52" customHeight="1" x14ac:dyDescent="0.2">
      <c r="A7" t="s">
        <v>46</v>
      </c>
      <c r="B7" t="s">
        <v>20</v>
      </c>
      <c r="C7" t="s">
        <v>42</v>
      </c>
      <c r="D7" t="s">
        <v>40</v>
      </c>
      <c r="E7" t="s">
        <v>22</v>
      </c>
      <c r="F7" t="s">
        <v>35</v>
      </c>
      <c r="G7" t="s">
        <v>45</v>
      </c>
      <c r="H7" t="s">
        <v>302</v>
      </c>
      <c r="J7" s="4" t="str">
        <f t="shared" si="0"/>
        <v>Bacteriodes fragilis Ct value, by TAC result</v>
      </c>
      <c r="K7" s="4" t="str">
        <f t="shared" si="1"/>
        <v>Raw bacteria data</v>
      </c>
      <c r="L7" s="4" t="str">
        <f t="shared" si="2"/>
        <v>Raw test result</v>
      </c>
      <c r="M7" s="4"/>
      <c r="N7" s="4" t="str">
        <f>IF(D7="boolean","presence of",IF(D7="count","count of","data about"))&amp;" "&amp;H7&amp;" by "&amp;IF(ISNA(VLOOKUP(C7,lookup!A8:B10,2,FALSE)=TRUE),C7,VLOOKUP(C7,lookup!A8:B10,2))</f>
        <v>data about Bacteriodes fragilis by TAC</v>
      </c>
      <c r="O7" s="4" t="str">
        <f t="shared" si="3"/>
        <v>a data item that is about Bacteriodes fragilis and is the specified output of some TAC assay, which achieves an organism identification objective and has as specified input a stool specimen from an organism</v>
      </c>
      <c r="P7" s="4" t="str">
        <f t="shared" si="4"/>
        <v>('data item' and is about some Bacteriodes fragilis) and is_specified_output_of some (('TAC assay' and achieves_planned_objective some 'organism identification objective') and has_specified_input some 'stool specimen from organism')</v>
      </c>
    </row>
    <row r="8" spans="1:16" ht="52" customHeight="1" x14ac:dyDescent="0.2">
      <c r="A8" t="s">
        <v>47</v>
      </c>
      <c r="B8" t="s">
        <v>20</v>
      </c>
      <c r="C8" t="s">
        <v>4</v>
      </c>
      <c r="D8" t="s">
        <v>36</v>
      </c>
      <c r="F8" t="s">
        <v>35</v>
      </c>
      <c r="G8" t="s">
        <v>48</v>
      </c>
      <c r="H8" t="s">
        <v>48</v>
      </c>
      <c r="J8" s="4" t="str">
        <f t="shared" si="0"/>
        <v>Campylobacter, by bacteriology</v>
      </c>
      <c r="K8" s="4" t="str">
        <f t="shared" si="1"/>
        <v>Campylobacter in stool</v>
      </c>
      <c r="L8" s="4" t="str">
        <f t="shared" si="2"/>
        <v>Bacteria in stool</v>
      </c>
      <c r="M8" s="4"/>
      <c r="N8" s="4" t="str">
        <f>IF(D8="boolean","presence of",IF(D8="count","count of","data about"))&amp;" "&amp;H8&amp;" by "&amp;IF(ISNA(VLOOKUP(C8,lookup!A9:B11,2,FALSE)=TRUE),C8,VLOOKUP(C8,lookup!A9:B11,2))</f>
        <v>presence of Campylobacter by bacteriology</v>
      </c>
      <c r="O8" s="4" t="str">
        <f t="shared" si="3"/>
        <v>a categorical measurement datum that is about Campylobacter and is the specified output of some bacteriology assay, which achieves an organism identification objective and has as specified input a stool specimen from an organism</v>
      </c>
      <c r="P8" s="4" t="str">
        <f t="shared" si="4"/>
        <v>('categorical measurement datum' and is about some Campylobacter) and is_specified_output_of some (('bacteriology assay' and achieves_planned_objective some 'organism identification objective') and has_specified_input some 'stool specimen from organism')</v>
      </c>
    </row>
    <row r="9" spans="1:16" ht="52" customHeight="1" x14ac:dyDescent="0.2">
      <c r="A9" t="s">
        <v>49</v>
      </c>
      <c r="B9" t="s">
        <v>20</v>
      </c>
      <c r="C9" t="s">
        <v>4</v>
      </c>
      <c r="D9" t="s">
        <v>40</v>
      </c>
      <c r="F9" t="s">
        <v>35</v>
      </c>
      <c r="G9" t="s">
        <v>48</v>
      </c>
      <c r="H9" t="s">
        <v>48</v>
      </c>
      <c r="J9" s="4" t="str">
        <f t="shared" si="0"/>
        <v>Campylobacter, by bacteriology result</v>
      </c>
      <c r="K9" s="4" t="str">
        <f t="shared" si="1"/>
        <v>Raw bacteria data</v>
      </c>
      <c r="L9" s="4" t="str">
        <f t="shared" si="2"/>
        <v>Raw test result</v>
      </c>
      <c r="M9" s="4"/>
      <c r="N9" s="4" t="str">
        <f>IF(D9="boolean","presence of",IF(D9="count","count of","data about"))&amp;" "&amp;H9&amp;" by "&amp;IF(ISNA(VLOOKUP(C9,lookup!A10:B12,2,FALSE)=TRUE),C9,VLOOKUP(C9,lookup!A10:B12,2))</f>
        <v>data about Campylobacter by bacteriology</v>
      </c>
      <c r="O9" s="4" t="str">
        <f t="shared" si="3"/>
        <v>a data item that is about Campylobacter and is the specified output of some bacteriology assay, which achieves an organism identification objective and has as specified input a stool specimen from an organism</v>
      </c>
      <c r="P9" s="4" t="str">
        <f t="shared" si="4"/>
        <v>('data item' and is about some Campylobacter) and is_specified_output_of some (('bacteriology assay' and achieves_planned_objective some 'organism identification objective') and has_specified_input some 'stool specimen from organism')</v>
      </c>
    </row>
    <row r="10" spans="1:16" ht="52" customHeight="1" x14ac:dyDescent="0.2">
      <c r="A10" t="s">
        <v>50</v>
      </c>
      <c r="B10" t="s">
        <v>20</v>
      </c>
      <c r="C10" t="s">
        <v>51</v>
      </c>
      <c r="D10" t="s">
        <v>36</v>
      </c>
      <c r="F10" t="s">
        <v>35</v>
      </c>
      <c r="G10" t="s">
        <v>48</v>
      </c>
      <c r="H10" t="s">
        <v>48</v>
      </c>
      <c r="J10" s="4" t="str">
        <f t="shared" si="0"/>
        <v>Campylobacter, by ELISA</v>
      </c>
      <c r="K10" s="4" t="str">
        <f t="shared" si="1"/>
        <v>Campylobacter in stool</v>
      </c>
      <c r="L10" s="4" t="str">
        <f t="shared" si="2"/>
        <v>Bacteria in stool</v>
      </c>
      <c r="M10" s="4"/>
      <c r="N10" s="4" t="str">
        <f>IF(D10="boolean","presence of",IF(D10="count","count of","data about"))&amp;" "&amp;H10&amp;" by "&amp;IF(ISNA(VLOOKUP(C10,lookup!A11:B13,2,FALSE)=TRUE),C10,VLOOKUP(C10,lookup!A11:B13,2))</f>
        <v>presence of Campylobacter by ELISA</v>
      </c>
      <c r="O10" s="4" t="str">
        <f t="shared" si="3"/>
        <v>a categorical measurement datum that is about Campylobacter and is the specified output of some ELISA assay, which achieves an organism identification objective and has as specified input a stool specimen from an organism</v>
      </c>
      <c r="P10" s="4" t="str">
        <f t="shared" si="4"/>
        <v>('categorical measurement datum' and is about some Campylobacter) and is_specified_output_of some (('ELISA assay' and achieves_planned_objective some 'organism identification objective') and has_specified_input some 'stool specimen from organism')</v>
      </c>
    </row>
    <row r="11" spans="1:16" ht="52" customHeight="1" x14ac:dyDescent="0.2">
      <c r="A11" t="s">
        <v>52</v>
      </c>
      <c r="B11" t="s">
        <v>20</v>
      </c>
      <c r="C11" t="s">
        <v>51</v>
      </c>
      <c r="D11" t="s">
        <v>40</v>
      </c>
      <c r="F11" t="s">
        <v>35</v>
      </c>
      <c r="G11" t="s">
        <v>48</v>
      </c>
      <c r="H11" t="s">
        <v>48</v>
      </c>
      <c r="J11" s="4" t="str">
        <f t="shared" si="0"/>
        <v>Campylobacter, by ELISA result</v>
      </c>
      <c r="K11" s="4" t="str">
        <f t="shared" si="1"/>
        <v>Raw bacteria data</v>
      </c>
      <c r="L11" s="4" t="str">
        <f t="shared" si="2"/>
        <v>Raw test result</v>
      </c>
      <c r="M11" s="4"/>
      <c r="N11" s="4" t="str">
        <f>IF(D11="boolean","presence of",IF(D11="count","count of","data about"))&amp;" "&amp;H11&amp;" by "&amp;IF(ISNA(VLOOKUP(C11,lookup!A12:B14,2,FALSE)=TRUE),C11,VLOOKUP(C11,lookup!A12:B14,2))</f>
        <v>data about Campylobacter by ELISA</v>
      </c>
      <c r="O11" s="4" t="str">
        <f t="shared" si="3"/>
        <v>a data item that is about Campylobacter and is the specified output of some ELISA assay, which achieves an organism identification objective and has as specified input a stool specimen from an organism</v>
      </c>
      <c r="P11" s="4" t="str">
        <f t="shared" si="4"/>
        <v>('data item' and is about some Campylobacter) and is_specified_output_of some (('ELISA assay' and achieves_planned_objective some 'organism identification objective') and has_specified_input some 'stool specimen from organism')</v>
      </c>
    </row>
    <row r="12" spans="1:16" ht="52" customHeight="1" x14ac:dyDescent="0.2">
      <c r="A12" t="s">
        <v>53</v>
      </c>
      <c r="B12" t="s">
        <v>20</v>
      </c>
      <c r="C12" t="s">
        <v>42</v>
      </c>
      <c r="D12" t="s">
        <v>40</v>
      </c>
      <c r="E12" t="s">
        <v>22</v>
      </c>
      <c r="F12" t="s">
        <v>35</v>
      </c>
      <c r="G12" t="s">
        <v>48</v>
      </c>
      <c r="H12" t="s">
        <v>48</v>
      </c>
      <c r="J12" s="4" t="str">
        <f t="shared" si="0"/>
        <v>Campylobacter Ct value, by TAC result</v>
      </c>
      <c r="K12" s="4" t="str">
        <f t="shared" si="1"/>
        <v>Raw bacteria data</v>
      </c>
      <c r="L12" s="4" t="str">
        <f t="shared" si="2"/>
        <v>Raw test result</v>
      </c>
      <c r="M12" s="4"/>
      <c r="N12" s="4" t="str">
        <f>IF(D12="boolean","presence of",IF(D12="count","count of","data about"))&amp;" "&amp;H12&amp;" by "&amp;IF(ISNA(VLOOKUP(C12,lookup!A13:B15,2,FALSE)=TRUE),C12,VLOOKUP(C12,lookup!A13:B15,2))</f>
        <v>data about Campylobacter by TAC</v>
      </c>
      <c r="O12" s="4" t="str">
        <f t="shared" si="3"/>
        <v>a data item that is about Campylobacter and is the specified output of some TAC assay, which achieves an organism identification objective and has as specified input a stool specimen from an organism</v>
      </c>
      <c r="P12" s="4" t="str">
        <f t="shared" si="4"/>
        <v>('data item' and is about some Campylobacter) and is_specified_output_of some (('TAC assay' and achieves_planned_objective some 'organism identification objective') and has_specified_input some 'stool specimen from organism')</v>
      </c>
    </row>
    <row r="13" spans="1:16" ht="52" customHeight="1" x14ac:dyDescent="0.2">
      <c r="A13" t="s">
        <v>54</v>
      </c>
      <c r="B13" t="s">
        <v>20</v>
      </c>
      <c r="C13" t="s">
        <v>42</v>
      </c>
      <c r="D13" t="s">
        <v>40</v>
      </c>
      <c r="E13" t="s">
        <v>22</v>
      </c>
      <c r="F13" t="s">
        <v>35</v>
      </c>
      <c r="G13" t="s">
        <v>48</v>
      </c>
      <c r="H13" t="s">
        <v>48</v>
      </c>
      <c r="J13" s="4" t="str">
        <f t="shared" si="0"/>
        <v>Campylobacter Ct value, by TAC result</v>
      </c>
      <c r="K13" s="4" t="str">
        <f t="shared" si="1"/>
        <v>Raw bacteria data</v>
      </c>
      <c r="L13" s="4" t="str">
        <f t="shared" si="2"/>
        <v>Raw test result</v>
      </c>
      <c r="M13" s="4"/>
      <c r="N13" s="4" t="str">
        <f>IF(D13="boolean","presence of",IF(D13="count","count of","data about"))&amp;" "&amp;H13&amp;" by "&amp;IF(ISNA(VLOOKUP(C13,lookup!A14:B16,2,FALSE)=TRUE),C13,VLOOKUP(C13,lookup!A14:B16,2))</f>
        <v>data about Campylobacter by TAC</v>
      </c>
      <c r="O13" s="4" t="str">
        <f t="shared" si="3"/>
        <v>a data item that is about Campylobacter and is the specified output of some TAC assay, which achieves an organism identification objective and has as specified input a stool specimen from an organism</v>
      </c>
      <c r="P13" s="4" t="str">
        <f t="shared" si="4"/>
        <v>('data item' and is about some Campylobacter) and is_specified_output_of some (('TAC assay' and achieves_planned_objective some 'organism identification objective') and has_specified_input some 'stool specimen from organism')</v>
      </c>
    </row>
    <row r="14" spans="1:16" ht="52" customHeight="1" x14ac:dyDescent="0.2">
      <c r="A14" t="s">
        <v>55</v>
      </c>
      <c r="B14" t="s">
        <v>20</v>
      </c>
      <c r="C14" t="s">
        <v>42</v>
      </c>
      <c r="D14" t="s">
        <v>40</v>
      </c>
      <c r="E14" t="s">
        <v>22</v>
      </c>
      <c r="F14" t="s">
        <v>35</v>
      </c>
      <c r="G14" t="s">
        <v>48</v>
      </c>
      <c r="H14" t="s">
        <v>303</v>
      </c>
      <c r="J14" s="4" t="str">
        <f t="shared" si="0"/>
        <v>Campylobacter jejuni or C. coli Ct value, by TAC result</v>
      </c>
      <c r="K14" s="4" t="str">
        <f t="shared" si="1"/>
        <v>Raw bacteria data</v>
      </c>
      <c r="L14" s="4" t="str">
        <f t="shared" si="2"/>
        <v>Raw test result</v>
      </c>
      <c r="M14" s="4"/>
      <c r="N14" s="4" t="str">
        <f>IF(D14="boolean","presence of",IF(D14="count","count of","data about"))&amp;" "&amp;H14&amp;" by "&amp;IF(ISNA(VLOOKUP(C14,lookup!A15:B17,2,FALSE)=TRUE),C14,VLOOKUP(C14,lookup!A15:B17,2))</f>
        <v>data about Campylobacter jejuni or C. coli by TAC</v>
      </c>
      <c r="O14" s="4" t="str">
        <f t="shared" si="3"/>
        <v>a data item that is about Campylobacter jejuni or C. coli and is the specified output of some TAC assay, which achieves an organism identification objective and has as specified input a stool specimen from an organism</v>
      </c>
      <c r="P14" s="4" t="str">
        <f t="shared" si="4"/>
        <v>('data item' and is about some Campylobacter jejuni or C. coli) and is_specified_output_of some (('TAC assay' and achieves_planned_objective some 'organism identification objective') and has_specified_input some 'stool specimen from organism')</v>
      </c>
    </row>
    <row r="15" spans="1:16" ht="52" customHeight="1" x14ac:dyDescent="0.2">
      <c r="A15" t="s">
        <v>56</v>
      </c>
      <c r="B15" t="s">
        <v>20</v>
      </c>
      <c r="C15" t="s">
        <v>42</v>
      </c>
      <c r="D15" t="s">
        <v>40</v>
      </c>
      <c r="E15" t="s">
        <v>22</v>
      </c>
      <c r="F15" t="s">
        <v>35</v>
      </c>
      <c r="G15" t="s">
        <v>48</v>
      </c>
      <c r="H15" t="s">
        <v>303</v>
      </c>
      <c r="J15" s="4" t="str">
        <f t="shared" si="0"/>
        <v>Campylobacter jejuni or C. coli Ct value, by TAC result</v>
      </c>
      <c r="K15" s="4" t="str">
        <f t="shared" si="1"/>
        <v>Raw bacteria data</v>
      </c>
      <c r="L15" s="4" t="str">
        <f t="shared" si="2"/>
        <v>Raw test result</v>
      </c>
      <c r="M15" s="4"/>
      <c r="N15" s="4" t="str">
        <f>IF(D15="boolean","presence of",IF(D15="count","count of","data about"))&amp;" "&amp;H15&amp;" by "&amp;IF(ISNA(VLOOKUP(C15,lookup!A16:B18,2,FALSE)=TRUE),C15,VLOOKUP(C15,lookup!A16:B18,2))</f>
        <v>data about Campylobacter jejuni or C. coli by TAC</v>
      </c>
      <c r="O15" s="4" t="str">
        <f t="shared" si="3"/>
        <v>a data item that is about Campylobacter jejuni or C. coli and is the specified output of some TAC assay, which achieves an organism identification objective and has as specified input a stool specimen from an organism</v>
      </c>
      <c r="P15" s="4" t="str">
        <f t="shared" si="4"/>
        <v>('data item' and is about some Campylobacter jejuni or C. coli) and is_specified_output_of some (('TAC assay' and achieves_planned_objective some 'organism identification objective') and has_specified_input some 'stool specimen from organism')</v>
      </c>
    </row>
    <row r="16" spans="1:16" ht="52" customHeight="1" x14ac:dyDescent="0.2">
      <c r="A16" t="s">
        <v>57</v>
      </c>
      <c r="B16" t="s">
        <v>20</v>
      </c>
      <c r="C16" t="s">
        <v>42</v>
      </c>
      <c r="D16" t="s">
        <v>40</v>
      </c>
      <c r="E16" t="s">
        <v>22</v>
      </c>
      <c r="F16" t="s">
        <v>35</v>
      </c>
      <c r="G16" t="s">
        <v>58</v>
      </c>
      <c r="H16" t="s">
        <v>304</v>
      </c>
      <c r="J16" s="4" t="str">
        <f t="shared" si="0"/>
        <v>Clostridium difficile Ct value, by TAC result</v>
      </c>
      <c r="K16" s="4" t="str">
        <f t="shared" si="1"/>
        <v>Raw bacteria data</v>
      </c>
      <c r="L16" s="4" t="str">
        <f t="shared" si="2"/>
        <v>Raw test result</v>
      </c>
      <c r="M16" s="4"/>
      <c r="N16" s="4" t="str">
        <f>IF(D16="boolean","presence of",IF(D16="count","count of","data about"))&amp;" "&amp;H16&amp;" by "&amp;IF(ISNA(VLOOKUP(C16,lookup!A17:B19,2,FALSE)=TRUE),C16,VLOOKUP(C16,lookup!A17:B19,2))</f>
        <v>data about Clostridium difficile by TAC</v>
      </c>
      <c r="O16" s="4" t="str">
        <f t="shared" si="3"/>
        <v>a data item that is about Clostridium difficile and is the specified output of some TAC assay, which achieves an organism identification objective and has as specified input a stool specimen from an organism</v>
      </c>
      <c r="P16" s="4" t="str">
        <f t="shared" si="4"/>
        <v>('data item' and is about some Clostridium difficile) and is_specified_output_of some (('TAC assay' and achieves_planned_objective some 'organism identification objective') and has_specified_input some 'stool specimen from organism')</v>
      </c>
    </row>
    <row r="17" spans="1:16" ht="52" customHeight="1" x14ac:dyDescent="0.2">
      <c r="A17" t="s">
        <v>59</v>
      </c>
      <c r="B17" t="s">
        <v>20</v>
      </c>
      <c r="C17" t="s">
        <v>42</v>
      </c>
      <c r="D17" t="s">
        <v>40</v>
      </c>
      <c r="E17" t="s">
        <v>22</v>
      </c>
      <c r="F17" t="s">
        <v>35</v>
      </c>
      <c r="G17" t="s">
        <v>58</v>
      </c>
      <c r="H17" t="s">
        <v>304</v>
      </c>
      <c r="J17" s="4" t="str">
        <f t="shared" si="0"/>
        <v>Clostridium difficile Ct value, by TAC result</v>
      </c>
      <c r="K17" s="4" t="str">
        <f t="shared" si="1"/>
        <v>Raw bacteria data</v>
      </c>
      <c r="L17" s="4" t="str">
        <f t="shared" si="2"/>
        <v>Raw test result</v>
      </c>
      <c r="M17" s="4"/>
      <c r="N17" s="4" t="str">
        <f>IF(D17="boolean","presence of",IF(D17="count","count of","data about"))&amp;" "&amp;H17&amp;" by "&amp;IF(ISNA(VLOOKUP(C17,lookup!A18:B20,2,FALSE)=TRUE),C17,VLOOKUP(C17,lookup!A18:B20,2))</f>
        <v>data about Clostridium difficile by TAC</v>
      </c>
      <c r="O17" s="4" t="str">
        <f t="shared" si="3"/>
        <v>a data item that is about Clostridium difficile and is the specified output of some TAC assay, which achieves an organism identification objective and has as specified input a stool specimen from an organism</v>
      </c>
      <c r="P17" s="4" t="str">
        <f t="shared" si="4"/>
        <v>('data item' and is about some Clostridium difficile) and is_specified_output_of some (('TAC assay' and achieves_planned_objective some 'organism identification objective') and has_specified_input some 'stool specimen from organism')</v>
      </c>
    </row>
    <row r="18" spans="1:16" ht="52" customHeight="1" x14ac:dyDescent="0.2">
      <c r="A18" t="s">
        <v>60</v>
      </c>
      <c r="B18" t="s">
        <v>20</v>
      </c>
      <c r="C18" t="s">
        <v>4</v>
      </c>
      <c r="D18" t="s">
        <v>36</v>
      </c>
      <c r="F18" t="s">
        <v>35</v>
      </c>
      <c r="G18" t="s">
        <v>61</v>
      </c>
      <c r="H18" t="s">
        <v>305</v>
      </c>
      <c r="J18" s="4" t="str">
        <f t="shared" si="0"/>
        <v>Escherichia coli, by bacteriology</v>
      </c>
      <c r="K18" s="4" t="str">
        <f t="shared" si="1"/>
        <v>Escherichia in stool</v>
      </c>
      <c r="L18" s="4" t="str">
        <f t="shared" si="2"/>
        <v>Bacteria in stool</v>
      </c>
      <c r="M18" s="4"/>
      <c r="N18" s="4" t="str">
        <f>IF(D18="boolean","presence of",IF(D18="count","count of","data about"))&amp;" "&amp;H18&amp;" by "&amp;IF(ISNA(VLOOKUP(C18,lookup!A19:B21,2,FALSE)=TRUE),C18,VLOOKUP(C18,lookup!A19:B21,2))</f>
        <v>presence of Escherichia coli by bacteriology</v>
      </c>
      <c r="O18" s="4" t="str">
        <f t="shared" si="3"/>
        <v>a categorical measurement datum that is about Escherichia coli and is the specified output of some bacteriology assay, which achieves an organism identification objective and has as specified input a stool specimen from an organism</v>
      </c>
      <c r="P18" s="4" t="str">
        <f t="shared" si="4"/>
        <v>('categorical measurement datum' and is about some Escherichia coli) and is_specified_output_of some (('bacteriology assay' and achieves_planned_objective some 'organism identification objective') and has_specified_input some 'stool specimen from organism')</v>
      </c>
    </row>
    <row r="19" spans="1:16" ht="52" customHeight="1" x14ac:dyDescent="0.2">
      <c r="A19" t="s">
        <v>62</v>
      </c>
      <c r="B19" t="s">
        <v>20</v>
      </c>
      <c r="C19" t="s">
        <v>12</v>
      </c>
      <c r="D19" t="s">
        <v>36</v>
      </c>
      <c r="F19" t="s">
        <v>35</v>
      </c>
      <c r="G19" t="s">
        <v>61</v>
      </c>
      <c r="H19" t="s">
        <v>306</v>
      </c>
      <c r="J19" s="4" t="str">
        <f t="shared" si="0"/>
        <v>Atypical EPEC, by PCR</v>
      </c>
      <c r="K19" s="4" t="str">
        <f t="shared" si="1"/>
        <v>Escherichia in stool</v>
      </c>
      <c r="L19" s="4" t="str">
        <f t="shared" si="2"/>
        <v>Bacteria in stool</v>
      </c>
      <c r="M19" s="4"/>
      <c r="N19" s="4" t="str">
        <f>IF(D19="boolean","presence of",IF(D19="count","count of","data about"))&amp;" "&amp;H19&amp;" by "&amp;IF(ISNA(VLOOKUP(C19,lookup!A20:B22,2,FALSE)=TRUE),C19,VLOOKUP(C19,lookup!A20:B22,2))</f>
        <v>presence of Atypical EPEC by PCR</v>
      </c>
      <c r="O19" s="4" t="str">
        <f t="shared" si="3"/>
        <v>a categorical measurement datum that is about Atypical EPEC and is the specified output of some PCR assay, which achieves an organism identification objective and has as specified input a stool specimen from an organism</v>
      </c>
      <c r="P19" s="4" t="str">
        <f t="shared" si="4"/>
        <v>('categorical measurement datum' and is about some Atypical EPEC) and is_specified_output_of some (('PCR assay' and achieves_planned_objective some 'organism identification objective') and has_specified_input some 'stool specimen from organism')</v>
      </c>
    </row>
    <row r="20" spans="1:16" ht="52" customHeight="1" x14ac:dyDescent="0.2">
      <c r="A20" t="s">
        <v>63</v>
      </c>
      <c r="B20" t="s">
        <v>20</v>
      </c>
      <c r="C20" t="s">
        <v>42</v>
      </c>
      <c r="D20" t="s">
        <v>40</v>
      </c>
      <c r="E20" t="s">
        <v>22</v>
      </c>
      <c r="F20" t="s">
        <v>35</v>
      </c>
      <c r="G20" t="s">
        <v>61</v>
      </c>
      <c r="H20" t="s">
        <v>306</v>
      </c>
      <c r="J20" s="4" t="str">
        <f t="shared" si="0"/>
        <v>Atypical EPEC Ct value, by TAC result</v>
      </c>
      <c r="K20" s="4" t="str">
        <f t="shared" si="1"/>
        <v>Raw bacteria data</v>
      </c>
      <c r="L20" s="4" t="str">
        <f t="shared" si="2"/>
        <v>Raw test result</v>
      </c>
      <c r="M20" s="4"/>
      <c r="N20" s="4" t="str">
        <f>IF(D20="boolean","presence of",IF(D20="count","count of","data about"))&amp;" "&amp;H20&amp;" by "&amp;IF(ISNA(VLOOKUP(C20,lookup!A21:B23,2,FALSE)=TRUE),C20,VLOOKUP(C20,lookup!A21:B23,2))</f>
        <v>data about Atypical EPEC by TAC</v>
      </c>
      <c r="O20" s="4" t="str">
        <f t="shared" si="3"/>
        <v>a data item that is about Atypical EPEC and is the specified output of some TAC assay, which achieves an organism identification objective and has as specified input a stool specimen from an organism</v>
      </c>
      <c r="P20" s="4" t="str">
        <f t="shared" si="4"/>
        <v>('data item' and is about some Atypical EPEC) and is_specified_output_of some (('TAC assay' and achieves_planned_objective some 'organism identification objective') and has_specified_input some 'stool specimen from organism')</v>
      </c>
    </row>
    <row r="21" spans="1:16" ht="52" customHeight="1" x14ac:dyDescent="0.2">
      <c r="A21" t="s">
        <v>64</v>
      </c>
      <c r="B21" t="s">
        <v>20</v>
      </c>
      <c r="C21" t="s">
        <v>42</v>
      </c>
      <c r="D21" t="s">
        <v>40</v>
      </c>
      <c r="E21" t="s">
        <v>22</v>
      </c>
      <c r="F21" t="s">
        <v>35</v>
      </c>
      <c r="G21" t="s">
        <v>61</v>
      </c>
      <c r="H21" t="s">
        <v>306</v>
      </c>
      <c r="J21" s="4" t="str">
        <f t="shared" si="0"/>
        <v>Atypical EPEC Ct value, by TAC result</v>
      </c>
      <c r="K21" s="4" t="str">
        <f t="shared" si="1"/>
        <v>Raw bacteria data</v>
      </c>
      <c r="L21" s="4" t="str">
        <f t="shared" si="2"/>
        <v>Raw test result</v>
      </c>
      <c r="M21" s="4"/>
      <c r="N21" s="4" t="str">
        <f>IF(D21="boolean","presence of",IF(D21="count","count of","data about"))&amp;" "&amp;H21&amp;" by "&amp;IF(ISNA(VLOOKUP(C21,lookup!A22:B24,2,FALSE)=TRUE),C21,VLOOKUP(C21,lookup!A22:B24,2))</f>
        <v>data about Atypical EPEC by TAC</v>
      </c>
      <c r="O21" s="4" t="str">
        <f t="shared" si="3"/>
        <v>a data item that is about Atypical EPEC and is the specified output of some TAC assay, which achieves an organism identification objective and has as specified input a stool specimen from an organism</v>
      </c>
      <c r="P21" s="4" t="str">
        <f t="shared" si="4"/>
        <v>('data item' and is about some Atypical EPEC) and is_specified_output_of some (('TAC assay' and achieves_planned_objective some 'organism identification objective') and has_specified_input some 'stool specimen from organism')</v>
      </c>
    </row>
    <row r="22" spans="1:16" ht="52" customHeight="1" x14ac:dyDescent="0.2">
      <c r="A22" t="s">
        <v>65</v>
      </c>
      <c r="B22" t="s">
        <v>20</v>
      </c>
      <c r="C22" t="s">
        <v>42</v>
      </c>
      <c r="D22" t="s">
        <v>40</v>
      </c>
      <c r="E22" t="s">
        <v>22</v>
      </c>
      <c r="F22" t="s">
        <v>35</v>
      </c>
      <c r="G22" t="s">
        <v>61</v>
      </c>
      <c r="H22" t="s">
        <v>307</v>
      </c>
      <c r="J22" s="4" t="str">
        <f t="shared" si="0"/>
        <v>EAEC Ct value, by TAC result</v>
      </c>
      <c r="K22" s="4" t="str">
        <f t="shared" si="1"/>
        <v>Raw bacteria data</v>
      </c>
      <c r="L22" s="4" t="str">
        <f t="shared" si="2"/>
        <v>Raw test result</v>
      </c>
      <c r="M22" s="4"/>
      <c r="N22" s="4" t="str">
        <f>IF(D22="boolean","presence of",IF(D22="count","count of","data about"))&amp;" "&amp;H22&amp;" by "&amp;IF(ISNA(VLOOKUP(C22,lookup!A23:B25,2,FALSE)=TRUE),C22,VLOOKUP(C22,lookup!A23:B25,2))</f>
        <v>data about EAEC by TAC</v>
      </c>
      <c r="O22" s="4" t="str">
        <f t="shared" si="3"/>
        <v>a data item that is about EAEC and is the specified output of some TAC assay, which achieves an organism identification objective and has as specified input a stool specimen from an organism</v>
      </c>
      <c r="P22" s="4" t="str">
        <f t="shared" si="4"/>
        <v>('data item' and is about some EAEC) and is_specified_output_of some (('TAC assay' and achieves_planned_objective some 'organism identification objective') and has_specified_input some 'stool specimen from organism')</v>
      </c>
    </row>
    <row r="23" spans="1:16" ht="52" customHeight="1" x14ac:dyDescent="0.2">
      <c r="A23" t="s">
        <v>66</v>
      </c>
      <c r="B23" t="s">
        <v>20</v>
      </c>
      <c r="C23" t="s">
        <v>42</v>
      </c>
      <c r="D23" t="s">
        <v>40</v>
      </c>
      <c r="E23" t="s">
        <v>22</v>
      </c>
      <c r="F23" t="s">
        <v>35</v>
      </c>
      <c r="G23" t="s">
        <v>61</v>
      </c>
      <c r="H23" t="s">
        <v>307</v>
      </c>
      <c r="J23" s="4" t="str">
        <f t="shared" si="0"/>
        <v>EAEC Ct value, by TAC result</v>
      </c>
      <c r="K23" s="4" t="str">
        <f t="shared" si="1"/>
        <v>Raw bacteria data</v>
      </c>
      <c r="L23" s="4" t="str">
        <f t="shared" si="2"/>
        <v>Raw test result</v>
      </c>
      <c r="M23" s="4"/>
      <c r="N23" s="4" t="str">
        <f>IF(D23="boolean","presence of",IF(D23="count","count of","data about"))&amp;" "&amp;H23&amp;" by "&amp;IF(ISNA(VLOOKUP(C23,lookup!A24:B26,2,FALSE)=TRUE),C23,VLOOKUP(C23,lookup!A24:B26,2))</f>
        <v>data about EAEC by TAC</v>
      </c>
      <c r="O23" s="4" t="str">
        <f t="shared" si="3"/>
        <v>a data item that is about EAEC and is the specified output of some TAC assay, which achieves an organism identification objective and has as specified input a stool specimen from an organism</v>
      </c>
      <c r="P23" s="4" t="str">
        <f t="shared" si="4"/>
        <v>('data item' and is about some EAEC) and is_specified_output_of some (('TAC assay' and achieves_planned_objective some 'organism identification objective') and has_specified_input some 'stool specimen from organism')</v>
      </c>
    </row>
    <row r="24" spans="1:16" ht="52" customHeight="1" x14ac:dyDescent="0.2">
      <c r="A24" t="s">
        <v>67</v>
      </c>
      <c r="B24" t="s">
        <v>20</v>
      </c>
      <c r="C24" t="s">
        <v>42</v>
      </c>
      <c r="D24" t="s">
        <v>40</v>
      </c>
      <c r="E24" t="s">
        <v>22</v>
      </c>
      <c r="F24" t="s">
        <v>35</v>
      </c>
      <c r="G24" t="s">
        <v>61</v>
      </c>
      <c r="H24" t="s">
        <v>308</v>
      </c>
      <c r="J24" s="4" t="str">
        <f t="shared" si="0"/>
        <v>EAEC aaiC Ct value, by TAC result</v>
      </c>
      <c r="K24" s="4" t="str">
        <f t="shared" si="1"/>
        <v>Raw bacteria data</v>
      </c>
      <c r="L24" s="4" t="str">
        <f t="shared" si="2"/>
        <v>Raw test result</v>
      </c>
      <c r="M24" s="4"/>
      <c r="N24" s="4" t="str">
        <f>IF(D24="boolean","presence of",IF(D24="count","count of","data about"))&amp;" "&amp;H24&amp;" by "&amp;IF(ISNA(VLOOKUP(C24,lookup!A25:B27,2,FALSE)=TRUE),C24,VLOOKUP(C24,lookup!A25:B27,2))</f>
        <v>data about EAEC aaiC by TAC</v>
      </c>
      <c r="O24" s="4" t="str">
        <f t="shared" si="3"/>
        <v>a data item that is about EAEC aaiC and is the specified output of some TAC assay, which achieves an organism identification objective and has as specified input a stool specimen from an organism</v>
      </c>
      <c r="P24" s="4" t="str">
        <f t="shared" si="4"/>
        <v>('data item' and is about some EAEC aaiC) and is_specified_output_of some (('TAC assay' and achieves_planned_objective some 'organism identification objective') and has_specified_input some 'stool specimen from organism')</v>
      </c>
    </row>
    <row r="25" spans="1:16" ht="52" customHeight="1" x14ac:dyDescent="0.2">
      <c r="A25" t="s">
        <v>68</v>
      </c>
      <c r="B25" t="s">
        <v>20</v>
      </c>
      <c r="C25" t="s">
        <v>42</v>
      </c>
      <c r="D25" t="s">
        <v>40</v>
      </c>
      <c r="E25" t="s">
        <v>22</v>
      </c>
      <c r="F25" t="s">
        <v>35</v>
      </c>
      <c r="G25" t="s">
        <v>61</v>
      </c>
      <c r="H25" t="s">
        <v>308</v>
      </c>
      <c r="J25" s="4" t="str">
        <f t="shared" si="0"/>
        <v>EAEC aaiC Ct value, by TAC result</v>
      </c>
      <c r="K25" s="4" t="str">
        <f t="shared" si="1"/>
        <v>Raw bacteria data</v>
      </c>
      <c r="L25" s="4" t="str">
        <f t="shared" si="2"/>
        <v>Raw test result</v>
      </c>
      <c r="M25" s="4"/>
      <c r="N25" s="4" t="str">
        <f>IF(D25="boolean","presence of",IF(D25="count","count of","data about"))&amp;" "&amp;H25&amp;" by "&amp;IF(ISNA(VLOOKUP(C25,lookup!A26:B28,2,FALSE)=TRUE),C25,VLOOKUP(C25,lookup!A26:B28,2))</f>
        <v>data about EAEC aaiC by TAC</v>
      </c>
      <c r="O25" s="4" t="str">
        <f t="shared" si="3"/>
        <v>a data item that is about EAEC aaiC and is the specified output of some TAC assay, which achieves an organism identification objective and has as specified input a stool specimen from an organism</v>
      </c>
      <c r="P25" s="4" t="str">
        <f t="shared" si="4"/>
        <v>('data item' and is about some EAEC aaiC) and is_specified_output_of some (('TAC assay' and achieves_planned_objective some 'organism identification objective') and has_specified_input some 'stool specimen from organism')</v>
      </c>
    </row>
    <row r="26" spans="1:16" ht="52" customHeight="1" x14ac:dyDescent="0.2">
      <c r="A26" t="s">
        <v>69</v>
      </c>
      <c r="B26" t="s">
        <v>20</v>
      </c>
      <c r="C26" t="s">
        <v>12</v>
      </c>
      <c r="D26" t="s">
        <v>40</v>
      </c>
      <c r="F26" t="s">
        <v>35</v>
      </c>
      <c r="G26" t="s">
        <v>61</v>
      </c>
      <c r="H26" t="s">
        <v>309</v>
      </c>
      <c r="J26" s="4" t="str">
        <f t="shared" si="0"/>
        <v>EAEC aaiC-pos, by PCR result</v>
      </c>
      <c r="K26" s="4" t="str">
        <f t="shared" si="1"/>
        <v>Raw bacteria data</v>
      </c>
      <c r="L26" s="4" t="str">
        <f t="shared" si="2"/>
        <v>Raw test result</v>
      </c>
      <c r="M26" s="4"/>
      <c r="N26" s="4" t="str">
        <f>IF(D26="boolean","presence of",IF(D26="count","count of","data about"))&amp;" "&amp;H26&amp;" by "&amp;IF(ISNA(VLOOKUP(C26,lookup!A27:B29,2,FALSE)=TRUE),C26,VLOOKUP(C26,lookup!A27:B29,2))</f>
        <v>data about EAEC aaiC-pos by PCR</v>
      </c>
      <c r="O26" s="4" t="str">
        <f t="shared" si="3"/>
        <v>a data item that is about EAEC aaiC-pos and is the specified output of some PCR assay, which achieves an organism identification objective and has as specified input a stool specimen from an organism</v>
      </c>
      <c r="P26" s="4" t="str">
        <f t="shared" si="4"/>
        <v>('data item' and is about some EAEC aaiC-pos) and is_specified_output_of some (('PCR assay' and achieves_planned_objective some 'organism identification objective') and has_specified_input some 'stool specimen from organism')</v>
      </c>
    </row>
    <row r="27" spans="1:16" ht="52" customHeight="1" x14ac:dyDescent="0.2">
      <c r="A27" t="s">
        <v>70</v>
      </c>
      <c r="B27" t="s">
        <v>20</v>
      </c>
      <c r="C27" t="s">
        <v>42</v>
      </c>
      <c r="D27" t="s">
        <v>40</v>
      </c>
      <c r="E27" t="s">
        <v>22</v>
      </c>
      <c r="F27" t="s">
        <v>35</v>
      </c>
      <c r="G27" t="s">
        <v>61</v>
      </c>
      <c r="H27" t="s">
        <v>310</v>
      </c>
      <c r="J27" s="4" t="str">
        <f t="shared" si="0"/>
        <v>EAEC aatA Ct value, by TAC result</v>
      </c>
      <c r="K27" s="4" t="str">
        <f t="shared" si="1"/>
        <v>Raw bacteria data</v>
      </c>
      <c r="L27" s="4" t="str">
        <f t="shared" si="2"/>
        <v>Raw test result</v>
      </c>
      <c r="M27" s="4"/>
      <c r="N27" s="4" t="str">
        <f>IF(D27="boolean","presence of",IF(D27="count","count of","data about"))&amp;" "&amp;H27&amp;" by "&amp;IF(ISNA(VLOOKUP(C27,lookup!A28:B30,2,FALSE)=TRUE),C27,VLOOKUP(C27,lookup!A28:B30,2))</f>
        <v>data about EAEC aatA by TAC</v>
      </c>
      <c r="O27" s="4" t="str">
        <f t="shared" si="3"/>
        <v>a data item that is about EAEC aatA and is the specified output of some TAC assay, which achieves an organism identification objective and has as specified input a stool specimen from an organism</v>
      </c>
      <c r="P27" s="4" t="str">
        <f t="shared" si="4"/>
        <v>('data item' and is about some EAEC aatA) and is_specified_output_of some (('TAC assay' and achieves_planned_objective some 'organism identification objective') and has_specified_input some 'stool specimen from organism')</v>
      </c>
    </row>
    <row r="28" spans="1:16" ht="52" customHeight="1" x14ac:dyDescent="0.2">
      <c r="A28" t="s">
        <v>71</v>
      </c>
      <c r="B28" t="s">
        <v>20</v>
      </c>
      <c r="C28" t="s">
        <v>42</v>
      </c>
      <c r="D28" t="s">
        <v>40</v>
      </c>
      <c r="E28" t="s">
        <v>22</v>
      </c>
      <c r="F28" t="s">
        <v>35</v>
      </c>
      <c r="G28" t="s">
        <v>61</v>
      </c>
      <c r="H28" t="s">
        <v>310</v>
      </c>
      <c r="J28" s="4" t="str">
        <f t="shared" si="0"/>
        <v>EAEC aatA Ct value, by TAC result</v>
      </c>
      <c r="K28" s="4" t="str">
        <f t="shared" si="1"/>
        <v>Raw bacteria data</v>
      </c>
      <c r="L28" s="4" t="str">
        <f t="shared" si="2"/>
        <v>Raw test result</v>
      </c>
      <c r="M28" s="4"/>
      <c r="N28" s="4" t="str">
        <f>IF(D28="boolean","presence of",IF(D28="count","count of","data about"))&amp;" "&amp;H28&amp;" by "&amp;IF(ISNA(VLOOKUP(C28,lookup!A29:B31,2,FALSE)=TRUE),C28,VLOOKUP(C28,lookup!A29:B31,2))</f>
        <v>data about EAEC aatA by TAC</v>
      </c>
      <c r="O28" s="4" t="str">
        <f t="shared" si="3"/>
        <v>a data item that is about EAEC aatA and is the specified output of some TAC assay, which achieves an organism identification objective and has as specified input a stool specimen from an organism</v>
      </c>
      <c r="P28" s="4" t="str">
        <f t="shared" si="4"/>
        <v>('data item' and is about some EAEC aatA) and is_specified_output_of some (('TAC assay' and achieves_planned_objective some 'organism identification objective') and has_specified_input some 'stool specimen from organism')</v>
      </c>
    </row>
    <row r="29" spans="1:16" ht="52" customHeight="1" x14ac:dyDescent="0.2">
      <c r="A29" t="s">
        <v>72</v>
      </c>
      <c r="B29" t="s">
        <v>20</v>
      </c>
      <c r="C29" t="s">
        <v>12</v>
      </c>
      <c r="D29" t="s">
        <v>40</v>
      </c>
      <c r="F29" t="s">
        <v>35</v>
      </c>
      <c r="G29" t="s">
        <v>61</v>
      </c>
      <c r="H29" t="s">
        <v>311</v>
      </c>
      <c r="J29" s="4" t="str">
        <f t="shared" si="0"/>
        <v>EAEC aatA-pos, by PCR result</v>
      </c>
      <c r="K29" s="4" t="str">
        <f t="shared" si="1"/>
        <v>Raw bacteria data</v>
      </c>
      <c r="L29" s="4" t="str">
        <f t="shared" si="2"/>
        <v>Raw test result</v>
      </c>
      <c r="M29" s="4"/>
      <c r="N29" s="4" t="str">
        <f>IF(D29="boolean","presence of",IF(D29="count","count of","data about"))&amp;" "&amp;H29&amp;" by "&amp;IF(ISNA(VLOOKUP(C29,lookup!A30:B32,2,FALSE)=TRUE),C29,VLOOKUP(C29,lookup!A30:B32,2))</f>
        <v>data about EAEC aatA-pos by PCR</v>
      </c>
      <c r="O29" s="4" t="str">
        <f t="shared" si="3"/>
        <v>a data item that is about EAEC aatA-pos and is the specified output of some PCR assay, which achieves an organism identification objective and has as specified input a stool specimen from an organism</v>
      </c>
      <c r="P29" s="4" t="str">
        <f t="shared" si="4"/>
        <v>('data item' and is about some EAEC aatA-pos) and is_specified_output_of some (('PCR assay' and achieves_planned_objective some 'organism identification objective') and has_specified_input some 'stool specimen from organism')</v>
      </c>
    </row>
    <row r="30" spans="1:16" ht="52" customHeight="1" x14ac:dyDescent="0.2">
      <c r="A30" t="s">
        <v>73</v>
      </c>
      <c r="B30" t="s">
        <v>20</v>
      </c>
      <c r="C30" t="s">
        <v>12</v>
      </c>
      <c r="D30" t="s">
        <v>36</v>
      </c>
      <c r="F30" t="s">
        <v>35</v>
      </c>
      <c r="G30" t="s">
        <v>61</v>
      </c>
      <c r="H30" t="s">
        <v>312</v>
      </c>
      <c r="J30" s="4" t="str">
        <f t="shared" si="0"/>
        <v>EAEC aatA-pos and aaiC-pos, by PCR</v>
      </c>
      <c r="K30" s="4" t="str">
        <f t="shared" si="1"/>
        <v>Escherichia in stool</v>
      </c>
      <c r="L30" s="4" t="str">
        <f t="shared" si="2"/>
        <v>Bacteria in stool</v>
      </c>
      <c r="M30" s="4"/>
      <c r="N30" s="4" t="str">
        <f>IF(D30="boolean","presence of",IF(D30="count","count of","data about"))&amp;" "&amp;H30&amp;" by "&amp;IF(ISNA(VLOOKUP(C30,lookup!A31:B33,2,FALSE)=TRUE),C30,VLOOKUP(C30,lookup!A31:B33,2))</f>
        <v>presence of EAEC aatA-pos and aaiC-pos by PCR</v>
      </c>
      <c r="O30" s="4" t="str">
        <f t="shared" si="3"/>
        <v>a categorical measurement datum that is about EAEC aatA-pos and aaiC-pos and is the specified output of some PCR assay, which achieves an organism identification objective and has as specified input a stool specimen from an organism</v>
      </c>
      <c r="P30" s="4" t="str">
        <f t="shared" si="4"/>
        <v>('categorical measurement datum' and is about some EAEC aatA-pos and aaiC-pos) and is_specified_output_of some (('PCR assay' and achieves_planned_objective some 'organism identification objective') and has_specified_input some 'stool specimen from organism')</v>
      </c>
    </row>
    <row r="31" spans="1:16" ht="52" customHeight="1" x14ac:dyDescent="0.2">
      <c r="A31" t="s">
        <v>74</v>
      </c>
      <c r="B31" t="s">
        <v>20</v>
      </c>
      <c r="C31" t="s">
        <v>12</v>
      </c>
      <c r="D31" t="s">
        <v>36</v>
      </c>
      <c r="F31" t="s">
        <v>35</v>
      </c>
      <c r="G31" t="s">
        <v>61</v>
      </c>
      <c r="H31" t="s">
        <v>313</v>
      </c>
      <c r="J31" s="4" t="str">
        <f t="shared" si="0"/>
        <v>EAEC aatA-pos or aaiC-pos, by PCR</v>
      </c>
      <c r="K31" s="4" t="str">
        <f t="shared" si="1"/>
        <v>Escherichia in stool</v>
      </c>
      <c r="L31" s="4" t="str">
        <f t="shared" si="2"/>
        <v>Bacteria in stool</v>
      </c>
      <c r="M31" s="4"/>
      <c r="N31" s="4" t="str">
        <f>IF(D31="boolean","presence of",IF(D31="count","count of","data about"))&amp;" "&amp;H31&amp;" by "&amp;IF(ISNA(VLOOKUP(C31,lookup!A32:B34,2,FALSE)=TRUE),C31,VLOOKUP(C31,lookup!A32:B34,2))</f>
        <v>presence of EAEC aatA-pos or aaiC-pos by PCR</v>
      </c>
      <c r="O31" s="4" t="str">
        <f t="shared" si="3"/>
        <v>a categorical measurement datum that is about EAEC aatA-pos or aaiC-pos and is the specified output of some PCR assay, which achieves an organism identification objective and has as specified input a stool specimen from an organism</v>
      </c>
      <c r="P31" s="4" t="str">
        <f t="shared" si="4"/>
        <v>('categorical measurement datum' and is about some EAEC aatA-pos or aaiC-pos) and is_specified_output_of some (('PCR assay' and achieves_planned_objective some 'organism identification objective') and has_specified_input some 'stool specimen from organism')</v>
      </c>
    </row>
    <row r="32" spans="1:16" ht="52" customHeight="1" x14ac:dyDescent="0.2">
      <c r="A32" t="s">
        <v>75</v>
      </c>
      <c r="B32" t="s">
        <v>20</v>
      </c>
      <c r="C32" t="s">
        <v>42</v>
      </c>
      <c r="D32" t="s">
        <v>40</v>
      </c>
      <c r="E32" t="s">
        <v>22</v>
      </c>
      <c r="F32" t="s">
        <v>35</v>
      </c>
      <c r="G32" t="s">
        <v>61</v>
      </c>
      <c r="H32" t="s">
        <v>314</v>
      </c>
      <c r="J32" s="4" t="str">
        <f t="shared" si="0"/>
        <v>EAEC aggR Ct value, by TAC result</v>
      </c>
      <c r="K32" s="4" t="str">
        <f t="shared" si="1"/>
        <v>Raw bacteria data</v>
      </c>
      <c r="L32" s="4" t="str">
        <f t="shared" si="2"/>
        <v>Raw test result</v>
      </c>
      <c r="M32" s="4"/>
      <c r="N32" s="4" t="str">
        <f>IF(D32="boolean","presence of",IF(D32="count","count of","data about"))&amp;" "&amp;H32&amp;" by "&amp;IF(ISNA(VLOOKUP(C32,lookup!A33:B35,2,FALSE)=TRUE),C32,VLOOKUP(C32,lookup!A33:B35,2))</f>
        <v>data about EAEC aggR by TAC</v>
      </c>
      <c r="O32" s="4" t="str">
        <f t="shared" si="3"/>
        <v>a data item that is about EAEC aggR and is the specified output of some TAC assay, which achieves an organism identification objective and has as specified input a stool specimen from an organism</v>
      </c>
      <c r="P32" s="4" t="str">
        <f t="shared" si="4"/>
        <v>('data item' and is about some EAEC aggR) and is_specified_output_of some (('TAC assay' and achieves_planned_objective some 'organism identification objective') and has_specified_input some 'stool specimen from organism')</v>
      </c>
    </row>
    <row r="33" spans="1:16" ht="52" customHeight="1" x14ac:dyDescent="0.2">
      <c r="A33" t="s">
        <v>76</v>
      </c>
      <c r="B33" t="s">
        <v>20</v>
      </c>
      <c r="C33" t="s">
        <v>42</v>
      </c>
      <c r="D33" t="s">
        <v>40</v>
      </c>
      <c r="E33" t="s">
        <v>22</v>
      </c>
      <c r="F33" t="s">
        <v>35</v>
      </c>
      <c r="G33" t="s">
        <v>61</v>
      </c>
      <c r="H33" t="s">
        <v>314</v>
      </c>
      <c r="J33" s="4" t="str">
        <f t="shared" si="0"/>
        <v>EAEC aggR Ct value, by TAC result</v>
      </c>
      <c r="K33" s="4" t="str">
        <f t="shared" si="1"/>
        <v>Raw bacteria data</v>
      </c>
      <c r="L33" s="4" t="str">
        <f t="shared" si="2"/>
        <v>Raw test result</v>
      </c>
      <c r="M33" s="4"/>
      <c r="N33" s="4" t="str">
        <f>IF(D33="boolean","presence of",IF(D33="count","count of","data about"))&amp;" "&amp;H33&amp;" by "&amp;IF(ISNA(VLOOKUP(C33,lookup!A34:B36,2,FALSE)=TRUE),C33,VLOOKUP(C33,lookup!A34:B36,2))</f>
        <v>data about EAEC aggR by TAC</v>
      </c>
      <c r="O33" s="4" t="str">
        <f t="shared" si="3"/>
        <v>a data item that is about EAEC aggR and is the specified output of some TAC assay, which achieves an organism identification objective and has as specified input a stool specimen from an organism</v>
      </c>
      <c r="P33" s="4" t="str">
        <f t="shared" si="4"/>
        <v>('data item' and is about some EAEC aggR) and is_specified_output_of some (('TAC assay' and achieves_planned_objective some 'organism identification objective') and has_specified_input some 'stool specimen from organism')</v>
      </c>
    </row>
    <row r="34" spans="1:16" ht="52" customHeight="1" x14ac:dyDescent="0.2">
      <c r="A34" t="s">
        <v>77</v>
      </c>
      <c r="B34" t="s">
        <v>20</v>
      </c>
      <c r="C34" t="s">
        <v>42</v>
      </c>
      <c r="D34" t="s">
        <v>40</v>
      </c>
      <c r="E34" t="s">
        <v>22</v>
      </c>
      <c r="F34" t="s">
        <v>35</v>
      </c>
      <c r="G34" t="s">
        <v>61</v>
      </c>
      <c r="H34" t="s">
        <v>315</v>
      </c>
      <c r="J34" s="4" t="str">
        <f t="shared" si="0"/>
        <v>EAEC aggR-activated regulator (aar) Ct value, by TAC result</v>
      </c>
      <c r="K34" s="4" t="str">
        <f t="shared" si="1"/>
        <v>Raw bacteria data</v>
      </c>
      <c r="L34" s="4" t="str">
        <f t="shared" si="2"/>
        <v>Raw test result</v>
      </c>
      <c r="M34" s="4"/>
      <c r="N34" s="4" t="str">
        <f>IF(D34="boolean","presence of",IF(D34="count","count of","data about"))&amp;" "&amp;H34&amp;" by "&amp;IF(ISNA(VLOOKUP(C34,lookup!A35:B37,2,FALSE)=TRUE),C34,VLOOKUP(C34,lookup!A35:B37,2))</f>
        <v>data about EAEC aggR-activated regulator (aar) by TAC</v>
      </c>
      <c r="O34" s="4" t="str">
        <f t="shared" si="3"/>
        <v>a data item that is about EAEC aggR-activated regulator (aar) and is the specified output of some TAC assay, which achieves an organism identification objective and has as specified input a stool specimen from an organism</v>
      </c>
      <c r="P34" s="4" t="str">
        <f t="shared" si="4"/>
        <v>('data item' and is about some EAEC aggR-activated regulator (aar)) and is_specified_output_of some (('TAC assay' and achieves_planned_objective some 'organism identification objective') and has_specified_input some 'stool specimen from organism')</v>
      </c>
    </row>
    <row r="35" spans="1:16" ht="52" customHeight="1" x14ac:dyDescent="0.2">
      <c r="A35" t="s">
        <v>78</v>
      </c>
      <c r="B35" t="s">
        <v>20</v>
      </c>
      <c r="C35" t="s">
        <v>42</v>
      </c>
      <c r="D35" t="s">
        <v>40</v>
      </c>
      <c r="E35" t="s">
        <v>22</v>
      </c>
      <c r="F35" t="s">
        <v>35</v>
      </c>
      <c r="G35" t="s">
        <v>61</v>
      </c>
      <c r="H35" t="s">
        <v>315</v>
      </c>
      <c r="J35" s="4" t="str">
        <f t="shared" si="0"/>
        <v>EAEC aggR-activated regulator (aar) Ct value, by TAC result</v>
      </c>
      <c r="K35" s="4" t="str">
        <f t="shared" si="1"/>
        <v>Raw bacteria data</v>
      </c>
      <c r="L35" s="4" t="str">
        <f t="shared" si="2"/>
        <v>Raw test result</v>
      </c>
      <c r="M35" s="4"/>
      <c r="N35" s="4" t="str">
        <f>IF(D35="boolean","presence of",IF(D35="count","count of","data about"))&amp;" "&amp;H35&amp;" by "&amp;IF(ISNA(VLOOKUP(C35,lookup!A36:B38,2,FALSE)=TRUE),C35,VLOOKUP(C35,lookup!A36:B38,2))</f>
        <v>data about EAEC aggR-activated regulator (aar) by TAC</v>
      </c>
      <c r="O35" s="4" t="str">
        <f t="shared" si="3"/>
        <v>a data item that is about EAEC aggR-activated regulator (aar) and is the specified output of some TAC assay, which achieves an organism identification objective and has as specified input a stool specimen from an organism</v>
      </c>
      <c r="P35" s="4" t="str">
        <f t="shared" si="4"/>
        <v>('data item' and is about some EAEC aggR-activated regulator (aar)) and is_specified_output_of some (('TAC assay' and achieves_planned_objective some 'organism identification objective') and has_specified_input some 'stool specimen from organism')</v>
      </c>
    </row>
    <row r="36" spans="1:16" ht="52" customHeight="1" x14ac:dyDescent="0.2">
      <c r="A36" t="s">
        <v>79</v>
      </c>
      <c r="B36" t="s">
        <v>20</v>
      </c>
      <c r="C36" t="s">
        <v>12</v>
      </c>
      <c r="D36" t="s">
        <v>36</v>
      </c>
      <c r="F36" t="s">
        <v>35</v>
      </c>
      <c r="G36" t="s">
        <v>61</v>
      </c>
      <c r="H36" t="s">
        <v>316</v>
      </c>
      <c r="J36" s="4" t="str">
        <f t="shared" si="0"/>
        <v>EIEC ipaH-pos, by PCR</v>
      </c>
      <c r="K36" s="4" t="str">
        <f t="shared" si="1"/>
        <v>Escherichia in stool</v>
      </c>
      <c r="L36" s="4" t="str">
        <f t="shared" si="2"/>
        <v>Bacteria in stool</v>
      </c>
      <c r="M36" s="4"/>
      <c r="N36" s="4" t="str">
        <f>IF(D36="boolean","presence of",IF(D36="count","count of","data about"))&amp;" "&amp;H36&amp;" by "&amp;IF(ISNA(VLOOKUP(C36,lookup!A37:B39,2,FALSE)=TRUE),C36,VLOOKUP(C36,lookup!A37:B39,2))</f>
        <v>presence of EIEC ipaH-pos by PCR</v>
      </c>
      <c r="O36" s="4" t="str">
        <f t="shared" si="3"/>
        <v>a categorical measurement datum that is about EIEC ipaH-pos and is the specified output of some PCR assay, which achieves an organism identification objective and has as specified input a stool specimen from an organism</v>
      </c>
      <c r="P36" s="4" t="str">
        <f t="shared" si="4"/>
        <v>('categorical measurement datum' and is about some EIEC ipaH-pos) and is_specified_output_of some (('PCR assay' and achieves_planned_objective some 'organism identification objective') and has_specified_input some 'stool specimen from organism')</v>
      </c>
    </row>
    <row r="37" spans="1:16" ht="52" customHeight="1" x14ac:dyDescent="0.2">
      <c r="A37" t="s">
        <v>80</v>
      </c>
      <c r="B37" t="s">
        <v>20</v>
      </c>
      <c r="C37" t="s">
        <v>42</v>
      </c>
      <c r="D37" t="s">
        <v>40</v>
      </c>
      <c r="E37" t="s">
        <v>22</v>
      </c>
      <c r="F37" t="s">
        <v>35</v>
      </c>
      <c r="G37" t="s">
        <v>61</v>
      </c>
      <c r="H37" t="s">
        <v>317</v>
      </c>
      <c r="J37" s="4" t="str">
        <f t="shared" si="0"/>
        <v>EPEC bfpA Ct value, by TAC result</v>
      </c>
      <c r="K37" s="4" t="str">
        <f t="shared" si="1"/>
        <v>Raw bacteria data</v>
      </c>
      <c r="L37" s="4" t="str">
        <f t="shared" si="2"/>
        <v>Raw test result</v>
      </c>
      <c r="M37" s="4"/>
      <c r="N37" s="4" t="str">
        <f>IF(D37="boolean","presence of",IF(D37="count","count of","data about"))&amp;" "&amp;H37&amp;" by "&amp;IF(ISNA(VLOOKUP(C37,lookup!A38:B40,2,FALSE)=TRUE),C37,VLOOKUP(C37,lookup!A38:B40,2))</f>
        <v>data about EPEC bfpA by TAC</v>
      </c>
      <c r="O37" s="4" t="str">
        <f t="shared" si="3"/>
        <v>a data item that is about EPEC bfpA and is the specified output of some TAC assay, which achieves an organism identification objective and has as specified input a stool specimen from an organism</v>
      </c>
      <c r="P37" s="4" t="str">
        <f t="shared" si="4"/>
        <v>('data item' and is about some EPEC bfpA) and is_specified_output_of some (('TAC assay' and achieves_planned_objective some 'organism identification objective') and has_specified_input some 'stool specimen from organism')</v>
      </c>
    </row>
    <row r="38" spans="1:16" ht="52" customHeight="1" x14ac:dyDescent="0.2">
      <c r="A38" t="s">
        <v>81</v>
      </c>
      <c r="B38" t="s">
        <v>20</v>
      </c>
      <c r="C38" t="s">
        <v>42</v>
      </c>
      <c r="D38" t="s">
        <v>40</v>
      </c>
      <c r="E38" t="s">
        <v>22</v>
      </c>
      <c r="F38" t="s">
        <v>35</v>
      </c>
      <c r="G38" t="s">
        <v>61</v>
      </c>
      <c r="H38" t="s">
        <v>317</v>
      </c>
      <c r="J38" s="4" t="str">
        <f t="shared" si="0"/>
        <v>EPEC bfpA Ct value, by TAC result</v>
      </c>
      <c r="K38" s="4" t="str">
        <f t="shared" si="1"/>
        <v>Raw bacteria data</v>
      </c>
      <c r="L38" s="4" t="str">
        <f t="shared" si="2"/>
        <v>Raw test result</v>
      </c>
      <c r="M38" s="4"/>
      <c r="N38" s="4" t="str">
        <f>IF(D38="boolean","presence of",IF(D38="count","count of","data about"))&amp;" "&amp;H38&amp;" by "&amp;IF(ISNA(VLOOKUP(C38,lookup!A39:B41,2,FALSE)=TRUE),C38,VLOOKUP(C38,lookup!A39:B41,2))</f>
        <v>data about EPEC bfpA by TAC</v>
      </c>
      <c r="O38" s="4" t="str">
        <f t="shared" si="3"/>
        <v>a data item that is about EPEC bfpA and is the specified output of some TAC assay, which achieves an organism identification objective and has as specified input a stool specimen from an organism</v>
      </c>
      <c r="P38" s="4" t="str">
        <f t="shared" si="4"/>
        <v>('data item' and is about some EPEC bfpA) and is_specified_output_of some (('TAC assay' and achieves_planned_objective some 'organism identification objective') and has_specified_input some 'stool specimen from organism')</v>
      </c>
    </row>
    <row r="39" spans="1:16" ht="52" customHeight="1" x14ac:dyDescent="0.2">
      <c r="A39" t="s">
        <v>82</v>
      </c>
      <c r="B39" t="s">
        <v>20</v>
      </c>
      <c r="C39" t="s">
        <v>12</v>
      </c>
      <c r="D39" t="s">
        <v>36</v>
      </c>
      <c r="F39" t="s">
        <v>35</v>
      </c>
      <c r="G39" t="s">
        <v>61</v>
      </c>
      <c r="H39" t="s">
        <v>318</v>
      </c>
      <c r="J39" s="4" t="str">
        <f t="shared" si="0"/>
        <v>EPEC bfpA-pos, by PCR</v>
      </c>
      <c r="K39" s="4" t="str">
        <f t="shared" si="1"/>
        <v>Escherichia in stool</v>
      </c>
      <c r="L39" s="4" t="str">
        <f t="shared" si="2"/>
        <v>Bacteria in stool</v>
      </c>
      <c r="M39" s="4"/>
      <c r="N39" s="4" t="str">
        <f>IF(D39="boolean","presence of",IF(D39="count","count of","data about"))&amp;" "&amp;H39&amp;" by "&amp;IF(ISNA(VLOOKUP(C39,lookup!A40:B42,2,FALSE)=TRUE),C39,VLOOKUP(C39,lookup!A40:B42,2))</f>
        <v>presence of EPEC bfpA-pos by PCR</v>
      </c>
      <c r="O39" s="4" t="str">
        <f t="shared" si="3"/>
        <v>a categorical measurement datum that is about EPEC bfpA-pos and is the specified output of some PCR assay, which achieves an organism identification objective and has as specified input a stool specimen from an organism</v>
      </c>
      <c r="P39" s="4" t="str">
        <f t="shared" si="4"/>
        <v>('categorical measurement datum' and is about some EPEC bfpA-pos) and is_specified_output_of some (('PCR assay' and achieves_planned_objective some 'organism identification objective') and has_specified_input some 'stool specimen from organism')</v>
      </c>
    </row>
    <row r="40" spans="1:16" ht="52" customHeight="1" x14ac:dyDescent="0.2">
      <c r="A40" t="s">
        <v>83</v>
      </c>
      <c r="B40" t="s">
        <v>20</v>
      </c>
      <c r="C40" t="s">
        <v>42</v>
      </c>
      <c r="D40" t="s">
        <v>40</v>
      </c>
      <c r="E40" t="s">
        <v>22</v>
      </c>
      <c r="F40" t="s">
        <v>35</v>
      </c>
      <c r="G40" t="s">
        <v>61</v>
      </c>
      <c r="H40" t="s">
        <v>319</v>
      </c>
      <c r="J40" s="4" t="str">
        <f t="shared" si="0"/>
        <v>EPEC eae Ct value, by TAC result</v>
      </c>
      <c r="K40" s="4" t="str">
        <f t="shared" si="1"/>
        <v>Raw bacteria data</v>
      </c>
      <c r="L40" s="4" t="str">
        <f t="shared" si="2"/>
        <v>Raw test result</v>
      </c>
      <c r="M40" s="4"/>
      <c r="N40" s="4" t="str">
        <f>IF(D40="boolean","presence of",IF(D40="count","count of","data about"))&amp;" "&amp;H40&amp;" by "&amp;IF(ISNA(VLOOKUP(C40,lookup!A41:B43,2,FALSE)=TRUE),C40,VLOOKUP(C40,lookup!A41:B43,2))</f>
        <v>data about EPEC eae by TAC</v>
      </c>
      <c r="O40" s="4" t="str">
        <f t="shared" si="3"/>
        <v>a data item that is about EPEC eae and is the specified output of some TAC assay, which achieves an organism identification objective and has as specified input a stool specimen from an organism</v>
      </c>
      <c r="P40" s="4" t="str">
        <f t="shared" si="4"/>
        <v>('data item' and is about some EPEC eae) and is_specified_output_of some (('TAC assay' and achieves_planned_objective some 'organism identification objective') and has_specified_input some 'stool specimen from organism')</v>
      </c>
    </row>
    <row r="41" spans="1:16" ht="52" customHeight="1" x14ac:dyDescent="0.2">
      <c r="A41" t="s">
        <v>84</v>
      </c>
      <c r="B41" t="s">
        <v>20</v>
      </c>
      <c r="C41" t="s">
        <v>42</v>
      </c>
      <c r="D41" t="s">
        <v>40</v>
      </c>
      <c r="E41" t="s">
        <v>22</v>
      </c>
      <c r="F41" t="s">
        <v>35</v>
      </c>
      <c r="G41" t="s">
        <v>61</v>
      </c>
      <c r="H41" t="s">
        <v>319</v>
      </c>
      <c r="J41" s="4" t="str">
        <f t="shared" si="0"/>
        <v>EPEC eae Ct value, by TAC result</v>
      </c>
      <c r="K41" s="4" t="str">
        <f t="shared" si="1"/>
        <v>Raw bacteria data</v>
      </c>
      <c r="L41" s="4" t="str">
        <f t="shared" si="2"/>
        <v>Raw test result</v>
      </c>
      <c r="M41" s="4"/>
      <c r="N41" s="4" t="str">
        <f>IF(D41="boolean","presence of",IF(D41="count","count of","data about"))&amp;" "&amp;H41&amp;" by "&amp;IF(ISNA(VLOOKUP(C41,lookup!A42:B44,2,FALSE)=TRUE),C41,VLOOKUP(C41,lookup!A42:B44,2))</f>
        <v>data about EPEC eae by TAC</v>
      </c>
      <c r="O41" s="4" t="str">
        <f t="shared" si="3"/>
        <v>a data item that is about EPEC eae and is the specified output of some TAC assay, which achieves an organism identification objective and has as specified input a stool specimen from an organism</v>
      </c>
      <c r="P41" s="4" t="str">
        <f t="shared" si="4"/>
        <v>('data item' and is about some EPEC eae) and is_specified_output_of some (('TAC assay' and achieves_planned_objective some 'organism identification objective') and has_specified_input some 'stool specimen from organism')</v>
      </c>
    </row>
    <row r="42" spans="1:16" ht="52" customHeight="1" x14ac:dyDescent="0.2">
      <c r="A42" t="s">
        <v>85</v>
      </c>
      <c r="B42" t="s">
        <v>20</v>
      </c>
      <c r="C42" t="s">
        <v>12</v>
      </c>
      <c r="D42" t="s">
        <v>36</v>
      </c>
      <c r="F42" t="s">
        <v>35</v>
      </c>
      <c r="G42" t="s">
        <v>61</v>
      </c>
      <c r="H42" t="s">
        <v>320</v>
      </c>
      <c r="J42" s="4" t="str">
        <f t="shared" si="0"/>
        <v>EPEC eae-pos, by PCR</v>
      </c>
      <c r="K42" s="4" t="str">
        <f t="shared" si="1"/>
        <v>Escherichia in stool</v>
      </c>
      <c r="L42" s="4" t="str">
        <f t="shared" si="2"/>
        <v>Bacteria in stool</v>
      </c>
      <c r="M42" s="4"/>
      <c r="N42" s="4" t="str">
        <f>IF(D42="boolean","presence of",IF(D42="count","count of","data about"))&amp;" "&amp;H42&amp;" by "&amp;IF(ISNA(VLOOKUP(C42,lookup!A43:B45,2,FALSE)=TRUE),C42,VLOOKUP(C42,lookup!A43:B45,2))</f>
        <v>presence of EPEC eae-pos by PCR</v>
      </c>
      <c r="O42" s="4" t="str">
        <f t="shared" si="3"/>
        <v>a categorical measurement datum that is about EPEC eae-pos and is the specified output of some PCR assay, which achieves an organism identification objective and has as specified input a stool specimen from an organism</v>
      </c>
      <c r="P42" s="4" t="str">
        <f t="shared" si="4"/>
        <v>('categorical measurement datum' and is about some EPEC eae-pos) and is_specified_output_of some (('PCR assay' and achieves_planned_objective some 'organism identification objective') and has_specified_input some 'stool specimen from organism')</v>
      </c>
    </row>
    <row r="43" spans="1:16" ht="52" customHeight="1" x14ac:dyDescent="0.2">
      <c r="A43" t="s">
        <v>86</v>
      </c>
      <c r="B43" t="s">
        <v>20</v>
      </c>
      <c r="C43" t="s">
        <v>12</v>
      </c>
      <c r="D43" t="s">
        <v>36</v>
      </c>
      <c r="F43" t="s">
        <v>35</v>
      </c>
      <c r="G43" t="s">
        <v>61</v>
      </c>
      <c r="H43" t="s">
        <v>321</v>
      </c>
      <c r="J43" s="4" t="str">
        <f t="shared" si="0"/>
        <v>EPEC eae-pos and bfpA-pos, by PCR</v>
      </c>
      <c r="K43" s="4" t="str">
        <f t="shared" si="1"/>
        <v>Escherichia in stool</v>
      </c>
      <c r="L43" s="4" t="str">
        <f t="shared" si="2"/>
        <v>Bacteria in stool</v>
      </c>
      <c r="M43" s="4"/>
      <c r="N43" s="4" t="str">
        <f>IF(D43="boolean","presence of",IF(D43="count","count of","data about"))&amp;" "&amp;H43&amp;" by "&amp;IF(ISNA(VLOOKUP(C43,lookup!A44:B46,2,FALSE)=TRUE),C43,VLOOKUP(C43,lookup!A44:B46,2))</f>
        <v>presence of EPEC eae-pos and bfpA-pos by PCR</v>
      </c>
      <c r="O43" s="4" t="str">
        <f t="shared" si="3"/>
        <v>a categorical measurement datum that is about EPEC eae-pos and bfpA-pos and is the specified output of some PCR assay, which achieves an organism identification objective and has as specified input a stool specimen from an organism</v>
      </c>
      <c r="P43" s="4" t="str">
        <f t="shared" si="4"/>
        <v>('categorical measurement datum' and is about some EPEC eae-pos and bfpA-pos) and is_specified_output_of some (('PCR assay' and achieves_planned_objective some 'organism identification objective') and has_specified_input some 'stool specimen from organism')</v>
      </c>
    </row>
    <row r="44" spans="1:16" ht="52" customHeight="1" x14ac:dyDescent="0.2">
      <c r="A44" t="s">
        <v>87</v>
      </c>
      <c r="B44" t="s">
        <v>20</v>
      </c>
      <c r="C44" t="s">
        <v>42</v>
      </c>
      <c r="D44" t="s">
        <v>40</v>
      </c>
      <c r="E44" t="s">
        <v>22</v>
      </c>
      <c r="F44" t="s">
        <v>35</v>
      </c>
      <c r="G44" t="s">
        <v>61</v>
      </c>
      <c r="H44" t="s">
        <v>322</v>
      </c>
      <c r="J44" s="4" t="str">
        <f t="shared" si="0"/>
        <v>ETEC CFA1 Ct value, by TAC result</v>
      </c>
      <c r="K44" s="4" t="str">
        <f t="shared" si="1"/>
        <v>Raw bacteria data</v>
      </c>
      <c r="L44" s="4" t="str">
        <f t="shared" si="2"/>
        <v>Raw test result</v>
      </c>
      <c r="M44" s="4"/>
      <c r="N44" s="4" t="str">
        <f>IF(D44="boolean","presence of",IF(D44="count","count of","data about"))&amp;" "&amp;H44&amp;" by "&amp;IF(ISNA(VLOOKUP(C44,lookup!A45:B47,2,FALSE)=TRUE),C44,VLOOKUP(C44,lookup!A45:B47,2))</f>
        <v>data about ETEC CFA1 by TAC</v>
      </c>
      <c r="O44" s="4" t="str">
        <f t="shared" si="3"/>
        <v>a data item that is about ETEC CFA1 and is the specified output of some TAC assay, which achieves an organism identification objective and has as specified input a stool specimen from an organism</v>
      </c>
      <c r="P44" s="4" t="str">
        <f t="shared" si="4"/>
        <v>('data item' and is about some ETEC CFA1) and is_specified_output_of some (('TAC assay' and achieves_planned_objective some 'organism identification objective') and has_specified_input some 'stool specimen from organism')</v>
      </c>
    </row>
    <row r="45" spans="1:16" ht="52" customHeight="1" x14ac:dyDescent="0.2">
      <c r="A45" t="s">
        <v>88</v>
      </c>
      <c r="B45" t="s">
        <v>20</v>
      </c>
      <c r="C45" t="s">
        <v>42</v>
      </c>
      <c r="D45" t="s">
        <v>40</v>
      </c>
      <c r="E45" t="s">
        <v>22</v>
      </c>
      <c r="F45" t="s">
        <v>35</v>
      </c>
      <c r="G45" t="s">
        <v>61</v>
      </c>
      <c r="H45" t="s">
        <v>322</v>
      </c>
      <c r="J45" s="4" t="str">
        <f t="shared" si="0"/>
        <v>ETEC CFA1 Ct value, by TAC result</v>
      </c>
      <c r="K45" s="4" t="str">
        <f t="shared" si="1"/>
        <v>Raw bacteria data</v>
      </c>
      <c r="L45" s="4" t="str">
        <f t="shared" si="2"/>
        <v>Raw test result</v>
      </c>
      <c r="M45" s="4"/>
      <c r="N45" s="4" t="str">
        <f>IF(D45="boolean","presence of",IF(D45="count","count of","data about"))&amp;" "&amp;H45&amp;" by "&amp;IF(ISNA(VLOOKUP(C45,lookup!A46:B48,2,FALSE)=TRUE),C45,VLOOKUP(C45,lookup!A46:B48,2))</f>
        <v>data about ETEC CFA1 by TAC</v>
      </c>
      <c r="O45" s="4" t="str">
        <f t="shared" si="3"/>
        <v>a data item that is about ETEC CFA1 and is the specified output of some TAC assay, which achieves an organism identification objective and has as specified input a stool specimen from an organism</v>
      </c>
      <c r="P45" s="4" t="str">
        <f t="shared" si="4"/>
        <v>('data item' and is about some ETEC CFA1) and is_specified_output_of some (('TAC assay' and achieves_planned_objective some 'organism identification objective') and has_specified_input some 'stool specimen from organism')</v>
      </c>
    </row>
    <row r="46" spans="1:16" ht="52" customHeight="1" x14ac:dyDescent="0.2">
      <c r="A46" t="s">
        <v>89</v>
      </c>
      <c r="B46" t="s">
        <v>20</v>
      </c>
      <c r="C46" t="s">
        <v>42</v>
      </c>
      <c r="D46" t="s">
        <v>40</v>
      </c>
      <c r="E46" t="s">
        <v>22</v>
      </c>
      <c r="F46" t="s">
        <v>35</v>
      </c>
      <c r="G46" t="s">
        <v>61</v>
      </c>
      <c r="H46" t="s">
        <v>323</v>
      </c>
      <c r="J46" s="4" t="str">
        <f t="shared" si="0"/>
        <v>ETEC CS1 Ct value, by TAC result</v>
      </c>
      <c r="K46" s="4" t="str">
        <f t="shared" si="1"/>
        <v>Raw bacteria data</v>
      </c>
      <c r="L46" s="4" t="str">
        <f t="shared" si="2"/>
        <v>Raw test result</v>
      </c>
      <c r="M46" s="4"/>
      <c r="N46" s="4" t="str">
        <f>IF(D46="boolean","presence of",IF(D46="count","count of","data about"))&amp;" "&amp;H46&amp;" by "&amp;IF(ISNA(VLOOKUP(C46,lookup!A47:B49,2,FALSE)=TRUE),C46,VLOOKUP(C46,lookup!A47:B49,2))</f>
        <v>data about ETEC CS1 by TAC</v>
      </c>
      <c r="O46" s="4" t="str">
        <f t="shared" si="3"/>
        <v>a data item that is about ETEC CS1 and is the specified output of some TAC assay, which achieves an organism identification objective and has as specified input a stool specimen from an organism</v>
      </c>
      <c r="P46" s="4" t="str">
        <f t="shared" si="4"/>
        <v>('data item' and is about some ETEC CS1) and is_specified_output_of some (('TAC assay' and achieves_planned_objective some 'organism identification objective') and has_specified_input some 'stool specimen from organism')</v>
      </c>
    </row>
    <row r="47" spans="1:16" ht="52" customHeight="1" x14ac:dyDescent="0.2">
      <c r="A47" t="s">
        <v>90</v>
      </c>
      <c r="B47" t="s">
        <v>20</v>
      </c>
      <c r="C47" t="s">
        <v>42</v>
      </c>
      <c r="D47" t="s">
        <v>40</v>
      </c>
      <c r="E47" t="s">
        <v>22</v>
      </c>
      <c r="F47" t="s">
        <v>35</v>
      </c>
      <c r="G47" t="s">
        <v>61</v>
      </c>
      <c r="H47" t="s">
        <v>323</v>
      </c>
      <c r="J47" s="4" t="str">
        <f t="shared" si="0"/>
        <v>ETEC CS1 Ct value, by TAC result</v>
      </c>
      <c r="K47" s="4" t="str">
        <f t="shared" si="1"/>
        <v>Raw bacteria data</v>
      </c>
      <c r="L47" s="4" t="str">
        <f t="shared" si="2"/>
        <v>Raw test result</v>
      </c>
      <c r="M47" s="4"/>
      <c r="N47" s="4" t="str">
        <f>IF(D47="boolean","presence of",IF(D47="count","count of","data about"))&amp;" "&amp;H47&amp;" by "&amp;IF(ISNA(VLOOKUP(C47,lookup!A48:B50,2,FALSE)=TRUE),C47,VLOOKUP(C47,lookup!A48:B50,2))</f>
        <v>data about ETEC CS1 by TAC</v>
      </c>
      <c r="O47" s="4" t="str">
        <f t="shared" si="3"/>
        <v>a data item that is about ETEC CS1 and is the specified output of some TAC assay, which achieves an organism identification objective and has as specified input a stool specimen from an organism</v>
      </c>
      <c r="P47" s="4" t="str">
        <f t="shared" si="4"/>
        <v>('data item' and is about some ETEC CS1) and is_specified_output_of some (('TAC assay' and achieves_planned_objective some 'organism identification objective') and has_specified_input some 'stool specimen from organism')</v>
      </c>
    </row>
    <row r="48" spans="1:16" ht="52" customHeight="1" x14ac:dyDescent="0.2">
      <c r="A48" t="s">
        <v>91</v>
      </c>
      <c r="B48" t="s">
        <v>20</v>
      </c>
      <c r="C48" t="s">
        <v>42</v>
      </c>
      <c r="D48" t="s">
        <v>40</v>
      </c>
      <c r="E48" t="s">
        <v>22</v>
      </c>
      <c r="F48" t="s">
        <v>35</v>
      </c>
      <c r="G48" t="s">
        <v>61</v>
      </c>
      <c r="H48" t="s">
        <v>324</v>
      </c>
      <c r="J48" s="4" t="str">
        <f t="shared" si="0"/>
        <v>ETEC CS2 Ct value, by TAC result</v>
      </c>
      <c r="K48" s="4" t="str">
        <f t="shared" si="1"/>
        <v>Raw bacteria data</v>
      </c>
      <c r="L48" s="4" t="str">
        <f t="shared" si="2"/>
        <v>Raw test result</v>
      </c>
      <c r="M48" s="4"/>
      <c r="N48" s="4" t="str">
        <f>IF(D48="boolean","presence of",IF(D48="count","count of","data about"))&amp;" "&amp;H48&amp;" by "&amp;IF(ISNA(VLOOKUP(C48,lookup!A49:B51,2,FALSE)=TRUE),C48,VLOOKUP(C48,lookup!A49:B51,2))</f>
        <v>data about ETEC CS2 by TAC</v>
      </c>
      <c r="O48" s="4" t="str">
        <f t="shared" si="3"/>
        <v>a data item that is about ETEC CS2 and is the specified output of some TAC assay, which achieves an organism identification objective and has as specified input a stool specimen from an organism</v>
      </c>
      <c r="P48" s="4" t="str">
        <f t="shared" si="4"/>
        <v>('data item' and is about some ETEC CS2) and is_specified_output_of some (('TAC assay' and achieves_planned_objective some 'organism identification objective') and has_specified_input some 'stool specimen from organism')</v>
      </c>
    </row>
    <row r="49" spans="1:16" ht="52" customHeight="1" x14ac:dyDescent="0.2">
      <c r="A49" t="s">
        <v>92</v>
      </c>
      <c r="B49" t="s">
        <v>20</v>
      </c>
      <c r="C49" t="s">
        <v>42</v>
      </c>
      <c r="D49" t="s">
        <v>40</v>
      </c>
      <c r="E49" t="s">
        <v>22</v>
      </c>
      <c r="F49" t="s">
        <v>35</v>
      </c>
      <c r="G49" t="s">
        <v>61</v>
      </c>
      <c r="H49" t="s">
        <v>324</v>
      </c>
      <c r="J49" s="4" t="str">
        <f t="shared" si="0"/>
        <v>ETEC CS2 Ct value, by TAC result</v>
      </c>
      <c r="K49" s="4" t="str">
        <f t="shared" si="1"/>
        <v>Raw bacteria data</v>
      </c>
      <c r="L49" s="4" t="str">
        <f t="shared" si="2"/>
        <v>Raw test result</v>
      </c>
      <c r="M49" s="4"/>
      <c r="N49" s="4" t="str">
        <f>IF(D49="boolean","presence of",IF(D49="count","count of","data about"))&amp;" "&amp;H49&amp;" by "&amp;IF(ISNA(VLOOKUP(C49,lookup!A50:B52,2,FALSE)=TRUE),C49,VLOOKUP(C49,lookup!A50:B52,2))</f>
        <v>data about ETEC CS2 by TAC</v>
      </c>
      <c r="O49" s="4" t="str">
        <f t="shared" si="3"/>
        <v>a data item that is about ETEC CS2 and is the specified output of some TAC assay, which achieves an organism identification objective and has as specified input a stool specimen from an organism</v>
      </c>
      <c r="P49" s="4" t="str">
        <f t="shared" si="4"/>
        <v>('data item' and is about some ETEC CS2) and is_specified_output_of some (('TAC assay' and achieves_planned_objective some 'organism identification objective') and has_specified_input some 'stool specimen from organism')</v>
      </c>
    </row>
    <row r="50" spans="1:16" ht="52" customHeight="1" x14ac:dyDescent="0.2">
      <c r="A50" t="s">
        <v>93</v>
      </c>
      <c r="B50" t="s">
        <v>20</v>
      </c>
      <c r="C50" t="s">
        <v>42</v>
      </c>
      <c r="D50" t="s">
        <v>40</v>
      </c>
      <c r="E50" t="s">
        <v>22</v>
      </c>
      <c r="F50" t="s">
        <v>35</v>
      </c>
      <c r="G50" t="s">
        <v>61</v>
      </c>
      <c r="H50" t="s">
        <v>325</v>
      </c>
      <c r="J50" s="4" t="str">
        <f t="shared" si="0"/>
        <v>ETEC CS3 Ct value, by TAC result</v>
      </c>
      <c r="K50" s="4" t="str">
        <f t="shared" si="1"/>
        <v>Raw bacteria data</v>
      </c>
      <c r="L50" s="4" t="str">
        <f t="shared" si="2"/>
        <v>Raw test result</v>
      </c>
      <c r="M50" s="4"/>
      <c r="N50" s="4" t="str">
        <f>IF(D50="boolean","presence of",IF(D50="count","count of","data about"))&amp;" "&amp;H50&amp;" by "&amp;IF(ISNA(VLOOKUP(C50,lookup!A51:B53,2,FALSE)=TRUE),C50,VLOOKUP(C50,lookup!A51:B53,2))</f>
        <v>data about ETEC CS3 by TAC</v>
      </c>
      <c r="O50" s="4" t="str">
        <f t="shared" si="3"/>
        <v>a data item that is about ETEC CS3 and is the specified output of some TAC assay, which achieves an organism identification objective and has as specified input a stool specimen from an organism</v>
      </c>
      <c r="P50" s="4" t="str">
        <f t="shared" si="4"/>
        <v>('data item' and is about some ETEC CS3) and is_specified_output_of some (('TAC assay' and achieves_planned_objective some 'organism identification objective') and has_specified_input some 'stool specimen from organism')</v>
      </c>
    </row>
    <row r="51" spans="1:16" ht="52" customHeight="1" x14ac:dyDescent="0.2">
      <c r="A51" t="s">
        <v>94</v>
      </c>
      <c r="B51" t="s">
        <v>20</v>
      </c>
      <c r="C51" t="s">
        <v>42</v>
      </c>
      <c r="D51" t="s">
        <v>40</v>
      </c>
      <c r="E51" t="s">
        <v>22</v>
      </c>
      <c r="F51" t="s">
        <v>35</v>
      </c>
      <c r="G51" t="s">
        <v>61</v>
      </c>
      <c r="H51" t="s">
        <v>325</v>
      </c>
      <c r="J51" s="4" t="str">
        <f t="shared" si="0"/>
        <v>ETEC CS3 Ct value, by TAC result</v>
      </c>
      <c r="K51" s="4" t="str">
        <f t="shared" si="1"/>
        <v>Raw bacteria data</v>
      </c>
      <c r="L51" s="4" t="str">
        <f t="shared" si="2"/>
        <v>Raw test result</v>
      </c>
      <c r="M51" s="4"/>
      <c r="N51" s="4" t="str">
        <f>IF(D51="boolean","presence of",IF(D51="count","count of","data about"))&amp;" "&amp;H51&amp;" by "&amp;IF(ISNA(VLOOKUP(C51,lookup!A52:B54,2,FALSE)=TRUE),C51,VLOOKUP(C51,lookup!A52:B54,2))</f>
        <v>data about ETEC CS3 by TAC</v>
      </c>
      <c r="O51" s="4" t="str">
        <f t="shared" si="3"/>
        <v>a data item that is about ETEC CS3 and is the specified output of some TAC assay, which achieves an organism identification objective and has as specified input a stool specimen from an organism</v>
      </c>
      <c r="P51" s="4" t="str">
        <f t="shared" si="4"/>
        <v>('data item' and is about some ETEC CS3) and is_specified_output_of some (('TAC assay' and achieves_planned_objective some 'organism identification objective') and has_specified_input some 'stool specimen from organism')</v>
      </c>
    </row>
    <row r="52" spans="1:16" ht="52" customHeight="1" x14ac:dyDescent="0.2">
      <c r="A52" t="s">
        <v>95</v>
      </c>
      <c r="B52" t="s">
        <v>20</v>
      </c>
      <c r="C52" t="s">
        <v>42</v>
      </c>
      <c r="D52" t="s">
        <v>40</v>
      </c>
      <c r="E52" t="s">
        <v>22</v>
      </c>
      <c r="F52" t="s">
        <v>35</v>
      </c>
      <c r="G52" t="s">
        <v>61</v>
      </c>
      <c r="H52" t="s">
        <v>326</v>
      </c>
      <c r="J52" s="4" t="str">
        <f t="shared" si="0"/>
        <v>ETEC CS5 Ct value, by TAC result</v>
      </c>
      <c r="K52" s="4" t="str">
        <f t="shared" si="1"/>
        <v>Raw bacteria data</v>
      </c>
      <c r="L52" s="4" t="str">
        <f t="shared" si="2"/>
        <v>Raw test result</v>
      </c>
      <c r="M52" s="4"/>
      <c r="N52" s="4" t="str">
        <f>IF(D52="boolean","presence of",IF(D52="count","count of","data about"))&amp;" "&amp;H52&amp;" by "&amp;IF(ISNA(VLOOKUP(C52,lookup!A53:B55,2,FALSE)=TRUE),C52,VLOOKUP(C52,lookup!A53:B55,2))</f>
        <v>data about ETEC CS5 by TAC</v>
      </c>
      <c r="O52" s="4" t="str">
        <f t="shared" si="3"/>
        <v>a data item that is about ETEC CS5 and is the specified output of some TAC assay, which achieves an organism identification objective and has as specified input a stool specimen from an organism</v>
      </c>
      <c r="P52" s="4" t="str">
        <f t="shared" si="4"/>
        <v>('data item' and is about some ETEC CS5) and is_specified_output_of some (('TAC assay' and achieves_planned_objective some 'organism identification objective') and has_specified_input some 'stool specimen from organism')</v>
      </c>
    </row>
    <row r="53" spans="1:16" ht="52" customHeight="1" x14ac:dyDescent="0.2">
      <c r="A53" t="s">
        <v>96</v>
      </c>
      <c r="B53" t="s">
        <v>20</v>
      </c>
      <c r="C53" t="s">
        <v>42</v>
      </c>
      <c r="D53" t="s">
        <v>40</v>
      </c>
      <c r="E53" t="s">
        <v>22</v>
      </c>
      <c r="F53" t="s">
        <v>35</v>
      </c>
      <c r="G53" t="s">
        <v>61</v>
      </c>
      <c r="H53" t="s">
        <v>326</v>
      </c>
      <c r="J53" s="4" t="str">
        <f t="shared" si="0"/>
        <v>ETEC CS5 Ct value, by TAC result</v>
      </c>
      <c r="K53" s="4" t="str">
        <f t="shared" si="1"/>
        <v>Raw bacteria data</v>
      </c>
      <c r="L53" s="4" t="str">
        <f t="shared" si="2"/>
        <v>Raw test result</v>
      </c>
      <c r="M53" s="4"/>
      <c r="N53" s="4" t="str">
        <f>IF(D53="boolean","presence of",IF(D53="count","count of","data about"))&amp;" "&amp;H53&amp;" by "&amp;IF(ISNA(VLOOKUP(C53,lookup!A54:B56,2,FALSE)=TRUE),C53,VLOOKUP(C53,lookup!A54:B56,2))</f>
        <v>data about ETEC CS5 by TAC</v>
      </c>
      <c r="O53" s="4" t="str">
        <f t="shared" si="3"/>
        <v>a data item that is about ETEC CS5 and is the specified output of some TAC assay, which achieves an organism identification objective and has as specified input a stool specimen from an organism</v>
      </c>
      <c r="P53" s="4" t="str">
        <f t="shared" si="4"/>
        <v>('data item' and is about some ETEC CS5) and is_specified_output_of some (('TAC assay' and achieves_planned_objective some 'organism identification objective') and has_specified_input some 'stool specimen from organism')</v>
      </c>
    </row>
    <row r="54" spans="1:16" ht="52" customHeight="1" x14ac:dyDescent="0.2">
      <c r="A54" t="s">
        <v>97</v>
      </c>
      <c r="B54" t="s">
        <v>20</v>
      </c>
      <c r="C54" t="s">
        <v>42</v>
      </c>
      <c r="D54" t="s">
        <v>40</v>
      </c>
      <c r="E54" t="s">
        <v>22</v>
      </c>
      <c r="F54" t="s">
        <v>35</v>
      </c>
      <c r="G54" t="s">
        <v>61</v>
      </c>
      <c r="H54" t="s">
        <v>327</v>
      </c>
      <c r="J54" s="4" t="str">
        <f t="shared" si="0"/>
        <v>ETEC CS6 Ct value, by TAC result</v>
      </c>
      <c r="K54" s="4" t="str">
        <f t="shared" si="1"/>
        <v>Raw bacteria data</v>
      </c>
      <c r="L54" s="4" t="str">
        <f t="shared" si="2"/>
        <v>Raw test result</v>
      </c>
      <c r="M54" s="4"/>
      <c r="N54" s="4" t="str">
        <f>IF(D54="boolean","presence of",IF(D54="count","count of","data about"))&amp;" "&amp;H54&amp;" by "&amp;IF(ISNA(VLOOKUP(C54,lookup!A55:B57,2,FALSE)=TRUE),C54,VLOOKUP(C54,lookup!A55:B57,2))</f>
        <v>data about ETEC CS6 by TAC</v>
      </c>
      <c r="O54" s="4" t="str">
        <f t="shared" si="3"/>
        <v>a data item that is about ETEC CS6 and is the specified output of some TAC assay, which achieves an organism identification objective and has as specified input a stool specimen from an organism</v>
      </c>
      <c r="P54" s="4" t="str">
        <f t="shared" si="4"/>
        <v>('data item' and is about some ETEC CS6) and is_specified_output_of some (('TAC assay' and achieves_planned_objective some 'organism identification objective') and has_specified_input some 'stool specimen from organism')</v>
      </c>
    </row>
    <row r="55" spans="1:16" ht="52" customHeight="1" x14ac:dyDescent="0.2">
      <c r="A55" t="s">
        <v>98</v>
      </c>
      <c r="B55" t="s">
        <v>20</v>
      </c>
      <c r="C55" t="s">
        <v>42</v>
      </c>
      <c r="D55" t="s">
        <v>40</v>
      </c>
      <c r="E55" t="s">
        <v>22</v>
      </c>
      <c r="F55" t="s">
        <v>35</v>
      </c>
      <c r="G55" t="s">
        <v>61</v>
      </c>
      <c r="H55" t="s">
        <v>327</v>
      </c>
      <c r="J55" s="4" t="str">
        <f t="shared" si="0"/>
        <v>ETEC CS6 Ct value, by TAC result</v>
      </c>
      <c r="K55" s="4" t="str">
        <f t="shared" si="1"/>
        <v>Raw bacteria data</v>
      </c>
      <c r="L55" s="4" t="str">
        <f t="shared" si="2"/>
        <v>Raw test result</v>
      </c>
      <c r="M55" s="4"/>
      <c r="N55" s="4" t="str">
        <f>IF(D55="boolean","presence of",IF(D55="count","count of","data about"))&amp;" "&amp;H55&amp;" by "&amp;IF(ISNA(VLOOKUP(C55,lookup!A56:B58,2,FALSE)=TRUE),C55,VLOOKUP(C55,lookup!A56:B58,2))</f>
        <v>data about ETEC CS6 by TAC</v>
      </c>
      <c r="O55" s="4" t="str">
        <f t="shared" si="3"/>
        <v>a data item that is about ETEC CS6 and is the specified output of some TAC assay, which achieves an organism identification objective and has as specified input a stool specimen from an organism</v>
      </c>
      <c r="P55" s="4" t="str">
        <f t="shared" si="4"/>
        <v>('data item' and is about some ETEC CS6) and is_specified_output_of some (('TAC assay' and achieves_planned_objective some 'organism identification objective') and has_specified_input some 'stool specimen from organism')</v>
      </c>
    </row>
    <row r="56" spans="1:16" ht="52" customHeight="1" x14ac:dyDescent="0.2">
      <c r="A56" t="s">
        <v>99</v>
      </c>
      <c r="B56" t="s">
        <v>20</v>
      </c>
      <c r="C56" t="s">
        <v>12</v>
      </c>
      <c r="D56" t="s">
        <v>36</v>
      </c>
      <c r="F56" t="s">
        <v>35</v>
      </c>
      <c r="G56" t="s">
        <v>61</v>
      </c>
      <c r="H56" t="s">
        <v>328</v>
      </c>
      <c r="J56" s="4" t="str">
        <f t="shared" si="0"/>
        <v>ETEC LT-neg ST-pos, by PCR</v>
      </c>
      <c r="K56" s="4" t="str">
        <f t="shared" si="1"/>
        <v>Escherichia in stool</v>
      </c>
      <c r="L56" s="4" t="str">
        <f t="shared" si="2"/>
        <v>Bacteria in stool</v>
      </c>
      <c r="M56" s="4"/>
      <c r="N56" s="4" t="str">
        <f>IF(D56="boolean","presence of",IF(D56="count","count of","data about"))&amp;" "&amp;H56&amp;" by "&amp;IF(ISNA(VLOOKUP(C56,lookup!A57:B59,2,FALSE)=TRUE),C56,VLOOKUP(C56,lookup!A57:B59,2))</f>
        <v>presence of ETEC LT-neg ST-pos by PCR</v>
      </c>
      <c r="O56" s="4" t="str">
        <f t="shared" si="3"/>
        <v>a categorical measurement datum that is about ETEC LT-neg ST-pos and is the specified output of some PCR assay, which achieves an organism identification objective and has as specified input a stool specimen from an organism</v>
      </c>
      <c r="P56" s="4" t="str">
        <f t="shared" si="4"/>
        <v>('categorical measurement datum' and is about some ETEC LT-neg ST-pos) and is_specified_output_of some (('PCR assay' and achieves_planned_objective some 'organism identification objective') and has_specified_input some 'stool specimen from organism')</v>
      </c>
    </row>
    <row r="57" spans="1:16" ht="52" customHeight="1" x14ac:dyDescent="0.2">
      <c r="A57" t="s">
        <v>100</v>
      </c>
      <c r="B57" t="s">
        <v>20</v>
      </c>
      <c r="C57" t="s">
        <v>12</v>
      </c>
      <c r="D57" t="s">
        <v>40</v>
      </c>
      <c r="F57" t="s">
        <v>35</v>
      </c>
      <c r="G57" t="s">
        <v>61</v>
      </c>
      <c r="H57" t="s">
        <v>329</v>
      </c>
      <c r="J57" s="4" t="str">
        <f t="shared" si="0"/>
        <v>ETEC LT-pos, by PCR result</v>
      </c>
      <c r="K57" s="4" t="str">
        <f t="shared" si="1"/>
        <v>Raw bacteria data</v>
      </c>
      <c r="L57" s="4" t="str">
        <f t="shared" si="2"/>
        <v>Raw test result</v>
      </c>
      <c r="M57" s="4"/>
      <c r="N57" s="4" t="str">
        <f>IF(D57="boolean","presence of",IF(D57="count","count of","data about"))&amp;" "&amp;H57&amp;" by "&amp;IF(ISNA(VLOOKUP(C57,lookup!A58:B60,2,FALSE)=TRUE),C57,VLOOKUP(C57,lookup!A58:B60,2))</f>
        <v>data about ETEC LT-pos by PCR</v>
      </c>
      <c r="O57" s="4" t="str">
        <f t="shared" si="3"/>
        <v>a data item that is about ETEC LT-pos and is the specified output of some PCR assay, which achieves an organism identification objective and has as specified input a stool specimen from an organism</v>
      </c>
      <c r="P57" s="4" t="str">
        <f t="shared" si="4"/>
        <v>('data item' and is about some ETEC LT-pos) and is_specified_output_of some (('PCR assay' and achieves_planned_objective some 'organism identification objective') and has_specified_input some 'stool specimen from organism')</v>
      </c>
    </row>
    <row r="58" spans="1:16" ht="52" customHeight="1" x14ac:dyDescent="0.2">
      <c r="A58" t="s">
        <v>101</v>
      </c>
      <c r="B58" t="s">
        <v>20</v>
      </c>
      <c r="C58" t="s">
        <v>42</v>
      </c>
      <c r="D58" t="s">
        <v>40</v>
      </c>
      <c r="E58" t="s">
        <v>22</v>
      </c>
      <c r="F58" t="s">
        <v>35</v>
      </c>
      <c r="G58" t="s">
        <v>61</v>
      </c>
      <c r="H58" t="s">
        <v>329</v>
      </c>
      <c r="J58" s="4" t="str">
        <f t="shared" si="0"/>
        <v>ETEC LT-pos Ct value, by TAC result</v>
      </c>
      <c r="K58" s="4" t="str">
        <f t="shared" si="1"/>
        <v>Raw bacteria data</v>
      </c>
      <c r="L58" s="4" t="str">
        <f t="shared" si="2"/>
        <v>Raw test result</v>
      </c>
      <c r="M58" s="4"/>
      <c r="N58" s="4" t="str">
        <f>IF(D58="boolean","presence of",IF(D58="count","count of","data about"))&amp;" "&amp;H58&amp;" by "&amp;IF(ISNA(VLOOKUP(C58,lookup!A59:B61,2,FALSE)=TRUE),C58,VLOOKUP(C58,lookup!A59:B61,2))</f>
        <v>data about ETEC LT-pos by TAC</v>
      </c>
      <c r="O58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58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59" spans="1:16" ht="52" customHeight="1" x14ac:dyDescent="0.2">
      <c r="A59" t="s">
        <v>102</v>
      </c>
      <c r="B59" t="s">
        <v>20</v>
      </c>
      <c r="C59" t="s">
        <v>42</v>
      </c>
      <c r="D59" t="s">
        <v>40</v>
      </c>
      <c r="E59" t="s">
        <v>22</v>
      </c>
      <c r="F59" t="s">
        <v>35</v>
      </c>
      <c r="G59" t="s">
        <v>61</v>
      </c>
      <c r="H59" t="s">
        <v>329</v>
      </c>
      <c r="J59" s="4" t="str">
        <f t="shared" si="0"/>
        <v>ETEC LT-pos Ct value, by TAC result</v>
      </c>
      <c r="K59" s="4" t="str">
        <f t="shared" si="1"/>
        <v>Raw bacteria data</v>
      </c>
      <c r="L59" s="4" t="str">
        <f t="shared" si="2"/>
        <v>Raw test result</v>
      </c>
      <c r="M59" s="4"/>
      <c r="N59" s="4" t="str">
        <f>IF(D59="boolean","presence of",IF(D59="count","count of","data about"))&amp;" "&amp;H59&amp;" by "&amp;IF(ISNA(VLOOKUP(C59,lookup!A60:B62,2,FALSE)=TRUE),C59,VLOOKUP(C59,lookup!A60:B62,2))</f>
        <v>data about ETEC LT-pos by TAC</v>
      </c>
      <c r="O59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59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60" spans="1:16" ht="52" customHeight="1" x14ac:dyDescent="0.2">
      <c r="A60" t="s">
        <v>103</v>
      </c>
      <c r="B60" t="s">
        <v>20</v>
      </c>
      <c r="C60" t="s">
        <v>42</v>
      </c>
      <c r="D60" t="s">
        <v>40</v>
      </c>
      <c r="E60" t="s">
        <v>22</v>
      </c>
      <c r="F60" t="s">
        <v>35</v>
      </c>
      <c r="G60" t="s">
        <v>61</v>
      </c>
      <c r="H60" t="s">
        <v>329</v>
      </c>
      <c r="J60" s="4" t="str">
        <f t="shared" si="0"/>
        <v>ETEC LT-pos Ct value, by TAC result</v>
      </c>
      <c r="K60" s="4" t="str">
        <f t="shared" si="1"/>
        <v>Raw bacteria data</v>
      </c>
      <c r="L60" s="4" t="str">
        <f t="shared" si="2"/>
        <v>Raw test result</v>
      </c>
      <c r="M60" s="4"/>
      <c r="N60" s="4" t="str">
        <f>IF(D60="boolean","presence of",IF(D60="count","count of","data about"))&amp;" "&amp;H60&amp;" by "&amp;IF(ISNA(VLOOKUP(C60,lookup!A61:B63,2,FALSE)=TRUE),C60,VLOOKUP(C60,lookup!A61:B63,2))</f>
        <v>data about ETEC LT-pos by TAC</v>
      </c>
      <c r="O60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60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61" spans="1:16" ht="52" customHeight="1" x14ac:dyDescent="0.2">
      <c r="A61" t="s">
        <v>104</v>
      </c>
      <c r="B61" t="s">
        <v>20</v>
      </c>
      <c r="C61" t="s">
        <v>42</v>
      </c>
      <c r="D61" t="s">
        <v>40</v>
      </c>
      <c r="E61" t="s">
        <v>22</v>
      </c>
      <c r="F61" t="s">
        <v>35</v>
      </c>
      <c r="G61" t="s">
        <v>61</v>
      </c>
      <c r="H61" t="s">
        <v>329</v>
      </c>
      <c r="J61" s="4" t="str">
        <f t="shared" si="0"/>
        <v>ETEC LT-pos Ct value, by TAC result</v>
      </c>
      <c r="K61" s="4" t="str">
        <f t="shared" si="1"/>
        <v>Raw bacteria data</v>
      </c>
      <c r="L61" s="4" t="str">
        <f t="shared" si="2"/>
        <v>Raw test result</v>
      </c>
      <c r="M61" s="4"/>
      <c r="N61" s="4" t="str">
        <f>IF(D61="boolean","presence of",IF(D61="count","count of","data about"))&amp;" "&amp;H61&amp;" by "&amp;IF(ISNA(VLOOKUP(C61,lookup!A62:B64,2,FALSE)=TRUE),C61,VLOOKUP(C61,lookup!A62:B64,2))</f>
        <v>data about ETEC LT-pos by TAC</v>
      </c>
      <c r="O61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61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62" spans="1:16" ht="52" customHeight="1" x14ac:dyDescent="0.2">
      <c r="A62" t="s">
        <v>105</v>
      </c>
      <c r="B62" t="s">
        <v>20</v>
      </c>
      <c r="C62" t="s">
        <v>12</v>
      </c>
      <c r="D62" t="s">
        <v>36</v>
      </c>
      <c r="F62" t="s">
        <v>35</v>
      </c>
      <c r="G62" t="s">
        <v>61</v>
      </c>
      <c r="H62" t="s">
        <v>330</v>
      </c>
      <c r="J62" s="4" t="str">
        <f t="shared" si="0"/>
        <v>ETEC LT-pos or ST-pos, by PCR</v>
      </c>
      <c r="K62" s="4" t="str">
        <f t="shared" si="1"/>
        <v>Escherichia in stool</v>
      </c>
      <c r="L62" s="4" t="str">
        <f t="shared" si="2"/>
        <v>Bacteria in stool</v>
      </c>
      <c r="M62" s="4"/>
      <c r="N62" s="4" t="str">
        <f>IF(D62="boolean","presence of",IF(D62="count","count of","data about"))&amp;" "&amp;H62&amp;" by "&amp;IF(ISNA(VLOOKUP(C62,lookup!A63:B65,2,FALSE)=TRUE),C62,VLOOKUP(C62,lookup!A63:B65,2))</f>
        <v>presence of ETEC LT-pos or ST-pos by PCR</v>
      </c>
      <c r="O62" s="4" t="str">
        <f t="shared" si="3"/>
        <v>a categorical measurement datum that is about ETEC LT-pos or ST-pos and is the specified output of some PCR assay, which achieves an organism identification objective and has as specified input a stool specimen from an organism</v>
      </c>
      <c r="P62" s="4" t="str">
        <f t="shared" si="4"/>
        <v>('categorical measurement datum' and is about some ETEC LT-pos or ST-pos) and is_specified_output_of some (('PCR assay' and achieves_planned_objective some 'organism identification objective') and has_specified_input some 'stool specimen from organism')</v>
      </c>
    </row>
    <row r="63" spans="1:16" ht="52" customHeight="1" x14ac:dyDescent="0.2">
      <c r="A63" t="s">
        <v>106</v>
      </c>
      <c r="B63" t="s">
        <v>20</v>
      </c>
      <c r="C63" t="s">
        <v>12</v>
      </c>
      <c r="D63" t="s">
        <v>36</v>
      </c>
      <c r="F63" t="s">
        <v>35</v>
      </c>
      <c r="G63" t="s">
        <v>61</v>
      </c>
      <c r="H63" t="s">
        <v>331</v>
      </c>
      <c r="J63" s="4" t="str">
        <f t="shared" si="0"/>
        <v>ETEC LT-pos ST-neg, by PCR</v>
      </c>
      <c r="K63" s="4" t="str">
        <f t="shared" si="1"/>
        <v>Escherichia in stool</v>
      </c>
      <c r="L63" s="4" t="str">
        <f t="shared" si="2"/>
        <v>Bacteria in stool</v>
      </c>
      <c r="M63" s="4"/>
      <c r="N63" s="4" t="str">
        <f>IF(D63="boolean","presence of",IF(D63="count","count of","data about"))&amp;" "&amp;H63&amp;" by "&amp;IF(ISNA(VLOOKUP(C63,lookup!A64:B66,2,FALSE)=TRUE),C63,VLOOKUP(C63,lookup!A64:B66,2))</f>
        <v>presence of ETEC LT-pos ST-neg by PCR</v>
      </c>
      <c r="O63" s="4" t="str">
        <f t="shared" si="3"/>
        <v>a categorical measurement datum that is about ETEC LT-pos ST-neg and is the specified output of some PCR assay, which achieves an organism identification objective and has as specified input a stool specimen from an organism</v>
      </c>
      <c r="P63" s="4" t="str">
        <f t="shared" si="4"/>
        <v>('categorical measurement datum' and is about some ETEC LT-pos ST-neg) and is_specified_output_of some (('PCR assay' and achieves_planned_objective some 'organism identification objective') and has_specified_input some 'stool specimen from organism')</v>
      </c>
    </row>
    <row r="64" spans="1:16" ht="52" customHeight="1" x14ac:dyDescent="0.2">
      <c r="A64" t="s">
        <v>107</v>
      </c>
      <c r="B64" t="s">
        <v>20</v>
      </c>
      <c r="C64" t="s">
        <v>12</v>
      </c>
      <c r="D64" t="s">
        <v>40</v>
      </c>
      <c r="F64" t="s">
        <v>35</v>
      </c>
      <c r="G64" t="s">
        <v>61</v>
      </c>
      <c r="H64" t="s">
        <v>332</v>
      </c>
      <c r="J64" s="4" t="str">
        <f t="shared" si="0"/>
        <v>ETEC ST-pos, by PCR result</v>
      </c>
      <c r="K64" s="4" t="str">
        <f t="shared" si="1"/>
        <v>Raw bacteria data</v>
      </c>
      <c r="L64" s="4" t="str">
        <f t="shared" si="2"/>
        <v>Raw test result</v>
      </c>
      <c r="M64" s="4"/>
      <c r="N64" s="4" t="str">
        <f>IF(D64="boolean","presence of",IF(D64="count","count of","data about"))&amp;" "&amp;H64&amp;" by "&amp;IF(ISNA(VLOOKUP(C64,lookup!A65:B67,2,FALSE)=TRUE),C64,VLOOKUP(C64,lookup!A65:B67,2))</f>
        <v>data about ETEC ST-pos by PCR</v>
      </c>
      <c r="O64" s="4" t="str">
        <f t="shared" si="3"/>
        <v>a data item that is about ETEC ST-pos and is the specified output of some PCR assay, which achieves an organism identification objective and has as specified input a stool specimen from an organism</v>
      </c>
      <c r="P64" s="4" t="str">
        <f t="shared" si="4"/>
        <v>('data item' and is about some ETEC ST-pos) and is_specified_output_of some (('PCR assay' and achieves_planned_objective some 'organism identification objective') and has_specified_input some 'stool specimen from organism')</v>
      </c>
    </row>
    <row r="65" spans="1:16" ht="52" customHeight="1" x14ac:dyDescent="0.2">
      <c r="A65" t="s">
        <v>108</v>
      </c>
      <c r="B65" t="s">
        <v>20</v>
      </c>
      <c r="C65" t="s">
        <v>42</v>
      </c>
      <c r="D65" t="s">
        <v>40</v>
      </c>
      <c r="E65" t="s">
        <v>22</v>
      </c>
      <c r="F65" t="s">
        <v>35</v>
      </c>
      <c r="G65" t="s">
        <v>61</v>
      </c>
      <c r="H65" t="s">
        <v>332</v>
      </c>
      <c r="J65" s="4" t="str">
        <f t="shared" si="0"/>
        <v>ETEC ST-pos Ct value, by TAC result</v>
      </c>
      <c r="K65" s="4" t="str">
        <f t="shared" si="1"/>
        <v>Raw bacteria data</v>
      </c>
      <c r="L65" s="4" t="str">
        <f t="shared" si="2"/>
        <v>Raw test result</v>
      </c>
      <c r="M65" s="4"/>
      <c r="N65" s="4" t="str">
        <f>IF(D65="boolean","presence of",IF(D65="count","count of","data about"))&amp;" "&amp;H65&amp;" by "&amp;IF(ISNA(VLOOKUP(C65,lookup!A66:B68,2,FALSE)=TRUE),C65,VLOOKUP(C65,lookup!A66:B68,2))</f>
        <v>data about ETEC ST-pos by TAC</v>
      </c>
      <c r="O65" s="4" t="str">
        <f t="shared" si="3"/>
        <v>a data item that is about ETEC ST-pos and is the specified output of some TAC assay, which achieves an organism identification objective and has as specified input a stool specimen from an organism</v>
      </c>
      <c r="P65" s="4" t="str">
        <f t="shared" si="4"/>
        <v>('data item' and is about some ETEC ST-pos) and is_specified_output_of some (('TAC assay' and achieves_planned_objective some 'organism identification objective') and has_specified_input some 'stool specimen from organism')</v>
      </c>
    </row>
    <row r="66" spans="1:16" ht="52" customHeight="1" x14ac:dyDescent="0.2">
      <c r="A66" t="s">
        <v>109</v>
      </c>
      <c r="B66" t="s">
        <v>20</v>
      </c>
      <c r="C66" t="s">
        <v>42</v>
      </c>
      <c r="D66" t="s">
        <v>40</v>
      </c>
      <c r="E66" t="s">
        <v>22</v>
      </c>
      <c r="F66" t="s">
        <v>35</v>
      </c>
      <c r="G66" t="s">
        <v>61</v>
      </c>
      <c r="H66" t="s">
        <v>332</v>
      </c>
      <c r="J66" s="4" t="str">
        <f t="shared" ref="J66:J128" si="5">$H66&amp;IF($D66="raw",IF($E66&lt;&gt;""," ","")&amp;$E66,"")&amp;IF($D66="count"," count","")&amp;", by "&amp;IF($C66="TAC","TAC",$C66)&amp;IF($D66="raw"," result","")</f>
        <v>ETEC ST-pos Ct value, by TAC result</v>
      </c>
      <c r="K66" s="4" t="str">
        <f t="shared" ref="K66:K128" si="6">IF($D66="raw","Raw "&amp;LOWER($F66)&amp;" data",IF($G66="",$H66,$G66)&amp;" in "&amp;$B66)</f>
        <v>Raw bacteria data</v>
      </c>
      <c r="L66" s="4" t="str">
        <f t="shared" ref="L66:L128" si="7">IF($D66="raw","Raw test result",$F66&amp; " in "&amp;$B66)</f>
        <v>Raw test result</v>
      </c>
      <c r="M66" s="4"/>
      <c r="N66" s="4" t="str">
        <f>IF(D66="boolean","presence of",IF(D66="count","count of","data about"))&amp;" "&amp;H66&amp;" by "&amp;IF(ISNA(VLOOKUP(C66,lookup!A67:B69,2,FALSE)=TRUE),C66,VLOOKUP(C66,lookup!A67:B69,2))</f>
        <v>data about ETEC ST-pos by TAC</v>
      </c>
      <c r="O66" s="4" t="str">
        <f t="shared" ref="O66:O128" si="8">IF($D66="count","a count of the number of ",IF($D66="boolean","a categorical measurement datum","a data item")&amp;" that is about ")&amp;$H66&amp;" and is the specified output of some "&amp;$C66&amp;" assay, which achieves an organism identification objective and has as specified input a "&amp;$B66&amp;" specimen from an organism"</f>
        <v>a data item that is about ETEC ST-pos and is the specified output of some TAC assay, which achieves an organism identification objective and has as specified input a stool specimen from an organism</v>
      </c>
      <c r="P66" s="4" t="str">
        <f t="shared" ref="P66:P128" si="9">"("&amp;IF($D66="count","count and",IF($D66="boolean","'categorical measurement datum' and","'data item' and")&amp;" is about some ")&amp;$H66&amp;") and is_specified_output_of some (('"&amp;$C66&amp;" assay' and achieves_planned_objective some 'organism identification objective') and has_specified_input some '"&amp;$B66&amp;" specimen from organism')"</f>
        <v>('data item' and is about some ETEC ST-pos) and is_specified_output_of some (('TAC assay' and achieves_planned_objective some 'organism identification objective') and has_specified_input some 'stool specimen from organism')</v>
      </c>
    </row>
    <row r="67" spans="1:16" ht="52" customHeight="1" x14ac:dyDescent="0.2">
      <c r="A67" t="s">
        <v>110</v>
      </c>
      <c r="B67" t="s">
        <v>20</v>
      </c>
      <c r="C67" t="s">
        <v>42</v>
      </c>
      <c r="D67" t="s">
        <v>40</v>
      </c>
      <c r="E67" t="s">
        <v>22</v>
      </c>
      <c r="F67" t="s">
        <v>35</v>
      </c>
      <c r="G67" t="s">
        <v>61</v>
      </c>
      <c r="H67" t="s">
        <v>333</v>
      </c>
      <c r="J67" s="4" t="str">
        <f t="shared" si="5"/>
        <v>ETEC STh Ct value, by TAC result</v>
      </c>
      <c r="K67" s="4" t="str">
        <f t="shared" si="6"/>
        <v>Raw bacteria data</v>
      </c>
      <c r="L67" s="4" t="str">
        <f t="shared" si="7"/>
        <v>Raw test result</v>
      </c>
      <c r="M67" s="4"/>
      <c r="N67" s="4" t="str">
        <f>IF(D67="boolean","presence of",IF(D67="count","count of","data about"))&amp;" "&amp;H67&amp;" by "&amp;IF(ISNA(VLOOKUP(C67,lookup!A68:B70,2,FALSE)=TRUE),C67,VLOOKUP(C67,lookup!A68:B70,2))</f>
        <v>data about ETEC STh by TAC</v>
      </c>
      <c r="O67" s="4" t="str">
        <f t="shared" si="8"/>
        <v>a data item that is about ETEC STh and is the specified output of some TAC assay, which achieves an organism identification objective and has as specified input a stool specimen from an organism</v>
      </c>
      <c r="P67" s="4" t="str">
        <f t="shared" si="9"/>
        <v>('data item' and is about some ETEC STh) and is_specified_output_of some (('TAC assay' and achieves_planned_objective some 'organism identification objective') and has_specified_input some 'stool specimen from organism')</v>
      </c>
    </row>
    <row r="68" spans="1:16" ht="52" customHeight="1" x14ac:dyDescent="0.2">
      <c r="A68" t="s">
        <v>111</v>
      </c>
      <c r="B68" t="s">
        <v>20</v>
      </c>
      <c r="C68" t="s">
        <v>42</v>
      </c>
      <c r="D68" t="s">
        <v>40</v>
      </c>
      <c r="E68" t="s">
        <v>22</v>
      </c>
      <c r="F68" t="s">
        <v>35</v>
      </c>
      <c r="G68" t="s">
        <v>61</v>
      </c>
      <c r="H68" t="s">
        <v>333</v>
      </c>
      <c r="J68" s="4" t="str">
        <f t="shared" si="5"/>
        <v>ETEC STh Ct value, by TAC result</v>
      </c>
      <c r="K68" s="4" t="str">
        <f t="shared" si="6"/>
        <v>Raw bacteria data</v>
      </c>
      <c r="L68" s="4" t="str">
        <f t="shared" si="7"/>
        <v>Raw test result</v>
      </c>
      <c r="M68" s="4"/>
      <c r="N68" s="4" t="str">
        <f>IF(D68="boolean","presence of",IF(D68="count","count of","data about"))&amp;" "&amp;H68&amp;" by "&amp;IF(ISNA(VLOOKUP(C68,lookup!A69:B71,2,FALSE)=TRUE),C68,VLOOKUP(C68,lookup!A69:B71,2))</f>
        <v>data about ETEC STh by TAC</v>
      </c>
      <c r="O68" s="4" t="str">
        <f t="shared" si="8"/>
        <v>a data item that is about ETEC STh and is the specified output of some TAC assay, which achieves an organism identification objective and has as specified input a stool specimen from an organism</v>
      </c>
      <c r="P68" s="4" t="str">
        <f t="shared" si="9"/>
        <v>('data item' and is about some ETEC STh) and is_specified_output_of some (('TAC assay' and achieves_planned_objective some 'organism identification objective') and has_specified_input some 'stool specimen from organism')</v>
      </c>
    </row>
    <row r="69" spans="1:16" ht="52" customHeight="1" x14ac:dyDescent="0.2">
      <c r="A69" t="s">
        <v>112</v>
      </c>
      <c r="B69" t="s">
        <v>20</v>
      </c>
      <c r="C69" t="s">
        <v>42</v>
      </c>
      <c r="D69" t="s">
        <v>40</v>
      </c>
      <c r="E69" t="s">
        <v>22</v>
      </c>
      <c r="F69" t="s">
        <v>35</v>
      </c>
      <c r="G69" t="s">
        <v>61</v>
      </c>
      <c r="H69" t="s">
        <v>334</v>
      </c>
      <c r="J69" s="4" t="str">
        <f t="shared" si="5"/>
        <v>ETEC STp Ct value, by TAC result</v>
      </c>
      <c r="K69" s="4" t="str">
        <f t="shared" si="6"/>
        <v>Raw bacteria data</v>
      </c>
      <c r="L69" s="4" t="str">
        <f t="shared" si="7"/>
        <v>Raw test result</v>
      </c>
      <c r="M69" s="4"/>
      <c r="N69" s="4" t="str">
        <f>IF(D69="boolean","presence of",IF(D69="count","count of","data about"))&amp;" "&amp;H69&amp;" by "&amp;IF(ISNA(VLOOKUP(C69,lookup!A70:B72,2,FALSE)=TRUE),C69,VLOOKUP(C69,lookup!A70:B72,2))</f>
        <v>data about ETEC STp by TAC</v>
      </c>
      <c r="O69" s="4" t="str">
        <f t="shared" si="8"/>
        <v>a data item that is about ETEC STp and is the specified output of some TAC assay, which achieves an organism identification objective and has as specified input a stool specimen from an organism</v>
      </c>
      <c r="P69" s="4" t="str">
        <f t="shared" si="9"/>
        <v>('data item' and is about some ETEC STp) and is_specified_output_of some (('TAC assay' and achieves_planned_objective some 'organism identification objective') and has_specified_input some 'stool specimen from organism')</v>
      </c>
    </row>
    <row r="70" spans="1:16" ht="52" customHeight="1" x14ac:dyDescent="0.2">
      <c r="A70" t="s">
        <v>113</v>
      </c>
      <c r="B70" t="s">
        <v>20</v>
      </c>
      <c r="C70" t="s">
        <v>42</v>
      </c>
      <c r="D70" t="s">
        <v>40</v>
      </c>
      <c r="E70" t="s">
        <v>22</v>
      </c>
      <c r="F70" t="s">
        <v>35</v>
      </c>
      <c r="G70" t="s">
        <v>61</v>
      </c>
      <c r="H70" t="s">
        <v>334</v>
      </c>
      <c r="J70" s="4" t="str">
        <f t="shared" si="5"/>
        <v>ETEC STp Ct value, by TAC result</v>
      </c>
      <c r="K70" s="4" t="str">
        <f t="shared" si="6"/>
        <v>Raw bacteria data</v>
      </c>
      <c r="L70" s="4" t="str">
        <f t="shared" si="7"/>
        <v>Raw test result</v>
      </c>
      <c r="M70" s="4"/>
      <c r="N70" s="4" t="str">
        <f>IF(D70="boolean","presence of",IF(D70="count","count of","data about"))&amp;" "&amp;H70&amp;" by "&amp;IF(ISNA(VLOOKUP(C70,lookup!A71:B73,2,FALSE)=TRUE),C70,VLOOKUP(C70,lookup!A71:B73,2))</f>
        <v>data about ETEC STp by TAC</v>
      </c>
      <c r="O70" s="4" t="str">
        <f t="shared" si="8"/>
        <v>a data item that is about ETEC STp and is the specified output of some TAC assay, which achieves an organism identification objective and has as specified input a stool specimen from an organism</v>
      </c>
      <c r="P70" s="4" t="str">
        <f t="shared" si="9"/>
        <v>('data item' and is about some ETEC STp) and is_specified_output_of some (('TAC assay' and achieves_planned_objective some 'organism identification objective') and has_specified_input some 'stool specimen from organism')</v>
      </c>
    </row>
    <row r="71" spans="1:16" ht="52" customHeight="1" x14ac:dyDescent="0.2">
      <c r="A71" t="s">
        <v>114</v>
      </c>
      <c r="B71" t="s">
        <v>20</v>
      </c>
      <c r="C71" t="s">
        <v>42</v>
      </c>
      <c r="D71" t="s">
        <v>40</v>
      </c>
      <c r="E71" t="s">
        <v>22</v>
      </c>
      <c r="F71" t="s">
        <v>35</v>
      </c>
      <c r="G71" t="s">
        <v>61</v>
      </c>
      <c r="H71" t="s">
        <v>335</v>
      </c>
      <c r="J71" s="4" t="str">
        <f t="shared" si="5"/>
        <v>STEC Ct value, by TAC result</v>
      </c>
      <c r="K71" s="4" t="str">
        <f t="shared" si="6"/>
        <v>Raw bacteria data</v>
      </c>
      <c r="L71" s="4" t="str">
        <f t="shared" si="7"/>
        <v>Raw test result</v>
      </c>
      <c r="M71" s="4"/>
      <c r="N71" s="4" t="str">
        <f>IF(D71="boolean","presence of",IF(D71="count","count of","data about"))&amp;" "&amp;H71&amp;" by "&amp;IF(ISNA(VLOOKUP(C71,lookup!A72:B74,2,FALSE)=TRUE),C71,VLOOKUP(C71,lookup!A72:B74,2))</f>
        <v>data about STEC by TAC</v>
      </c>
      <c r="O71" s="4" t="str">
        <f t="shared" si="8"/>
        <v>a data item that is about STEC and is the specified output of some TAC assay, which achieves an organism identification objective and has as specified input a stool specimen from an organism</v>
      </c>
      <c r="P71" s="4" t="str">
        <f t="shared" si="9"/>
        <v>('data item' and is about some STEC) and is_specified_output_of some (('TAC assay' and achieves_planned_objective some 'organism identification objective') and has_specified_input some 'stool specimen from organism')</v>
      </c>
    </row>
    <row r="72" spans="1:16" ht="52" customHeight="1" x14ac:dyDescent="0.2">
      <c r="A72" t="s">
        <v>115</v>
      </c>
      <c r="B72" t="s">
        <v>20</v>
      </c>
      <c r="C72" t="s">
        <v>42</v>
      </c>
      <c r="D72" t="s">
        <v>40</v>
      </c>
      <c r="E72" t="s">
        <v>22</v>
      </c>
      <c r="F72" t="s">
        <v>35</v>
      </c>
      <c r="G72" t="s">
        <v>61</v>
      </c>
      <c r="H72" t="s">
        <v>335</v>
      </c>
      <c r="J72" s="4" t="str">
        <f t="shared" si="5"/>
        <v>STEC Ct value, by TAC result</v>
      </c>
      <c r="K72" s="4" t="str">
        <f t="shared" si="6"/>
        <v>Raw bacteria data</v>
      </c>
      <c r="L72" s="4" t="str">
        <f t="shared" si="7"/>
        <v>Raw test result</v>
      </c>
      <c r="M72" s="4"/>
      <c r="N72" s="4" t="str">
        <f>IF(D72="boolean","presence of",IF(D72="count","count of","data about"))&amp;" "&amp;H72&amp;" by "&amp;IF(ISNA(VLOOKUP(C72,lookup!A73:B75,2,FALSE)=TRUE),C72,VLOOKUP(C72,lookup!A73:B75,2))</f>
        <v>data about STEC by TAC</v>
      </c>
      <c r="O72" s="4" t="str">
        <f t="shared" si="8"/>
        <v>a data item that is about STEC and is the specified output of some TAC assay, which achieves an organism identification objective and has as specified input a stool specimen from an organism</v>
      </c>
      <c r="P72" s="4" t="str">
        <f t="shared" si="9"/>
        <v>('data item' and is about some STEC) and is_specified_output_of some (('TAC assay' and achieves_planned_objective some 'organism identification objective') and has_specified_input some 'stool specimen from organism')</v>
      </c>
    </row>
    <row r="73" spans="1:16" ht="52" customHeight="1" x14ac:dyDescent="0.2">
      <c r="A73" t="s">
        <v>116</v>
      </c>
      <c r="B73" t="s">
        <v>20</v>
      </c>
      <c r="C73" t="s">
        <v>42</v>
      </c>
      <c r="D73" t="s">
        <v>40</v>
      </c>
      <c r="E73" t="s">
        <v>22</v>
      </c>
      <c r="F73" t="s">
        <v>35</v>
      </c>
      <c r="G73" t="s">
        <v>61</v>
      </c>
      <c r="H73" t="s">
        <v>336</v>
      </c>
      <c r="J73" s="4" t="str">
        <f t="shared" si="5"/>
        <v>STEC stx1 Ct value, by TAC result</v>
      </c>
      <c r="K73" s="4" t="str">
        <f t="shared" si="6"/>
        <v>Raw bacteria data</v>
      </c>
      <c r="L73" s="4" t="str">
        <f t="shared" si="7"/>
        <v>Raw test result</v>
      </c>
      <c r="M73" s="4"/>
      <c r="N73" s="4" t="str">
        <f>IF(D73="boolean","presence of",IF(D73="count","count of","data about"))&amp;" "&amp;H73&amp;" by "&amp;IF(ISNA(VLOOKUP(C73,lookup!A74:B76,2,FALSE)=TRUE),C73,VLOOKUP(C73,lookup!A74:B76,2))</f>
        <v>data about STEC stx1 by TAC</v>
      </c>
      <c r="O73" s="4" t="str">
        <f t="shared" si="8"/>
        <v>a data item that is about STEC stx1 and is the specified output of some TAC assay, which achieves an organism identification objective and has as specified input a stool specimen from an organism</v>
      </c>
      <c r="P73" s="4" t="str">
        <f t="shared" si="9"/>
        <v>('data item' and is about some STEC stx1) and is_specified_output_of some (('TAC assay' and achieves_planned_objective some 'organism identification objective') and has_specified_input some 'stool specimen from organism')</v>
      </c>
    </row>
    <row r="74" spans="1:16" ht="52" customHeight="1" x14ac:dyDescent="0.2">
      <c r="A74" t="s">
        <v>117</v>
      </c>
      <c r="B74" t="s">
        <v>20</v>
      </c>
      <c r="C74" t="s">
        <v>42</v>
      </c>
      <c r="D74" t="s">
        <v>40</v>
      </c>
      <c r="E74" t="s">
        <v>22</v>
      </c>
      <c r="F74" t="s">
        <v>35</v>
      </c>
      <c r="G74" t="s">
        <v>61</v>
      </c>
      <c r="H74" t="s">
        <v>336</v>
      </c>
      <c r="J74" s="4" t="str">
        <f t="shared" si="5"/>
        <v>STEC stx1 Ct value, by TAC result</v>
      </c>
      <c r="K74" s="4" t="str">
        <f t="shared" si="6"/>
        <v>Raw bacteria data</v>
      </c>
      <c r="L74" s="4" t="str">
        <f t="shared" si="7"/>
        <v>Raw test result</v>
      </c>
      <c r="M74" s="4"/>
      <c r="N74" s="4" t="str">
        <f>IF(D74="boolean","presence of",IF(D74="count","count of","data about"))&amp;" "&amp;H74&amp;" by "&amp;IF(ISNA(VLOOKUP(C74,lookup!A75:B77,2,FALSE)=TRUE),C74,VLOOKUP(C74,lookup!A75:B77,2))</f>
        <v>data about STEC stx1 by TAC</v>
      </c>
      <c r="O74" s="4" t="str">
        <f t="shared" si="8"/>
        <v>a data item that is about STEC stx1 and is the specified output of some TAC assay, which achieves an organism identification objective and has as specified input a stool specimen from an organism</v>
      </c>
      <c r="P74" s="4" t="str">
        <f t="shared" si="9"/>
        <v>('data item' and is about some STEC stx1) and is_specified_output_of some (('TAC assay' and achieves_planned_objective some 'organism identification objective') and has_specified_input some 'stool specimen from organism')</v>
      </c>
    </row>
    <row r="75" spans="1:16" ht="52" customHeight="1" x14ac:dyDescent="0.2">
      <c r="A75" t="s">
        <v>118</v>
      </c>
      <c r="B75" t="s">
        <v>20</v>
      </c>
      <c r="C75" t="s">
        <v>12</v>
      </c>
      <c r="D75" t="s">
        <v>40</v>
      </c>
      <c r="F75" t="s">
        <v>35</v>
      </c>
      <c r="G75" t="s">
        <v>61</v>
      </c>
      <c r="H75" t="s">
        <v>337</v>
      </c>
      <c r="J75" s="4" t="str">
        <f t="shared" si="5"/>
        <v>STEC stx1-pos, by PCR result</v>
      </c>
      <c r="K75" s="4" t="str">
        <f t="shared" si="6"/>
        <v>Raw bacteria data</v>
      </c>
      <c r="L75" s="4" t="str">
        <f t="shared" si="7"/>
        <v>Raw test result</v>
      </c>
      <c r="M75" s="4"/>
      <c r="N75" s="4" t="str">
        <f>IF(D75="boolean","presence of",IF(D75="count","count of","data about"))&amp;" "&amp;H75&amp;" by "&amp;IF(ISNA(VLOOKUP(C75,lookup!A76:B78,2,FALSE)=TRUE),C75,VLOOKUP(C75,lookup!A76:B78,2))</f>
        <v>data about STEC stx1-pos by PCR</v>
      </c>
      <c r="O75" s="4" t="str">
        <f t="shared" si="8"/>
        <v>a data item that is about STEC stx1-pos and is the specified output of some PCR assay, which achieves an organism identification objective and has as specified input a stool specimen from an organism</v>
      </c>
      <c r="P75" s="4" t="str">
        <f t="shared" si="9"/>
        <v>('data item' and is about some STEC stx1-pos) and is_specified_output_of some (('PCR assay' and achieves_planned_objective some 'organism identification objective') and has_specified_input some 'stool specimen from organism')</v>
      </c>
    </row>
    <row r="76" spans="1:16" ht="52" customHeight="1" x14ac:dyDescent="0.2">
      <c r="A76" t="s">
        <v>119</v>
      </c>
      <c r="B76" t="s">
        <v>20</v>
      </c>
      <c r="C76" t="s">
        <v>12</v>
      </c>
      <c r="D76" t="s">
        <v>36</v>
      </c>
      <c r="F76" t="s">
        <v>35</v>
      </c>
      <c r="G76" t="s">
        <v>61</v>
      </c>
      <c r="H76" t="s">
        <v>338</v>
      </c>
      <c r="J76" s="4" t="str">
        <f t="shared" si="5"/>
        <v>STEC stx1-pos or stx2-pos, by PCR</v>
      </c>
      <c r="K76" s="4" t="str">
        <f t="shared" si="6"/>
        <v>Escherichia in stool</v>
      </c>
      <c r="L76" s="4" t="str">
        <f t="shared" si="7"/>
        <v>Bacteria in stool</v>
      </c>
      <c r="M76" s="4"/>
      <c r="N76" s="4" t="str">
        <f>IF(D76="boolean","presence of",IF(D76="count","count of","data about"))&amp;" "&amp;H76&amp;" by "&amp;IF(ISNA(VLOOKUP(C76,lookup!A77:B79,2,FALSE)=TRUE),C76,VLOOKUP(C76,lookup!A77:B79,2))</f>
        <v>presence of STEC stx1-pos or stx2-pos by PCR</v>
      </c>
      <c r="O76" s="4" t="str">
        <f t="shared" si="8"/>
        <v>a categorical measurement datum that is about STEC stx1-pos or stx2-pos and is the specified output of some PCR assay, which achieves an organism identification objective and has as specified input a stool specimen from an organism</v>
      </c>
      <c r="P76" s="4" t="str">
        <f t="shared" si="9"/>
        <v>('categorical measurement datum' and is about some STEC stx1-pos or stx2-pos) and is_specified_output_of some (('PCR assay' and achieves_planned_objective some 'organism identification objective') and has_specified_input some 'stool specimen from organism')</v>
      </c>
    </row>
    <row r="77" spans="1:16" ht="52" customHeight="1" x14ac:dyDescent="0.2">
      <c r="A77" t="s">
        <v>120</v>
      </c>
      <c r="B77" t="s">
        <v>20</v>
      </c>
      <c r="C77" t="s">
        <v>42</v>
      </c>
      <c r="D77" t="s">
        <v>40</v>
      </c>
      <c r="E77" t="s">
        <v>22</v>
      </c>
      <c r="F77" t="s">
        <v>35</v>
      </c>
      <c r="G77" t="s">
        <v>61</v>
      </c>
      <c r="H77" t="s">
        <v>339</v>
      </c>
      <c r="J77" s="4" t="str">
        <f t="shared" si="5"/>
        <v>STEC stx2 Ct value, by TAC result</v>
      </c>
      <c r="K77" s="4" t="str">
        <f t="shared" si="6"/>
        <v>Raw bacteria data</v>
      </c>
      <c r="L77" s="4" t="str">
        <f t="shared" si="7"/>
        <v>Raw test result</v>
      </c>
      <c r="M77" s="4"/>
      <c r="N77" s="4" t="str">
        <f>IF(D77="boolean","presence of",IF(D77="count","count of","data about"))&amp;" "&amp;H77&amp;" by "&amp;IF(ISNA(VLOOKUP(C77,lookup!A78:B80,2,FALSE)=TRUE),C77,VLOOKUP(C77,lookup!A78:B80,2))</f>
        <v>data about STEC stx2 by TAC</v>
      </c>
      <c r="O77" s="4" t="str">
        <f t="shared" si="8"/>
        <v>a data item that is about STEC stx2 and is the specified output of some TAC assay, which achieves an organism identification objective and has as specified input a stool specimen from an organism</v>
      </c>
      <c r="P77" s="4" t="str">
        <f t="shared" si="9"/>
        <v>('data item' and is about some STEC stx2) and is_specified_output_of some (('TAC assay' and achieves_planned_objective some 'organism identification objective') and has_specified_input some 'stool specimen from organism')</v>
      </c>
    </row>
    <row r="78" spans="1:16" ht="52" customHeight="1" x14ac:dyDescent="0.2">
      <c r="A78" t="s">
        <v>121</v>
      </c>
      <c r="B78" t="s">
        <v>20</v>
      </c>
      <c r="C78" t="s">
        <v>42</v>
      </c>
      <c r="D78" t="s">
        <v>40</v>
      </c>
      <c r="E78" t="s">
        <v>22</v>
      </c>
      <c r="F78" t="s">
        <v>35</v>
      </c>
      <c r="G78" t="s">
        <v>61</v>
      </c>
      <c r="H78" t="s">
        <v>339</v>
      </c>
      <c r="J78" s="4" t="str">
        <f t="shared" si="5"/>
        <v>STEC stx2 Ct value, by TAC result</v>
      </c>
      <c r="K78" s="4" t="str">
        <f t="shared" si="6"/>
        <v>Raw bacteria data</v>
      </c>
      <c r="L78" s="4" t="str">
        <f t="shared" si="7"/>
        <v>Raw test result</v>
      </c>
      <c r="M78" s="4"/>
      <c r="N78" s="4" t="str">
        <f>IF(D78="boolean","presence of",IF(D78="count","count of","data about"))&amp;" "&amp;H78&amp;" by "&amp;IF(ISNA(VLOOKUP(C78,lookup!A79:B81,2,FALSE)=TRUE),C78,VLOOKUP(C78,lookup!A79:B81,2))</f>
        <v>data about STEC stx2 by TAC</v>
      </c>
      <c r="O78" s="4" t="str">
        <f t="shared" si="8"/>
        <v>a data item that is about STEC stx2 and is the specified output of some TAC assay, which achieves an organism identification objective and has as specified input a stool specimen from an organism</v>
      </c>
      <c r="P78" s="4" t="str">
        <f t="shared" si="9"/>
        <v>('data item' and is about some STEC stx2) and is_specified_output_of some (('TAC assay' and achieves_planned_objective some 'organism identification objective') and has_specified_input some 'stool specimen from organism')</v>
      </c>
    </row>
    <row r="79" spans="1:16" ht="52" customHeight="1" x14ac:dyDescent="0.2">
      <c r="A79" t="s">
        <v>122</v>
      </c>
      <c r="B79" t="s">
        <v>20</v>
      </c>
      <c r="C79" t="s">
        <v>12</v>
      </c>
      <c r="D79" t="s">
        <v>40</v>
      </c>
      <c r="F79" t="s">
        <v>35</v>
      </c>
      <c r="G79" t="s">
        <v>61</v>
      </c>
      <c r="H79" t="s">
        <v>340</v>
      </c>
      <c r="J79" s="4" t="str">
        <f t="shared" si="5"/>
        <v>STEC stx2-pos, by PCR result</v>
      </c>
      <c r="K79" s="4" t="str">
        <f t="shared" si="6"/>
        <v>Raw bacteria data</v>
      </c>
      <c r="L79" s="4" t="str">
        <f t="shared" si="7"/>
        <v>Raw test result</v>
      </c>
      <c r="M79" s="4"/>
      <c r="N79" s="4" t="str">
        <f>IF(D79="boolean","presence of",IF(D79="count","count of","data about"))&amp;" "&amp;H79&amp;" by "&amp;IF(ISNA(VLOOKUP(C79,lookup!A80:B82,2,FALSE)=TRUE),C79,VLOOKUP(C79,lookup!A80:B82,2))</f>
        <v>data about STEC stx2-pos by PCR</v>
      </c>
      <c r="O79" s="4" t="str">
        <f t="shared" si="8"/>
        <v>a data item that is about STEC stx2-pos and is the specified output of some PCR assay, which achieves an organism identification objective and has as specified input a stool specimen from an organism</v>
      </c>
      <c r="P79" s="4" t="str">
        <f t="shared" si="9"/>
        <v>('data item' and is about some STEC stx2-pos) and is_specified_output_of some (('PCR assay' and achieves_planned_objective some 'organism identification objective') and has_specified_input some 'stool specimen from organism')</v>
      </c>
    </row>
    <row r="80" spans="1:16" ht="52" customHeight="1" x14ac:dyDescent="0.2">
      <c r="A80" t="s">
        <v>123</v>
      </c>
      <c r="B80" t="s">
        <v>20</v>
      </c>
      <c r="C80" t="s">
        <v>42</v>
      </c>
      <c r="D80" t="s">
        <v>40</v>
      </c>
      <c r="E80" t="s">
        <v>22</v>
      </c>
      <c r="F80" t="s">
        <v>35</v>
      </c>
      <c r="G80" t="s">
        <v>61</v>
      </c>
      <c r="H80" t="s">
        <v>341</v>
      </c>
      <c r="J80" s="4" t="str">
        <f t="shared" si="5"/>
        <v>Typical EPEC Ct value, by TAC result</v>
      </c>
      <c r="K80" s="4" t="str">
        <f t="shared" si="6"/>
        <v>Raw bacteria data</v>
      </c>
      <c r="L80" s="4" t="str">
        <f t="shared" si="7"/>
        <v>Raw test result</v>
      </c>
      <c r="M80" s="4"/>
      <c r="N80" s="4" t="str">
        <f>IF(D80="boolean","presence of",IF(D80="count","count of","data about"))&amp;" "&amp;H80&amp;" by "&amp;IF(ISNA(VLOOKUP(C80,lookup!A81:B83,2,FALSE)=TRUE),C80,VLOOKUP(C80,lookup!A81:B83,2))</f>
        <v>data about Typical EPEC by TAC</v>
      </c>
      <c r="O80" s="4" t="str">
        <f t="shared" si="8"/>
        <v>a data item that is about Typical EPEC and is the specified output of some TAC assay, which achieves an organism identification objective and has as specified input a stool specimen from an organism</v>
      </c>
      <c r="P80" s="4" t="str">
        <f t="shared" si="9"/>
        <v>('data item' and is about some Typical EPEC) and is_specified_output_of some (('TAC assay' and achieves_planned_objective some 'organism identification objective') and has_specified_input some 'stool specimen from organism')</v>
      </c>
    </row>
    <row r="81" spans="1:16" ht="52" customHeight="1" x14ac:dyDescent="0.2">
      <c r="A81" t="s">
        <v>124</v>
      </c>
      <c r="B81" t="s">
        <v>20</v>
      </c>
      <c r="C81" t="s">
        <v>42</v>
      </c>
      <c r="D81" t="s">
        <v>40</v>
      </c>
      <c r="E81" t="s">
        <v>22</v>
      </c>
      <c r="F81" t="s">
        <v>35</v>
      </c>
      <c r="G81" t="s">
        <v>61</v>
      </c>
      <c r="H81" t="s">
        <v>341</v>
      </c>
      <c r="J81" s="4" t="str">
        <f t="shared" si="5"/>
        <v>Typical EPEC Ct value, by TAC result</v>
      </c>
      <c r="K81" s="4" t="str">
        <f t="shared" si="6"/>
        <v>Raw bacteria data</v>
      </c>
      <c r="L81" s="4" t="str">
        <f t="shared" si="7"/>
        <v>Raw test result</v>
      </c>
      <c r="M81" s="4"/>
      <c r="N81" s="4" t="str">
        <f>IF(D81="boolean","presence of",IF(D81="count","count of","data about"))&amp;" "&amp;H81&amp;" by "&amp;IF(ISNA(VLOOKUP(C81,lookup!A82:B84,2,FALSE)=TRUE),C81,VLOOKUP(C81,lookup!A82:B84,2))</f>
        <v>data about Typical EPEC by TAC</v>
      </c>
      <c r="O81" s="4" t="str">
        <f t="shared" si="8"/>
        <v>a data item that is about Typical EPEC and is the specified output of some TAC assay, which achieves an organism identification objective and has as specified input a stool specimen from an organism</v>
      </c>
      <c r="P81" s="4" t="str">
        <f t="shared" si="9"/>
        <v>('data item' and is about some Typical EPEC) and is_specified_output_of some (('TAC assay' and achieves_planned_objective some 'organism identification objective') and has_specified_input some 'stool specimen from organism')</v>
      </c>
    </row>
    <row r="82" spans="1:16" ht="52" customHeight="1" x14ac:dyDescent="0.2">
      <c r="A82" t="s">
        <v>125</v>
      </c>
      <c r="B82" t="s">
        <v>20</v>
      </c>
      <c r="C82" t="s">
        <v>42</v>
      </c>
      <c r="D82" t="s">
        <v>40</v>
      </c>
      <c r="E82" t="s">
        <v>22</v>
      </c>
      <c r="F82" t="s">
        <v>35</v>
      </c>
      <c r="G82" t="s">
        <v>126</v>
      </c>
      <c r="H82" t="s">
        <v>126</v>
      </c>
      <c r="J82" s="4" t="str">
        <f t="shared" si="5"/>
        <v>Plesiomonas Ct value, by TAC result</v>
      </c>
      <c r="K82" s="4" t="str">
        <f t="shared" si="6"/>
        <v>Raw bacteria data</v>
      </c>
      <c r="L82" s="4" t="str">
        <f t="shared" si="7"/>
        <v>Raw test result</v>
      </c>
      <c r="M82" s="4"/>
      <c r="N82" s="4" t="str">
        <f>IF(D82="boolean","presence of",IF(D82="count","count of","data about"))&amp;" "&amp;H82&amp;" by "&amp;IF(ISNA(VLOOKUP(C82,lookup!A83:B85,2,FALSE)=TRUE),C82,VLOOKUP(C82,lookup!A83:B85,2))</f>
        <v>data about Plesiomonas by TAC</v>
      </c>
      <c r="O82" s="4" t="str">
        <f t="shared" si="8"/>
        <v>a data item that is about Plesiomonas and is the specified output of some TAC assay, which achieves an organism identification objective and has as specified input a stool specimen from an organism</v>
      </c>
      <c r="P82" s="4" t="str">
        <f t="shared" si="9"/>
        <v>('data item' and is about some Plesiomonas) and is_specified_output_of some (('TAC assay' and achieves_planned_objective some 'organism identification objective') and has_specified_input some 'stool specimen from organism')</v>
      </c>
    </row>
    <row r="83" spans="1:16" ht="52" customHeight="1" x14ac:dyDescent="0.2">
      <c r="A83" t="s">
        <v>127</v>
      </c>
      <c r="B83" t="s">
        <v>20</v>
      </c>
      <c r="C83" t="s">
        <v>42</v>
      </c>
      <c r="D83" t="s">
        <v>40</v>
      </c>
      <c r="E83" t="s">
        <v>22</v>
      </c>
      <c r="F83" t="s">
        <v>35</v>
      </c>
      <c r="G83" t="s">
        <v>126</v>
      </c>
      <c r="H83" t="s">
        <v>126</v>
      </c>
      <c r="J83" s="4" t="str">
        <f t="shared" si="5"/>
        <v>Plesiomonas Ct value, by TAC result</v>
      </c>
      <c r="K83" s="4" t="str">
        <f t="shared" si="6"/>
        <v>Raw bacteria data</v>
      </c>
      <c r="L83" s="4" t="str">
        <f t="shared" si="7"/>
        <v>Raw test result</v>
      </c>
      <c r="M83" s="4"/>
      <c r="N83" s="4" t="str">
        <f>IF(D83="boolean","presence of",IF(D83="count","count of","data about"))&amp;" "&amp;H83&amp;" by "&amp;IF(ISNA(VLOOKUP(C83,lookup!A84:B86,2,FALSE)=TRUE),C83,VLOOKUP(C83,lookup!A84:B86,2))</f>
        <v>data about Plesiomonas by TAC</v>
      </c>
      <c r="O83" s="4" t="str">
        <f t="shared" si="8"/>
        <v>a data item that is about Plesiomonas and is the specified output of some TAC assay, which achieves an organism identification objective and has as specified input a stool specimen from an organism</v>
      </c>
      <c r="P83" s="4" t="str">
        <f t="shared" si="9"/>
        <v>('data item' and is about some Plesiomonas) and is_specified_output_of some (('TAC assay' and achieves_planned_objective some 'organism identification objective') and has_specified_input some 'stool specimen from organism')</v>
      </c>
    </row>
    <row r="84" spans="1:16" ht="52" customHeight="1" x14ac:dyDescent="0.2">
      <c r="A84" t="s">
        <v>128</v>
      </c>
      <c r="B84" t="s">
        <v>20</v>
      </c>
      <c r="C84" t="s">
        <v>4</v>
      </c>
      <c r="D84" t="s">
        <v>36</v>
      </c>
      <c r="F84" t="s">
        <v>35</v>
      </c>
      <c r="G84" t="s">
        <v>126</v>
      </c>
      <c r="H84" t="s">
        <v>342</v>
      </c>
      <c r="J84" s="4" t="str">
        <f t="shared" si="5"/>
        <v>Plesiomonas shigelloides, by bacteriology</v>
      </c>
      <c r="K84" s="4" t="str">
        <f t="shared" si="6"/>
        <v>Plesiomonas in stool</v>
      </c>
      <c r="L84" s="4" t="str">
        <f t="shared" si="7"/>
        <v>Bacteria in stool</v>
      </c>
      <c r="M84" s="4"/>
      <c r="N84" s="4" t="str">
        <f>IF(D84="boolean","presence of",IF(D84="count","count of","data about"))&amp;" "&amp;H84&amp;" by "&amp;IF(ISNA(VLOOKUP(C84,lookup!A85:B87,2,FALSE)=TRUE),C84,VLOOKUP(C84,lookup!A85:B87,2))</f>
        <v>presence of Plesiomonas shigelloides by bacteriology</v>
      </c>
      <c r="O84" s="4" t="str">
        <f t="shared" si="8"/>
        <v>a categorical measurement datum that is about Plesiomonas shigelloides and is the specified output of some bacteriology assay, which achieves an organism identification objective and has as specified input a stool specimen from an organism</v>
      </c>
      <c r="P84" s="4" t="str">
        <f t="shared" si="9"/>
        <v>('categorical measurement datum' and is about some Plesiomonas shigelloides) and is_specified_output_of some (('bacteriology assay' and achieves_planned_objective some 'organism identification objective') and has_specified_input some 'stool specimen from organism')</v>
      </c>
    </row>
    <row r="85" spans="1:16" ht="52" customHeight="1" x14ac:dyDescent="0.2">
      <c r="A85" t="s">
        <v>129</v>
      </c>
      <c r="B85" t="s">
        <v>20</v>
      </c>
      <c r="C85" t="s">
        <v>4</v>
      </c>
      <c r="D85" t="s">
        <v>40</v>
      </c>
      <c r="F85" t="s">
        <v>35</v>
      </c>
      <c r="G85" t="s">
        <v>130</v>
      </c>
      <c r="H85" t="s">
        <v>130</v>
      </c>
      <c r="J85" s="4" t="str">
        <f t="shared" si="5"/>
        <v>Salmonella, by bacteriology result</v>
      </c>
      <c r="K85" s="4" t="str">
        <f t="shared" si="6"/>
        <v>Raw bacteria data</v>
      </c>
      <c r="L85" s="4" t="str">
        <f t="shared" si="7"/>
        <v>Raw test result</v>
      </c>
      <c r="M85" s="4"/>
      <c r="N85" s="4" t="str">
        <f>IF(D85="boolean","presence of",IF(D85="count","count of","data about"))&amp;" "&amp;H85&amp;" by "&amp;IF(ISNA(VLOOKUP(C85,lookup!A86:B88,2,FALSE)=TRUE),C85,VLOOKUP(C85,lookup!A86:B88,2))</f>
        <v>data about Salmonella by bacteriology</v>
      </c>
      <c r="O85" s="4" t="str">
        <f t="shared" si="8"/>
        <v>a data item that is about Salmonella and is the specified output of some bacteriology assay, which achieves an organism identification objective and has as specified input a stool specimen from an organism</v>
      </c>
      <c r="P85" s="4" t="str">
        <f t="shared" si="9"/>
        <v>('data item' and is about some Salmonella) and is_specified_output_of some (('bacteriology assay' and achieves_planned_objective some 'organism identification objective') and has_specified_input some 'stool specimen from organism')</v>
      </c>
    </row>
    <row r="86" spans="1:16" ht="52" customHeight="1" x14ac:dyDescent="0.2">
      <c r="A86" t="s">
        <v>131</v>
      </c>
      <c r="B86" t="s">
        <v>20</v>
      </c>
      <c r="C86" t="s">
        <v>4</v>
      </c>
      <c r="D86" t="s">
        <v>36</v>
      </c>
      <c r="F86" t="s">
        <v>35</v>
      </c>
      <c r="G86" t="s">
        <v>130</v>
      </c>
      <c r="H86" t="s">
        <v>130</v>
      </c>
      <c r="J86" s="4" t="str">
        <f t="shared" si="5"/>
        <v>Salmonella, by bacteriology</v>
      </c>
      <c r="K86" s="4" t="str">
        <f t="shared" si="6"/>
        <v>Salmonella in stool</v>
      </c>
      <c r="L86" s="4" t="str">
        <f t="shared" si="7"/>
        <v>Bacteria in stool</v>
      </c>
      <c r="M86" s="4"/>
      <c r="N86" s="4" t="str">
        <f>IF(D86="boolean","presence of",IF(D86="count","count of","data about"))&amp;" "&amp;H86&amp;" by "&amp;IF(ISNA(VLOOKUP(C86,lookup!A87:B89,2,FALSE)=TRUE),C86,VLOOKUP(C86,lookup!A87:B89,2))</f>
        <v>presence of Salmonella by bacteriology</v>
      </c>
      <c r="O86" s="4" t="str">
        <f t="shared" si="8"/>
        <v>a categorical measurement datum that is about Salmonella and is the specified output of some bacteriology assay, which achieves an organism identification objective and has as specified input a stool specimen from an organism</v>
      </c>
      <c r="P86" s="4" t="str">
        <f t="shared" si="9"/>
        <v>('categorical measurement datum' and is about some Salmonella) and is_specified_output_of some (('bacteriology assay' and achieves_planned_objective some 'organism identification objective') and has_specified_input some 'stool specimen from organism')</v>
      </c>
    </row>
    <row r="87" spans="1:16" ht="52" customHeight="1" x14ac:dyDescent="0.2">
      <c r="A87" t="s">
        <v>132</v>
      </c>
      <c r="B87" t="s">
        <v>20</v>
      </c>
      <c r="C87" t="s">
        <v>42</v>
      </c>
      <c r="D87" t="s">
        <v>40</v>
      </c>
      <c r="E87" t="s">
        <v>22</v>
      </c>
      <c r="F87" t="s">
        <v>35</v>
      </c>
      <c r="G87" t="s">
        <v>130</v>
      </c>
      <c r="H87" t="s">
        <v>130</v>
      </c>
      <c r="J87" s="4" t="str">
        <f t="shared" si="5"/>
        <v>Salmonella Ct value, by TAC result</v>
      </c>
      <c r="K87" s="4" t="str">
        <f t="shared" si="6"/>
        <v>Raw bacteria data</v>
      </c>
      <c r="L87" s="4" t="str">
        <f t="shared" si="7"/>
        <v>Raw test result</v>
      </c>
      <c r="M87" s="4"/>
      <c r="N87" s="4" t="str">
        <f>IF(D87="boolean","presence of",IF(D87="count","count of","data about"))&amp;" "&amp;H87&amp;" by "&amp;IF(ISNA(VLOOKUP(C87,lookup!A88:B90,2,FALSE)=TRUE),C87,VLOOKUP(C87,lookup!A88:B90,2))</f>
        <v>data about Salmonella by TAC</v>
      </c>
      <c r="O87" s="4" t="str">
        <f t="shared" si="8"/>
        <v>a data item that is about Salmonella and is the specified output of some TAC assay, which achieves an organism identification objective and has as specified input a stool specimen from an organism</v>
      </c>
      <c r="P87" s="4" t="str">
        <f t="shared" si="9"/>
        <v>('data item' and is about some Salmonella) and is_specified_output_of some (('TAC assay' and achieves_planned_objective some 'organism identification objective') and has_specified_input some 'stool specimen from organism')</v>
      </c>
    </row>
    <row r="88" spans="1:16" ht="52" customHeight="1" x14ac:dyDescent="0.2">
      <c r="A88" t="s">
        <v>133</v>
      </c>
      <c r="B88" t="s">
        <v>20</v>
      </c>
      <c r="C88" t="s">
        <v>42</v>
      </c>
      <c r="D88" t="s">
        <v>40</v>
      </c>
      <c r="E88" t="s">
        <v>22</v>
      </c>
      <c r="F88" t="s">
        <v>35</v>
      </c>
      <c r="G88" t="s">
        <v>130</v>
      </c>
      <c r="H88" t="s">
        <v>130</v>
      </c>
      <c r="J88" s="4" t="str">
        <f t="shared" si="5"/>
        <v>Salmonella Ct value, by TAC result</v>
      </c>
      <c r="K88" s="4" t="str">
        <f t="shared" si="6"/>
        <v>Raw bacteria data</v>
      </c>
      <c r="L88" s="4" t="str">
        <f t="shared" si="7"/>
        <v>Raw test result</v>
      </c>
      <c r="M88" s="4"/>
      <c r="N88" s="4" t="str">
        <f>IF(D88="boolean","presence of",IF(D88="count","count of","data about"))&amp;" "&amp;H88&amp;" by "&amp;IF(ISNA(VLOOKUP(C88,lookup!A89:B91,2,FALSE)=TRUE),C88,VLOOKUP(C88,lookup!A89:B91,2))</f>
        <v>data about Salmonella by TAC</v>
      </c>
      <c r="O88" s="4" t="str">
        <f t="shared" si="8"/>
        <v>a data item that is about Salmonella and is the specified output of some TAC assay, which achieves an organism identification objective and has as specified input a stool specimen from an organism</v>
      </c>
      <c r="P88" s="4" t="str">
        <f t="shared" si="9"/>
        <v>('data item' and is about some Salmonella) and is_specified_output_of some (('TAC assay' and achieves_planned_objective some 'organism identification objective') and has_specified_input some 'stool specimen from organism')</v>
      </c>
    </row>
    <row r="89" spans="1:16" ht="52" customHeight="1" x14ac:dyDescent="0.2">
      <c r="A89" t="s">
        <v>134</v>
      </c>
      <c r="B89" t="s">
        <v>20</v>
      </c>
      <c r="C89" t="s">
        <v>4</v>
      </c>
      <c r="D89" t="s">
        <v>40</v>
      </c>
      <c r="F89" t="s">
        <v>35</v>
      </c>
      <c r="G89" t="s">
        <v>11</v>
      </c>
      <c r="H89" t="s">
        <v>11</v>
      </c>
      <c r="J89" s="4" t="str">
        <f t="shared" si="5"/>
        <v>Shigella, by bacteriology result</v>
      </c>
      <c r="K89" s="4" t="str">
        <f t="shared" si="6"/>
        <v>Raw bacteria data</v>
      </c>
      <c r="L89" s="4" t="str">
        <f t="shared" si="7"/>
        <v>Raw test result</v>
      </c>
      <c r="M89" s="4"/>
      <c r="N89" s="4" t="str">
        <f>IF(D89="boolean","presence of",IF(D89="count","count of","data about"))&amp;" "&amp;H89&amp;" by "&amp;IF(ISNA(VLOOKUP(C89,lookup!A90:B92,2,FALSE)=TRUE),C89,VLOOKUP(C89,lookup!A90:B92,2))</f>
        <v>data about Shigella by bacteriology</v>
      </c>
      <c r="O89" s="4" t="str">
        <f t="shared" si="8"/>
        <v>a data item that is about Shigella and is the specified output of some bacteriology assay, which achieves an organism identification objective and has as specified input a stool specimen from an organism</v>
      </c>
      <c r="P89" s="4" t="str">
        <f t="shared" si="9"/>
        <v>('data item' and is about some Shigella) and is_specified_output_of some (('bacteriology assay' and achieves_planned_objective some 'organism identification objective') and has_specified_input some 'stool specimen from organism')</v>
      </c>
    </row>
    <row r="90" spans="1:16" ht="52" customHeight="1" x14ac:dyDescent="0.2">
      <c r="A90" t="s">
        <v>135</v>
      </c>
      <c r="B90" t="s">
        <v>20</v>
      </c>
      <c r="C90" t="s">
        <v>4</v>
      </c>
      <c r="D90" t="s">
        <v>36</v>
      </c>
      <c r="F90" t="s">
        <v>35</v>
      </c>
      <c r="G90" t="s">
        <v>11</v>
      </c>
      <c r="H90" t="s">
        <v>11</v>
      </c>
      <c r="J90" s="4" t="str">
        <f t="shared" si="5"/>
        <v>Shigella, by bacteriology</v>
      </c>
      <c r="K90" s="4" t="str">
        <f t="shared" si="6"/>
        <v>Shigella in stool</v>
      </c>
      <c r="L90" s="4" t="str">
        <f t="shared" si="7"/>
        <v>Bacteria in stool</v>
      </c>
      <c r="M90" s="4"/>
      <c r="N90" s="4" t="str">
        <f>IF(D90="boolean","presence of",IF(D90="count","count of","data about"))&amp;" "&amp;H90&amp;" by "&amp;IF(ISNA(VLOOKUP(C90,lookup!A91:B93,2,FALSE)=TRUE),C90,VLOOKUP(C90,lookup!A91:B93,2))</f>
        <v>presence of Shigella by bacteriology</v>
      </c>
      <c r="O90" s="4" t="str">
        <f t="shared" si="8"/>
        <v>a categorical measurement datum that is about Shigella and is the specified output of some bacteriology assay, which achieves an organism identification objective and has as specified input a stool specimen from an organism</v>
      </c>
      <c r="P90" s="4" t="str">
        <f t="shared" si="9"/>
        <v>('categorical measurement datum' and is about some Shigella) and is_specified_output_of some (('bacteriology assay' and achieves_planned_objective some 'organism identification objective') and has_specified_input some 'stool specimen from organism')</v>
      </c>
    </row>
    <row r="91" spans="1:16" ht="52" customHeight="1" x14ac:dyDescent="0.2">
      <c r="A91" t="s">
        <v>136</v>
      </c>
      <c r="B91" t="s">
        <v>20</v>
      </c>
      <c r="C91" t="s">
        <v>42</v>
      </c>
      <c r="D91" t="s">
        <v>40</v>
      </c>
      <c r="E91" t="s">
        <v>22</v>
      </c>
      <c r="F91" t="s">
        <v>35</v>
      </c>
      <c r="G91" t="s">
        <v>137</v>
      </c>
      <c r="H91" t="s">
        <v>137</v>
      </c>
      <c r="J91" s="4" t="str">
        <f t="shared" si="5"/>
        <v>Shigella or EIEC Ct value, by TAC result</v>
      </c>
      <c r="K91" s="4" t="str">
        <f t="shared" si="6"/>
        <v>Raw bacteria data</v>
      </c>
      <c r="L91" s="4" t="str">
        <f t="shared" si="7"/>
        <v>Raw test result</v>
      </c>
      <c r="M91" s="4"/>
      <c r="N91" s="4" t="str">
        <f>IF(D91="boolean","presence of",IF(D91="count","count of","data about"))&amp;" "&amp;H91&amp;" by "&amp;IF(ISNA(VLOOKUP(C91,lookup!A92:B94,2,FALSE)=TRUE),C91,VLOOKUP(C91,lookup!A92:B94,2))</f>
        <v>data about Shigella or EIEC by TAC</v>
      </c>
      <c r="O91" s="4" t="str">
        <f t="shared" si="8"/>
        <v>a data item that is about Shigella or EIEC and is the specified output of some TAC assay, which achieves an organism identification objective and has as specified input a stool specimen from an organism</v>
      </c>
      <c r="P91" s="4" t="str">
        <f t="shared" si="9"/>
        <v>('data item' and is about some Shigella or EIEC) and is_specified_output_of some (('TAC assay' and achieves_planned_objective some 'organism identification objective') and has_specified_input some 'stool specimen from organism')</v>
      </c>
    </row>
    <row r="92" spans="1:16" ht="52" customHeight="1" x14ac:dyDescent="0.2">
      <c r="A92" t="s">
        <v>138</v>
      </c>
      <c r="B92" t="s">
        <v>20</v>
      </c>
      <c r="C92" t="s">
        <v>42</v>
      </c>
      <c r="D92" t="s">
        <v>40</v>
      </c>
      <c r="E92" t="s">
        <v>22</v>
      </c>
      <c r="F92" t="s">
        <v>35</v>
      </c>
      <c r="G92" t="s">
        <v>137</v>
      </c>
      <c r="H92" t="s">
        <v>137</v>
      </c>
      <c r="J92" s="4" t="str">
        <f t="shared" si="5"/>
        <v>Shigella or EIEC Ct value, by TAC result</v>
      </c>
      <c r="K92" s="4" t="str">
        <f t="shared" si="6"/>
        <v>Raw bacteria data</v>
      </c>
      <c r="L92" s="4" t="str">
        <f t="shared" si="7"/>
        <v>Raw test result</v>
      </c>
      <c r="M92" s="4"/>
      <c r="N92" s="4" t="str">
        <f>IF(D92="boolean","presence of",IF(D92="count","count of","data about"))&amp;" "&amp;H92&amp;" by "&amp;IF(ISNA(VLOOKUP(C92,lookup!A93:B95,2,FALSE)=TRUE),C92,VLOOKUP(C92,lookup!A93:B95,2))</f>
        <v>data about Shigella or EIEC by TAC</v>
      </c>
      <c r="O92" s="4" t="str">
        <f t="shared" si="8"/>
        <v>a data item that is about Shigella or EIEC and is the specified output of some TAC assay, which achieves an organism identification objective and has as specified input a stool specimen from an organism</v>
      </c>
      <c r="P92" s="4" t="str">
        <f t="shared" si="9"/>
        <v>('data item' and is about some Shigella or EIEC) and is_specified_output_of some (('TAC assay' and achieves_planned_objective some 'organism identification objective') and has_specified_input some 'stool specimen from organism')</v>
      </c>
    </row>
    <row r="93" spans="1:16" ht="52" customHeight="1" x14ac:dyDescent="0.2">
      <c r="A93" t="s">
        <v>139</v>
      </c>
      <c r="B93" t="s">
        <v>20</v>
      </c>
      <c r="C93" t="s">
        <v>4</v>
      </c>
      <c r="D93" t="s">
        <v>36</v>
      </c>
      <c r="F93" t="s">
        <v>35</v>
      </c>
      <c r="G93" t="s">
        <v>140</v>
      </c>
      <c r="H93" t="s">
        <v>343</v>
      </c>
      <c r="J93" s="4" t="str">
        <f t="shared" si="5"/>
        <v>Yersinia enterocolitica, by bacteriology</v>
      </c>
      <c r="K93" s="4" t="str">
        <f t="shared" si="6"/>
        <v>Yersinia in stool</v>
      </c>
      <c r="L93" s="4" t="str">
        <f t="shared" si="7"/>
        <v>Bacteria in stool</v>
      </c>
      <c r="M93" s="4"/>
      <c r="N93" s="4" t="str">
        <f>IF(D93="boolean","presence of",IF(D93="count","count of","data about"))&amp;" "&amp;H93&amp;" by "&amp;IF(ISNA(VLOOKUP(C93,lookup!A94:B96,2,FALSE)=TRUE),C93,VLOOKUP(C93,lookup!A94:B96,2))</f>
        <v>presence of Yersinia enterocolitica by bacteriology</v>
      </c>
      <c r="O93" s="4" t="str">
        <f t="shared" si="8"/>
        <v>a categorical measurement datum that is about Yersinia enterocolitica and is the specified output of some bacteriology assay, which achieves an organism identification objective and has as specified input a stool specimen from an organism</v>
      </c>
      <c r="P93" s="4" t="str">
        <f t="shared" si="9"/>
        <v>('categorical measurement datum' and is about some Yersinia enterocolitica) and is_specified_output_of some (('bacteriology assay' and achieves_planned_objective some 'organism identification objective') and has_specified_input some 'stool specimen from organism')</v>
      </c>
    </row>
    <row r="94" spans="1:16" ht="52" customHeight="1" x14ac:dyDescent="0.2">
      <c r="A94" t="s">
        <v>141</v>
      </c>
      <c r="B94" t="s">
        <v>20</v>
      </c>
      <c r="C94" t="s">
        <v>42</v>
      </c>
      <c r="D94" t="s">
        <v>40</v>
      </c>
      <c r="E94" t="s">
        <v>22</v>
      </c>
      <c r="F94" t="s">
        <v>35</v>
      </c>
      <c r="G94" t="s">
        <v>142</v>
      </c>
      <c r="H94" t="s">
        <v>344</v>
      </c>
      <c r="J94" s="4" t="str">
        <f t="shared" si="5"/>
        <v>Helicobacter pylori Ct value, by TAC result</v>
      </c>
      <c r="K94" s="4" t="str">
        <f t="shared" si="6"/>
        <v>Raw bacteria data</v>
      </c>
      <c r="L94" s="4" t="str">
        <f t="shared" si="7"/>
        <v>Raw test result</v>
      </c>
      <c r="M94" s="4"/>
      <c r="N94" s="4" t="str">
        <f>IF(D94="boolean","presence of",IF(D94="count","count of","data about"))&amp;" "&amp;H94&amp;" by "&amp;IF(ISNA(VLOOKUP(C94,lookup!A95:B97,2,FALSE)=TRUE),C94,VLOOKUP(C94,lookup!A95:B97,2))</f>
        <v>data about Helicobacter pylori by TAC</v>
      </c>
      <c r="O94" s="4" t="str">
        <f t="shared" si="8"/>
        <v>a data item that is about Helicobacter pylori and is the specified output of some TAC assay, which achieves an organism identification objective and has as specified input a stool specimen from an organism</v>
      </c>
      <c r="P94" s="4" t="str">
        <f t="shared" si="9"/>
        <v>('data item' and is about some Helicobacter pylori) and is_specified_output_of some (('TAC assay' and achieves_planned_objective some 'organism identification objective') and has_specified_input some 'stool specimen from organism')</v>
      </c>
    </row>
    <row r="95" spans="1:16" ht="52" customHeight="1" x14ac:dyDescent="0.2">
      <c r="A95" t="s">
        <v>143</v>
      </c>
      <c r="B95" t="s">
        <v>20</v>
      </c>
      <c r="C95" t="s">
        <v>42</v>
      </c>
      <c r="D95" t="s">
        <v>40</v>
      </c>
      <c r="E95" t="s">
        <v>22</v>
      </c>
      <c r="F95" t="s">
        <v>35</v>
      </c>
      <c r="G95" t="s">
        <v>142</v>
      </c>
      <c r="H95" t="s">
        <v>344</v>
      </c>
      <c r="J95" s="4" t="str">
        <f t="shared" si="5"/>
        <v>Helicobacter pylori Ct value, by TAC result</v>
      </c>
      <c r="K95" s="4" t="str">
        <f t="shared" si="6"/>
        <v>Raw bacteria data</v>
      </c>
      <c r="L95" s="4" t="str">
        <f t="shared" si="7"/>
        <v>Raw test result</v>
      </c>
      <c r="M95" s="4"/>
      <c r="N95" s="4" t="str">
        <f>IF(D95="boolean","presence of",IF(D95="count","count of","data about"))&amp;" "&amp;H95&amp;" by "&amp;IF(ISNA(VLOOKUP(C95,lookup!A96:B98,2,FALSE)=TRUE),C95,VLOOKUP(C95,lookup!A96:B98,2))</f>
        <v>data about Helicobacter pylori by TAC</v>
      </c>
      <c r="O95" s="4" t="str">
        <f t="shared" si="8"/>
        <v>a data item that is about Helicobacter pylori and is the specified output of some TAC assay, which achieves an organism identification objective and has as specified input a stool specimen from an organism</v>
      </c>
      <c r="P95" s="4" t="str">
        <f t="shared" si="9"/>
        <v>('data item' and is about some Helicobacter pylori) and is_specified_output_of some (('TAC assay' and achieves_planned_objective some 'organism identification objective') and has_specified_input some 'stool specimen from organism')</v>
      </c>
    </row>
    <row r="96" spans="1:16" ht="52" customHeight="1" x14ac:dyDescent="0.2">
      <c r="A96" t="s">
        <v>144</v>
      </c>
      <c r="B96" t="s">
        <v>20</v>
      </c>
      <c r="C96" t="s">
        <v>42</v>
      </c>
      <c r="D96" t="s">
        <v>40</v>
      </c>
      <c r="E96" t="s">
        <v>22</v>
      </c>
      <c r="F96" t="s">
        <v>35</v>
      </c>
      <c r="G96" t="s">
        <v>145</v>
      </c>
      <c r="H96" t="s">
        <v>345</v>
      </c>
      <c r="J96" s="4" t="str">
        <f t="shared" si="5"/>
        <v>Mycobacterium tuberculosis Ct value, by TAC result</v>
      </c>
      <c r="K96" s="4" t="str">
        <f t="shared" si="6"/>
        <v>Raw bacteria data</v>
      </c>
      <c r="L96" s="4" t="str">
        <f t="shared" si="7"/>
        <v>Raw test result</v>
      </c>
      <c r="M96" s="4"/>
      <c r="N96" s="4" t="str">
        <f>IF(D96="boolean","presence of",IF(D96="count","count of","data about"))&amp;" "&amp;H96&amp;" by "&amp;IF(ISNA(VLOOKUP(C96,lookup!A97:B99,2,FALSE)=TRUE),C96,VLOOKUP(C96,lookup!A97:B99,2))</f>
        <v>data about Mycobacterium tuberculosis by TAC</v>
      </c>
      <c r="O96" s="4" t="str">
        <f t="shared" si="8"/>
        <v>a data item that is about Mycobacterium tuberculosis and is the specified output of some TAC assay, which achieves an organism identification objective and has as specified input a stool specimen from an organism</v>
      </c>
      <c r="P96" s="4" t="str">
        <f t="shared" si="9"/>
        <v>('data item' and is about some Mycobacterium tuberculosis) and is_specified_output_of some (('TAC assay' and achieves_planned_objective some 'organism identification objective') and has_specified_input some 'stool specimen from organism')</v>
      </c>
    </row>
    <row r="97" spans="1:16" ht="52" customHeight="1" x14ac:dyDescent="0.2">
      <c r="A97" t="s">
        <v>146</v>
      </c>
      <c r="B97" t="s">
        <v>20</v>
      </c>
      <c r="C97" t="s">
        <v>42</v>
      </c>
      <c r="D97" t="s">
        <v>40</v>
      </c>
      <c r="E97" t="s">
        <v>22</v>
      </c>
      <c r="F97" t="s">
        <v>35</v>
      </c>
      <c r="G97" t="s">
        <v>145</v>
      </c>
      <c r="H97" t="s">
        <v>345</v>
      </c>
      <c r="J97" s="4" t="str">
        <f t="shared" si="5"/>
        <v>Mycobacterium tuberculosis Ct value, by TAC result</v>
      </c>
      <c r="K97" s="4" t="str">
        <f t="shared" si="6"/>
        <v>Raw bacteria data</v>
      </c>
      <c r="L97" s="4" t="str">
        <f t="shared" si="7"/>
        <v>Raw test result</v>
      </c>
      <c r="M97" s="4"/>
      <c r="N97" s="4" t="str">
        <f>IF(D97="boolean","presence of",IF(D97="count","count of","data about"))&amp;" "&amp;H97&amp;" by "&amp;IF(ISNA(VLOOKUP(C97,lookup!A98:B100,2,FALSE)=TRUE),C97,VLOOKUP(C97,lookup!A98:B100,2))</f>
        <v>data about Mycobacterium tuberculosis by TAC</v>
      </c>
      <c r="O97" s="4" t="str">
        <f t="shared" si="8"/>
        <v>a data item that is about Mycobacterium tuberculosis and is the specified output of some TAC assay, which achieves an organism identification objective and has as specified input a stool specimen from an organism</v>
      </c>
      <c r="P97" s="4" t="str">
        <f t="shared" si="9"/>
        <v>('data item' and is about some Mycobacterium tuberculosis) and is_specified_output_of some (('TAC assay' and achieves_planned_objective some 'organism identification objective') and has_specified_input some 'stool specimen from organism')</v>
      </c>
    </row>
    <row r="98" spans="1:16" ht="52" customHeight="1" x14ac:dyDescent="0.2">
      <c r="A98" t="s">
        <v>147</v>
      </c>
      <c r="B98" t="s">
        <v>20</v>
      </c>
      <c r="C98" t="s">
        <v>4</v>
      </c>
      <c r="D98" t="s">
        <v>40</v>
      </c>
      <c r="F98" t="s">
        <v>35</v>
      </c>
      <c r="G98" t="s">
        <v>148</v>
      </c>
      <c r="H98" t="s">
        <v>148</v>
      </c>
      <c r="J98" s="4" t="str">
        <f t="shared" si="5"/>
        <v>Vibrio, by bacteriology result</v>
      </c>
      <c r="K98" s="4" t="str">
        <f t="shared" si="6"/>
        <v>Raw bacteria data</v>
      </c>
      <c r="L98" s="4" t="str">
        <f t="shared" si="7"/>
        <v>Raw test result</v>
      </c>
      <c r="M98" s="4"/>
      <c r="N98" s="4" t="str">
        <f>IF(D98="boolean","presence of",IF(D98="count","count of","data about"))&amp;" "&amp;H98&amp;" by "&amp;IF(ISNA(VLOOKUP(C98,lookup!A99:B101,2,FALSE)=TRUE),C98,VLOOKUP(C98,lookup!A99:B101,2))</f>
        <v>data about Vibrio by bacteriology</v>
      </c>
      <c r="O98" s="4" t="str">
        <f t="shared" si="8"/>
        <v>a data item that is about Vibrio and is the specified output of some bacteriology assay, which achieves an organism identification objective and has as specified input a stool specimen from an organism</v>
      </c>
      <c r="P98" s="4" t="str">
        <f t="shared" si="9"/>
        <v>('data item' and is about some Vibrio) and is_specified_output_of some (('bacteriology assay' and achieves_planned_objective some 'organism identification objective') and has_specified_input some 'stool specimen from organism')</v>
      </c>
    </row>
    <row r="99" spans="1:16" ht="52" customHeight="1" x14ac:dyDescent="0.2">
      <c r="A99" t="s">
        <v>149</v>
      </c>
      <c r="B99" t="s">
        <v>20</v>
      </c>
      <c r="C99" t="s">
        <v>4</v>
      </c>
      <c r="D99" t="s">
        <v>36</v>
      </c>
      <c r="F99" t="s">
        <v>35</v>
      </c>
      <c r="G99" t="s">
        <v>148</v>
      </c>
      <c r="H99" t="s">
        <v>148</v>
      </c>
      <c r="J99" s="4" t="str">
        <f t="shared" si="5"/>
        <v>Vibrio, by bacteriology</v>
      </c>
      <c r="K99" s="4" t="str">
        <f t="shared" si="6"/>
        <v>Vibrio in stool</v>
      </c>
      <c r="L99" s="4" t="str">
        <f t="shared" si="7"/>
        <v>Bacteria in stool</v>
      </c>
      <c r="M99" s="4"/>
      <c r="N99" s="4" t="str">
        <f>IF(D99="boolean","presence of",IF(D99="count","count of","data about"))&amp;" "&amp;H99&amp;" by "&amp;IF(ISNA(VLOOKUP(C99,lookup!A100:B102,2,FALSE)=TRUE),C99,VLOOKUP(C99,lookup!A100:B102,2))</f>
        <v>presence of Vibrio by bacteriology</v>
      </c>
      <c r="O99" s="4" t="str">
        <f t="shared" si="8"/>
        <v>a categorical measurement datum that is about Vibrio and is the specified output of some bacteriology assay, which achieves an organism identification objective and has as specified input a stool specimen from an organism</v>
      </c>
      <c r="P99" s="4" t="str">
        <f t="shared" si="9"/>
        <v>('categorical measurement datum' and is about some Vibrio) and is_specified_output_of some (('bacteriology assay' and achieves_planned_objective some 'organism identification objective') and has_specified_input some 'stool specimen from organism')</v>
      </c>
    </row>
    <row r="100" spans="1:16" ht="52" customHeight="1" x14ac:dyDescent="0.2">
      <c r="A100" t="s">
        <v>150</v>
      </c>
      <c r="B100" t="s">
        <v>20</v>
      </c>
      <c r="C100" t="s">
        <v>42</v>
      </c>
      <c r="D100" t="s">
        <v>40</v>
      </c>
      <c r="E100" t="s">
        <v>22</v>
      </c>
      <c r="F100" t="s">
        <v>35</v>
      </c>
      <c r="G100" t="s">
        <v>148</v>
      </c>
      <c r="H100" t="s">
        <v>346</v>
      </c>
      <c r="J100" s="4" t="str">
        <f t="shared" si="5"/>
        <v>Vibrio cholerae Ct value, by TAC result</v>
      </c>
      <c r="K100" s="4" t="str">
        <f t="shared" si="6"/>
        <v>Raw bacteria data</v>
      </c>
      <c r="L100" s="4" t="str">
        <f t="shared" si="7"/>
        <v>Raw test result</v>
      </c>
      <c r="M100" s="4"/>
      <c r="N100" s="4" t="str">
        <f>IF(D100="boolean","presence of",IF(D100="count","count of","data about"))&amp;" "&amp;H100&amp;" by "&amp;IF(ISNA(VLOOKUP(C100,lookup!A101:B103,2,FALSE)=TRUE),C100,VLOOKUP(C100,lookup!A101:B103,2))</f>
        <v>data about Vibrio cholerae by TAC</v>
      </c>
      <c r="O100" s="4" t="str">
        <f t="shared" si="8"/>
        <v>a data item that is about Vibrio cholerae and is the specified output of some TAC assay, which achieves an organism identification objective and has as specified input a stool specimen from an organism</v>
      </c>
      <c r="P100" s="4" t="str">
        <f t="shared" si="9"/>
        <v>('data item' and is about some Vibrio cholerae) and is_specified_output_of some (('TAC assay' and achieves_planned_objective some 'organism identification objective') and has_specified_input some 'stool specimen from organism')</v>
      </c>
    </row>
    <row r="101" spans="1:16" ht="52" customHeight="1" x14ac:dyDescent="0.2">
      <c r="A101" t="s">
        <v>151</v>
      </c>
      <c r="B101" t="s">
        <v>20</v>
      </c>
      <c r="C101" t="s">
        <v>42</v>
      </c>
      <c r="D101" t="s">
        <v>40</v>
      </c>
      <c r="E101" t="s">
        <v>22</v>
      </c>
      <c r="F101" t="s">
        <v>35</v>
      </c>
      <c r="G101" t="s">
        <v>148</v>
      </c>
      <c r="H101" t="s">
        <v>346</v>
      </c>
      <c r="J101" s="4" t="str">
        <f t="shared" si="5"/>
        <v>Vibrio cholerae Ct value, by TAC result</v>
      </c>
      <c r="K101" s="4" t="str">
        <f t="shared" si="6"/>
        <v>Raw bacteria data</v>
      </c>
      <c r="L101" s="4" t="str">
        <f t="shared" si="7"/>
        <v>Raw test result</v>
      </c>
      <c r="M101" s="4"/>
      <c r="N101" s="4" t="str">
        <f>IF(D101="boolean","presence of",IF(D101="count","count of","data about"))&amp;" "&amp;H101&amp;" by "&amp;IF(ISNA(VLOOKUP(C101,lookup!A102:B104,2,FALSE)=TRUE),C101,VLOOKUP(C101,lookup!A102:B104,2))</f>
        <v>data about Vibrio cholerae by TAC</v>
      </c>
      <c r="O101" s="4" t="str">
        <f t="shared" si="8"/>
        <v>a data item that is about Vibrio cholerae and is the specified output of some TAC assay, which achieves an organism identification objective and has as specified input a stool specimen from an organism</v>
      </c>
      <c r="P101" s="4" t="str">
        <f t="shared" si="9"/>
        <v>('data item' and is about some Vibrio cholerae) and is_specified_output_of some (('TAC assay' and achieves_planned_objective some 'organism identification objective') and has_specified_input some 'stool specimen from organism')</v>
      </c>
    </row>
    <row r="102" spans="1:16" ht="52" customHeight="1" x14ac:dyDescent="0.2">
      <c r="A102" t="s">
        <v>154</v>
      </c>
      <c r="B102" t="s">
        <v>20</v>
      </c>
      <c r="C102" t="s">
        <v>155</v>
      </c>
      <c r="D102" t="s">
        <v>36</v>
      </c>
      <c r="F102" t="s">
        <v>153</v>
      </c>
      <c r="G102" t="s">
        <v>153</v>
      </c>
      <c r="H102" t="s">
        <v>347</v>
      </c>
      <c r="J102" s="4" t="str">
        <f t="shared" si="5"/>
        <v>Other parasites, by microscopy</v>
      </c>
      <c r="K102" s="4" t="str">
        <f t="shared" si="6"/>
        <v>Eukaryota in stool</v>
      </c>
      <c r="L102" s="4" t="str">
        <f t="shared" si="7"/>
        <v>Eukaryota in stool</v>
      </c>
      <c r="M102" s="4"/>
      <c r="N102" s="4" t="str">
        <f>IF(D102="boolean","presence of",IF(D102="count","count of","data about"))&amp;" "&amp;H102&amp;" by "&amp;IF(ISNA(VLOOKUP(C102,lookup!A104:B106,2,FALSE)=TRUE),C102,VLOOKUP(C102,lookup!A104:B106,2))</f>
        <v>presence of Other parasites by microscopy</v>
      </c>
      <c r="O102" s="4" t="str">
        <f t="shared" si="8"/>
        <v>a categorical measurement datum that is about Other parasites and is the specified output of some microscopy assay, which achieves an organism identification objective and has as specified input a stool specimen from an organism</v>
      </c>
      <c r="P102" s="4" t="str">
        <f t="shared" si="9"/>
        <v>('categorical measurement datum' and is about some Other parasites) and is_specified_output_of some (('microscopy assay' and achieves_planned_objective some 'organism identification objective') and has_specified_input some 'stool specimen from organism')</v>
      </c>
    </row>
    <row r="103" spans="1:16" ht="52" customHeight="1" x14ac:dyDescent="0.2">
      <c r="A103" t="s">
        <v>156</v>
      </c>
      <c r="B103" t="s">
        <v>20</v>
      </c>
      <c r="C103" t="s">
        <v>155</v>
      </c>
      <c r="D103" t="s">
        <v>36</v>
      </c>
      <c r="F103" t="s">
        <v>153</v>
      </c>
      <c r="G103" t="s">
        <v>348</v>
      </c>
      <c r="H103" t="s">
        <v>349</v>
      </c>
      <c r="J103" s="4" t="str">
        <f t="shared" si="5"/>
        <v>Hookworm, by microscopy</v>
      </c>
      <c r="K103" s="4" t="str">
        <f t="shared" si="6"/>
        <v>Ancylostomatidae in stool</v>
      </c>
      <c r="L103" s="4" t="str">
        <f t="shared" si="7"/>
        <v>Eukaryota in stool</v>
      </c>
      <c r="M103" s="4"/>
      <c r="N103" s="4" t="str">
        <f>IF(D103="boolean","presence of",IF(D103="count","count of","data about"))&amp;" "&amp;H103&amp;" by "&amp;IF(ISNA(VLOOKUP(C103,lookup!A105:B107,2,FALSE)=TRUE),C103,VLOOKUP(C103,lookup!A105:B107,2))</f>
        <v>presence of Hookworm by microscopy</v>
      </c>
      <c r="O103" s="4" t="str">
        <f t="shared" si="8"/>
        <v>a categorical measurement datum that is about Hookworm and is the specified output of some microscopy assay, which achieves an organism identification objective and has as specified input a stool specimen from an organism</v>
      </c>
      <c r="P103" s="4" t="str">
        <f t="shared" si="9"/>
        <v>('categorical measurement datum' and is about some Hookworm) and is_specified_output_of some (('microscopy assay' and achieves_planned_objective some 'organism identification objective') and has_specified_input some 'stool specimen from organism')</v>
      </c>
    </row>
    <row r="104" spans="1:16" ht="52" customHeight="1" x14ac:dyDescent="0.2">
      <c r="A104" t="s">
        <v>157</v>
      </c>
      <c r="B104" t="s">
        <v>20</v>
      </c>
      <c r="C104" t="s">
        <v>42</v>
      </c>
      <c r="D104" t="s">
        <v>40</v>
      </c>
      <c r="E104" t="s">
        <v>22</v>
      </c>
      <c r="F104" t="s">
        <v>153</v>
      </c>
      <c r="G104" t="s">
        <v>158</v>
      </c>
      <c r="H104" t="s">
        <v>158</v>
      </c>
      <c r="J104" s="4" t="str">
        <f t="shared" si="5"/>
        <v>Ancylostoma Ct value, by TAC result</v>
      </c>
      <c r="K104" s="4" t="str">
        <f t="shared" si="6"/>
        <v>Raw eukaryota data</v>
      </c>
      <c r="L104" s="4" t="str">
        <f t="shared" si="7"/>
        <v>Raw test result</v>
      </c>
      <c r="M104" s="4"/>
      <c r="N104" s="4" t="str">
        <f>IF(D104="boolean","presence of",IF(D104="count","count of","data about"))&amp;" "&amp;H104&amp;" by "&amp;IF(ISNA(VLOOKUP(C104,lookup!A106:B108,2,FALSE)=TRUE),C104,VLOOKUP(C104,lookup!A106:B108,2))</f>
        <v>data about Ancylostoma by TAC</v>
      </c>
      <c r="O104" s="4" t="str">
        <f t="shared" si="8"/>
        <v>a data item that is about Ancylostoma and is the specified output of some TAC assay, which achieves an organism identification objective and has as specified input a stool specimen from an organism</v>
      </c>
      <c r="P104" s="4" t="str">
        <f t="shared" si="9"/>
        <v>('data item' and is about some Ancylostoma) and is_specified_output_of some (('TAC assay' and achieves_planned_objective some 'organism identification objective') and has_specified_input some 'stool specimen from organism')</v>
      </c>
    </row>
    <row r="105" spans="1:16" ht="52" customHeight="1" x14ac:dyDescent="0.2">
      <c r="A105" t="s">
        <v>159</v>
      </c>
      <c r="B105" t="s">
        <v>20</v>
      </c>
      <c r="C105" t="s">
        <v>42</v>
      </c>
      <c r="D105" t="s">
        <v>40</v>
      </c>
      <c r="E105" t="s">
        <v>22</v>
      </c>
      <c r="F105" t="s">
        <v>153</v>
      </c>
      <c r="G105" t="s">
        <v>158</v>
      </c>
      <c r="H105" t="s">
        <v>158</v>
      </c>
      <c r="J105" s="4" t="str">
        <f t="shared" si="5"/>
        <v>Ancylostoma Ct value, by TAC result</v>
      </c>
      <c r="K105" s="4" t="str">
        <f t="shared" si="6"/>
        <v>Raw eukaryota data</v>
      </c>
      <c r="L105" s="4" t="str">
        <f t="shared" si="7"/>
        <v>Raw test result</v>
      </c>
      <c r="M105" s="4"/>
      <c r="N105" s="4" t="str">
        <f>IF(D105="boolean","presence of",IF(D105="count","count of","data about"))&amp;" "&amp;H105&amp;" by "&amp;IF(ISNA(VLOOKUP(C105,lookup!A107:B109,2,FALSE)=TRUE),C105,VLOOKUP(C105,lookup!A107:B109,2))</f>
        <v>data about Ancylostoma by TAC</v>
      </c>
      <c r="O105" s="4" t="str">
        <f t="shared" si="8"/>
        <v>a data item that is about Ancylostoma and is the specified output of some TAC assay, which achieves an organism identification objective and has as specified input a stool specimen from an organism</v>
      </c>
      <c r="P105" s="4" t="str">
        <f t="shared" si="9"/>
        <v>('data item' and is about some Ancylostoma) and is_specified_output_of some (('TAC assay' and achieves_planned_objective some 'organism identification objective') and has_specified_input some 'stool specimen from organism')</v>
      </c>
    </row>
    <row r="106" spans="1:16" ht="52" customHeight="1" x14ac:dyDescent="0.2">
      <c r="A106" t="s">
        <v>160</v>
      </c>
      <c r="B106" t="s">
        <v>20</v>
      </c>
      <c r="C106" t="s">
        <v>42</v>
      </c>
      <c r="D106" t="s">
        <v>40</v>
      </c>
      <c r="E106" t="s">
        <v>22</v>
      </c>
      <c r="F106" t="s">
        <v>153</v>
      </c>
      <c r="G106" t="s">
        <v>161</v>
      </c>
      <c r="H106" t="s">
        <v>161</v>
      </c>
      <c r="J106" s="4" t="str">
        <f t="shared" si="5"/>
        <v>Necator Ct value, by TAC result</v>
      </c>
      <c r="K106" s="4" t="str">
        <f t="shared" si="6"/>
        <v>Raw eukaryota data</v>
      </c>
      <c r="L106" s="4" t="str">
        <f t="shared" si="7"/>
        <v>Raw test result</v>
      </c>
      <c r="M106" s="4"/>
      <c r="N106" s="4" t="str">
        <f>IF(D106="boolean","presence of",IF(D106="count","count of","data about"))&amp;" "&amp;H106&amp;" by "&amp;IF(ISNA(VLOOKUP(C106,lookup!A108:B110,2,FALSE)=TRUE),C106,VLOOKUP(C106,lookup!A108:B110,2))</f>
        <v>data about Necator by TAC</v>
      </c>
      <c r="O106" s="4" t="str">
        <f t="shared" si="8"/>
        <v>a data item that is about Necator and is the specified output of some TAC assay, which achieves an organism identification objective and has as specified input a stool specimen from an organism</v>
      </c>
      <c r="P106" s="4" t="str">
        <f t="shared" si="9"/>
        <v>('data item' and is about some Necator) and is_specified_output_of some (('TAC assay' and achieves_planned_objective some 'organism identification objective') and has_specified_input some 'stool specimen from organism')</v>
      </c>
    </row>
    <row r="107" spans="1:16" ht="52" customHeight="1" x14ac:dyDescent="0.2">
      <c r="A107" t="s">
        <v>162</v>
      </c>
      <c r="B107" t="s">
        <v>20</v>
      </c>
      <c r="C107" t="s">
        <v>42</v>
      </c>
      <c r="D107" t="s">
        <v>40</v>
      </c>
      <c r="E107" t="s">
        <v>22</v>
      </c>
      <c r="F107" t="s">
        <v>153</v>
      </c>
      <c r="G107" t="s">
        <v>161</v>
      </c>
      <c r="H107" t="s">
        <v>161</v>
      </c>
      <c r="J107" s="4" t="str">
        <f t="shared" si="5"/>
        <v>Necator Ct value, by TAC result</v>
      </c>
      <c r="K107" s="4" t="str">
        <f t="shared" si="6"/>
        <v>Raw eukaryota data</v>
      </c>
      <c r="L107" s="4" t="str">
        <f t="shared" si="7"/>
        <v>Raw test result</v>
      </c>
      <c r="M107" s="4"/>
      <c r="N107" s="4" t="str">
        <f>IF(D107="boolean","presence of",IF(D107="count","count of","data about"))&amp;" "&amp;H107&amp;" by "&amp;IF(ISNA(VLOOKUP(C107,lookup!A109:B111,2,FALSE)=TRUE),C107,VLOOKUP(C107,lookup!A109:B111,2))</f>
        <v>data about Necator by TAC</v>
      </c>
      <c r="O107" s="4" t="str">
        <f t="shared" si="8"/>
        <v>a data item that is about Necator and is the specified output of some TAC assay, which achieves an organism identification objective and has as specified input a stool specimen from an organism</v>
      </c>
      <c r="P107" s="4" t="str">
        <f t="shared" si="9"/>
        <v>('data item' and is about some Necator) and is_specified_output_of some (('TAC assay' and achieves_planned_objective some 'organism identification objective') and has_specified_input some 'stool specimen from organism')</v>
      </c>
    </row>
    <row r="108" spans="1:16" ht="52" customHeight="1" x14ac:dyDescent="0.2">
      <c r="A108" t="s">
        <v>163</v>
      </c>
      <c r="B108" t="s">
        <v>20</v>
      </c>
      <c r="C108" t="s">
        <v>42</v>
      </c>
      <c r="D108" t="s">
        <v>40</v>
      </c>
      <c r="E108" t="s">
        <v>22</v>
      </c>
      <c r="F108" t="s">
        <v>153</v>
      </c>
      <c r="G108" t="s">
        <v>164</v>
      </c>
      <c r="H108" t="s">
        <v>164</v>
      </c>
      <c r="J108" s="4" t="str">
        <f t="shared" si="5"/>
        <v>Ascaris Ct value, by TAC result</v>
      </c>
      <c r="K108" s="4" t="str">
        <f t="shared" si="6"/>
        <v>Raw eukaryota data</v>
      </c>
      <c r="L108" s="4" t="str">
        <f t="shared" si="7"/>
        <v>Raw test result</v>
      </c>
      <c r="M108" s="4"/>
      <c r="N108" s="4" t="str">
        <f>IF(D108="boolean","presence of",IF(D108="count","count of","data about"))&amp;" "&amp;H108&amp;" by "&amp;IF(ISNA(VLOOKUP(C108,lookup!A110:B112,2,FALSE)=TRUE),C108,VLOOKUP(C108,lookup!A110:B112,2))</f>
        <v>data about Ascaris by TAC</v>
      </c>
      <c r="O108" s="4" t="str">
        <f t="shared" si="8"/>
        <v>a data item that is about Ascaris and is the specified output of some TAC assay, which achieves an organism identification objective and has as specified input a stool specimen from an organism</v>
      </c>
      <c r="P108" s="4" t="str">
        <f t="shared" si="9"/>
        <v>('data item' and is about some Ascaris) and is_specified_output_of some (('TAC assay' and achieves_planned_objective some 'organism identification objective') and has_specified_input some 'stool specimen from organism')</v>
      </c>
    </row>
    <row r="109" spans="1:16" ht="52" customHeight="1" x14ac:dyDescent="0.2">
      <c r="A109" t="s">
        <v>165</v>
      </c>
      <c r="B109" t="s">
        <v>20</v>
      </c>
      <c r="C109" t="s">
        <v>42</v>
      </c>
      <c r="D109" t="s">
        <v>40</v>
      </c>
      <c r="E109" t="s">
        <v>22</v>
      </c>
      <c r="F109" t="s">
        <v>153</v>
      </c>
      <c r="G109" t="s">
        <v>164</v>
      </c>
      <c r="H109" t="s">
        <v>164</v>
      </c>
      <c r="J109" s="4" t="str">
        <f t="shared" si="5"/>
        <v>Ascaris Ct value, by TAC result</v>
      </c>
      <c r="K109" s="4" t="str">
        <f t="shared" si="6"/>
        <v>Raw eukaryota data</v>
      </c>
      <c r="L109" s="4" t="str">
        <f t="shared" si="7"/>
        <v>Raw test result</v>
      </c>
      <c r="M109" s="4"/>
      <c r="N109" s="4" t="str">
        <f>IF(D109="boolean","presence of",IF(D109="count","count of","data about"))&amp;" "&amp;H109&amp;" by "&amp;IF(ISNA(VLOOKUP(C109,lookup!A111:B113,2,FALSE)=TRUE),C109,VLOOKUP(C109,lookup!A111:B113,2))</f>
        <v>data about Ascaris by TAC</v>
      </c>
      <c r="O109" s="4" t="str">
        <f t="shared" si="8"/>
        <v>a data item that is about Ascaris and is the specified output of some TAC assay, which achieves an organism identification objective and has as specified input a stool specimen from an organism</v>
      </c>
      <c r="P109" s="4" t="str">
        <f t="shared" si="9"/>
        <v>('data item' and is about some Ascaris) and is_specified_output_of some (('TAC assay' and achieves_planned_objective some 'organism identification objective') and has_specified_input some 'stool specimen from organism')</v>
      </c>
    </row>
    <row r="110" spans="1:16" ht="52" customHeight="1" x14ac:dyDescent="0.2">
      <c r="A110" t="s">
        <v>166</v>
      </c>
      <c r="B110" t="s">
        <v>20</v>
      </c>
      <c r="C110" t="s">
        <v>155</v>
      </c>
      <c r="D110" t="s">
        <v>36</v>
      </c>
      <c r="F110" t="s">
        <v>153</v>
      </c>
      <c r="G110" t="s">
        <v>164</v>
      </c>
      <c r="H110" t="s">
        <v>350</v>
      </c>
      <c r="J110" s="4" t="str">
        <f t="shared" si="5"/>
        <v>Ascaris lumbricoides, by microscopy</v>
      </c>
      <c r="K110" s="4" t="str">
        <f t="shared" si="6"/>
        <v>Ascaris in stool</v>
      </c>
      <c r="L110" s="4" t="str">
        <f t="shared" si="7"/>
        <v>Eukaryota in stool</v>
      </c>
      <c r="M110" s="4"/>
      <c r="N110" s="4" t="str">
        <f>IF(D110="boolean","presence of",IF(D110="count","count of","data about"))&amp;" "&amp;H110&amp;" by "&amp;IF(ISNA(VLOOKUP(C110,lookup!A112:B114,2,FALSE)=TRUE),C110,VLOOKUP(C110,lookup!A112:B114,2))</f>
        <v>presence of Ascaris lumbricoides by microscopy</v>
      </c>
      <c r="O110" s="4" t="str">
        <f t="shared" si="8"/>
        <v>a categorical measurement datum that is about Ascaris lumbricoides and is the specified output of some microscopy assay, which achieves an organism identification objective and has as specified input a stool specimen from an organism</v>
      </c>
      <c r="P110" s="4" t="str">
        <f t="shared" si="9"/>
        <v>('categorical measurement datum' and is about some Ascaris lumbricoides) and is_specified_output_of some (('microscopy assay' and achieves_planned_objective some 'organism identification objective') and has_specified_input some 'stool specimen from organism')</v>
      </c>
    </row>
    <row r="111" spans="1:16" ht="52" customHeight="1" x14ac:dyDescent="0.2">
      <c r="A111" t="s">
        <v>167</v>
      </c>
      <c r="B111" t="s">
        <v>20</v>
      </c>
      <c r="C111" t="s">
        <v>155</v>
      </c>
      <c r="D111" t="s">
        <v>36</v>
      </c>
      <c r="F111" t="s">
        <v>153</v>
      </c>
      <c r="G111" t="s">
        <v>168</v>
      </c>
      <c r="H111" t="s">
        <v>351</v>
      </c>
      <c r="J111" s="4" t="str">
        <f t="shared" si="5"/>
        <v>Balantidium coli, by microscopy</v>
      </c>
      <c r="K111" s="4" t="str">
        <f t="shared" si="6"/>
        <v>Balantidium in stool</v>
      </c>
      <c r="L111" s="4" t="str">
        <f t="shared" si="7"/>
        <v>Eukaryota in stool</v>
      </c>
      <c r="M111" s="4"/>
      <c r="N111" s="4" t="str">
        <f>IF(D111="boolean","presence of",IF(D111="count","count of","data about"))&amp;" "&amp;H111&amp;" by "&amp;IF(ISNA(VLOOKUP(C111,lookup!A113:B115,2,FALSE)=TRUE),C111,VLOOKUP(C111,lookup!A113:B115,2))</f>
        <v>presence of Balantidium coli by microscopy</v>
      </c>
      <c r="O111" s="4" t="str">
        <f t="shared" si="8"/>
        <v>a categorical measurement datum that is about Balantidium coli and is the specified output of some microscopy assay, which achieves an organism identification objective and has as specified input a stool specimen from an organism</v>
      </c>
      <c r="P111" s="4" t="str">
        <f t="shared" si="9"/>
        <v>('categorical measurement datum' and is about some Balantidium coli) and is_specified_output_of some (('microscopy assay' and achieves_planned_objective some 'organism identification objective') and has_specified_input some 'stool specimen from organism')</v>
      </c>
    </row>
    <row r="112" spans="1:16" ht="52" customHeight="1" x14ac:dyDescent="0.2">
      <c r="A112" t="s">
        <v>169</v>
      </c>
      <c r="B112" t="s">
        <v>20</v>
      </c>
      <c r="C112" t="s">
        <v>42</v>
      </c>
      <c r="D112" t="s">
        <v>40</v>
      </c>
      <c r="E112" t="s">
        <v>22</v>
      </c>
      <c r="F112" t="s">
        <v>153</v>
      </c>
      <c r="G112" t="s">
        <v>170</v>
      </c>
      <c r="H112" t="s">
        <v>170</v>
      </c>
      <c r="J112" s="4" t="str">
        <f t="shared" si="5"/>
        <v>Blastocystis Ct value, by TAC result</v>
      </c>
      <c r="K112" s="4" t="str">
        <f t="shared" si="6"/>
        <v>Raw eukaryota data</v>
      </c>
      <c r="L112" s="4" t="str">
        <f t="shared" si="7"/>
        <v>Raw test result</v>
      </c>
      <c r="M112" s="4"/>
      <c r="N112" s="4" t="str">
        <f>IF(D112="boolean","presence of",IF(D112="count","count of","data about"))&amp;" "&amp;H112&amp;" by "&amp;IF(ISNA(VLOOKUP(C112,lookup!A114:B116,2,FALSE)=TRUE),C112,VLOOKUP(C112,lookup!A114:B116,2))</f>
        <v>data about Blastocystis by TAC</v>
      </c>
      <c r="O112" s="4" t="str">
        <f t="shared" si="8"/>
        <v>a data item that is about Blastocystis and is the specified output of some TAC assay, which achieves an organism identification objective and has as specified input a stool specimen from an organism</v>
      </c>
      <c r="P112" s="4" t="str">
        <f t="shared" si="9"/>
        <v>('data item' and is about some Blastocystis) and is_specified_output_of some (('TAC assay' and achieves_planned_objective some 'organism identification objective') and has_specified_input some 'stool specimen from organism')</v>
      </c>
    </row>
    <row r="113" spans="1:16" ht="52" customHeight="1" x14ac:dyDescent="0.2">
      <c r="A113" t="s">
        <v>171</v>
      </c>
      <c r="B113" t="s">
        <v>20</v>
      </c>
      <c r="C113" t="s">
        <v>42</v>
      </c>
      <c r="D113" t="s">
        <v>40</v>
      </c>
      <c r="E113" t="s">
        <v>22</v>
      </c>
      <c r="F113" t="s">
        <v>153</v>
      </c>
      <c r="G113" t="s">
        <v>170</v>
      </c>
      <c r="H113" t="s">
        <v>170</v>
      </c>
      <c r="J113" s="4" t="str">
        <f t="shared" si="5"/>
        <v>Blastocystis Ct value, by TAC result</v>
      </c>
      <c r="K113" s="4" t="str">
        <f t="shared" si="6"/>
        <v>Raw eukaryota data</v>
      </c>
      <c r="L113" s="4" t="str">
        <f t="shared" si="7"/>
        <v>Raw test result</v>
      </c>
      <c r="M113" s="4"/>
      <c r="N113" s="4" t="str">
        <f>IF(D113="boolean","presence of",IF(D113="count","count of","data about"))&amp;" "&amp;H113&amp;" by "&amp;IF(ISNA(VLOOKUP(C113,lookup!A115:B117,2,FALSE)=TRUE),C113,VLOOKUP(C113,lookup!A115:B117,2))</f>
        <v>data about Blastocystis by TAC</v>
      </c>
      <c r="O113" s="4" t="str">
        <f t="shared" si="8"/>
        <v>a data item that is about Blastocystis and is the specified output of some TAC assay, which achieves an organism identification objective and has as specified input a stool specimen from an organism</v>
      </c>
      <c r="P113" s="4" t="str">
        <f t="shared" si="9"/>
        <v>('data item' and is about some Blastocystis) and is_specified_output_of some (('TAC assay' and achieves_planned_objective some 'organism identification objective') and has_specified_input some 'stool specimen from organism')</v>
      </c>
    </row>
    <row r="114" spans="1:16" ht="52" customHeight="1" x14ac:dyDescent="0.2">
      <c r="A114" t="s">
        <v>172</v>
      </c>
      <c r="B114" t="s">
        <v>20</v>
      </c>
      <c r="C114" t="s">
        <v>51</v>
      </c>
      <c r="D114" t="s">
        <v>36</v>
      </c>
      <c r="F114" t="s">
        <v>153</v>
      </c>
      <c r="G114" t="s">
        <v>173</v>
      </c>
      <c r="H114" t="s">
        <v>173</v>
      </c>
      <c r="J114" s="4" t="str">
        <f t="shared" si="5"/>
        <v>Cryptosporidium, by ELISA</v>
      </c>
      <c r="K114" s="4" t="str">
        <f t="shared" si="6"/>
        <v>Cryptosporidium in stool</v>
      </c>
      <c r="L114" s="4" t="str">
        <f t="shared" si="7"/>
        <v>Eukaryota in stool</v>
      </c>
      <c r="M114" s="4"/>
      <c r="N114" s="4" t="str">
        <f>IF(D114="boolean","presence of",IF(D114="count","count of","data about"))&amp;" "&amp;H114&amp;" by "&amp;IF(ISNA(VLOOKUP(C114,lookup!A116:B118,2,FALSE)=TRUE),C114,VLOOKUP(C114,lookup!A116:B118,2))</f>
        <v>presence of Cryptosporidium by ELISA</v>
      </c>
      <c r="O114" s="4" t="str">
        <f t="shared" si="8"/>
        <v>a categorical measurement datum that is about Cryptosporidium and is the specified output of some ELISA assay, which achieves an organism identification objective and has as specified input a stool specimen from an organism</v>
      </c>
      <c r="P114" s="4" t="str">
        <f t="shared" si="9"/>
        <v>('categorical measurement datum' and is about some Cryptosporidium) and is_specified_output_of some (('ELISA assay' and achieves_planned_objective some 'organism identification objective') and has_specified_input some 'stool specimen from organism')</v>
      </c>
    </row>
    <row r="115" spans="1:16" ht="52" customHeight="1" x14ac:dyDescent="0.2">
      <c r="A115" t="s">
        <v>174</v>
      </c>
      <c r="B115" t="s">
        <v>20</v>
      </c>
      <c r="C115" t="s">
        <v>51</v>
      </c>
      <c r="D115" t="s">
        <v>40</v>
      </c>
      <c r="F115" t="s">
        <v>153</v>
      </c>
      <c r="G115" t="s">
        <v>173</v>
      </c>
      <c r="H115" t="s">
        <v>173</v>
      </c>
      <c r="J115" s="4" t="str">
        <f t="shared" si="5"/>
        <v>Cryptosporidium, by ELISA result</v>
      </c>
      <c r="K115" s="4" t="str">
        <f t="shared" si="6"/>
        <v>Raw eukaryota data</v>
      </c>
      <c r="L115" s="4" t="str">
        <f t="shared" si="7"/>
        <v>Raw test result</v>
      </c>
      <c r="M115" s="4"/>
      <c r="N115" s="4" t="str">
        <f>IF(D115="boolean","presence of",IF(D115="count","count of","data about"))&amp;" "&amp;H115&amp;" by "&amp;IF(ISNA(VLOOKUP(C115,lookup!A117:B119,2,FALSE)=TRUE),C115,VLOOKUP(C115,lookup!A117:B119,2))</f>
        <v>data about Cryptosporidium by ELISA</v>
      </c>
      <c r="O115" s="4" t="str">
        <f t="shared" si="8"/>
        <v>a data item that is about Cryptosporidium and is the specified output of some ELISA assay, which achieves an organism identification objective and has as specified input a stool specimen from an organism</v>
      </c>
      <c r="P115" s="4" t="str">
        <f t="shared" si="9"/>
        <v>('data item' and is about some Cryptosporidium) and is_specified_output_of some (('ELISA assay' and achieves_planned_objective some 'organism identification objective') and has_specified_input some 'stool specimen from organism')</v>
      </c>
    </row>
    <row r="116" spans="1:16" ht="52" customHeight="1" x14ac:dyDescent="0.2">
      <c r="A116" t="s">
        <v>175</v>
      </c>
      <c r="B116" t="s">
        <v>20</v>
      </c>
      <c r="C116" t="s">
        <v>152</v>
      </c>
      <c r="D116" t="s">
        <v>40</v>
      </c>
      <c r="F116" t="s">
        <v>153</v>
      </c>
      <c r="G116" t="s">
        <v>173</v>
      </c>
      <c r="H116" t="s">
        <v>173</v>
      </c>
      <c r="J116" s="4" t="str">
        <f t="shared" si="5"/>
        <v>Cryptosporidium, by modified acid stain microscopy result</v>
      </c>
      <c r="K116" s="4" t="str">
        <f t="shared" si="6"/>
        <v>Raw eukaryota data</v>
      </c>
      <c r="L116" s="4" t="str">
        <f t="shared" si="7"/>
        <v>Raw test result</v>
      </c>
      <c r="M116" s="4"/>
      <c r="N116" s="4" t="str">
        <f>IF(D116="boolean","presence of",IF(D116="count","count of","data about"))&amp;" "&amp;H116&amp;" by "&amp;IF(ISNA(VLOOKUP(C116,lookup!A118:B120,2,FALSE)=TRUE),C116,VLOOKUP(C116,lookup!A118:B120,2))</f>
        <v>data about Cryptosporidium by modified acid stain microscopy</v>
      </c>
      <c r="O116" s="4" t="str">
        <f t="shared" si="8"/>
        <v>a data item that is about Cryptosporidium and is the specified output of some modified acid stain microscopy assay, which achieves an organism identification objective and has as specified input a stool specimen from an organism</v>
      </c>
      <c r="P116" s="4" t="str">
        <f t="shared" si="9"/>
        <v>('data item' and is about some Cryptosporidium) and is_specified_output_of some (('modified acid stain microscopy assay' and achieves_planned_objective some 'organism identification objective') and has_specified_input some 'stool specimen from organism')</v>
      </c>
    </row>
    <row r="117" spans="1:16" ht="52" customHeight="1" x14ac:dyDescent="0.2">
      <c r="A117" t="s">
        <v>176</v>
      </c>
      <c r="B117" t="s">
        <v>20</v>
      </c>
      <c r="C117" t="s">
        <v>42</v>
      </c>
      <c r="D117" t="s">
        <v>40</v>
      </c>
      <c r="E117" t="s">
        <v>22</v>
      </c>
      <c r="F117" t="s">
        <v>153</v>
      </c>
      <c r="G117" t="s">
        <v>173</v>
      </c>
      <c r="H117" t="s">
        <v>173</v>
      </c>
      <c r="J117" s="4" t="str">
        <f t="shared" si="5"/>
        <v>Cryptosporidium Ct value, by TAC result</v>
      </c>
      <c r="K117" s="4" t="str">
        <f t="shared" si="6"/>
        <v>Raw eukaryota data</v>
      </c>
      <c r="L117" s="4" t="str">
        <f t="shared" si="7"/>
        <v>Raw test result</v>
      </c>
      <c r="M117" s="4"/>
      <c r="N117" s="4" t="str">
        <f>IF(D117="boolean","presence of",IF(D117="count","count of","data about"))&amp;" "&amp;H117&amp;" by "&amp;IF(ISNA(VLOOKUP(C117,lookup!A119:B121,2,FALSE)=TRUE),C117,VLOOKUP(C117,lookup!A119:B121,2))</f>
        <v>data about Cryptosporidium by TAC</v>
      </c>
      <c r="O117" s="4" t="str">
        <f t="shared" si="8"/>
        <v>a data item that is about Cryptosporidium and is the specified output of some TAC assay, which achieves an organism identification objective and has as specified input a stool specimen from an organism</v>
      </c>
      <c r="P117" s="4" t="str">
        <f t="shared" si="9"/>
        <v>('data item' and is about some Cryptosporidium) and is_specified_output_of some (('TAC assay' and achieves_planned_objective some 'organism identification objective') and has_specified_input some 'stool specimen from organism')</v>
      </c>
    </row>
    <row r="118" spans="1:16" ht="52" customHeight="1" x14ac:dyDescent="0.2">
      <c r="A118" t="s">
        <v>177</v>
      </c>
      <c r="B118" t="s">
        <v>20</v>
      </c>
      <c r="C118" t="s">
        <v>42</v>
      </c>
      <c r="D118" t="s">
        <v>40</v>
      </c>
      <c r="E118" t="s">
        <v>22</v>
      </c>
      <c r="F118" t="s">
        <v>153</v>
      </c>
      <c r="G118" t="s">
        <v>173</v>
      </c>
      <c r="H118" t="s">
        <v>173</v>
      </c>
      <c r="J118" s="4" t="str">
        <f t="shared" si="5"/>
        <v>Cryptosporidium Ct value, by TAC result</v>
      </c>
      <c r="K118" s="4" t="str">
        <f t="shared" si="6"/>
        <v>Raw eukaryota data</v>
      </c>
      <c r="L118" s="4" t="str">
        <f t="shared" si="7"/>
        <v>Raw test result</v>
      </c>
      <c r="M118" s="4"/>
      <c r="N118" s="4" t="str">
        <f>IF(D118="boolean","presence of",IF(D118="count","count of","data about"))&amp;" "&amp;H118&amp;" by "&amp;IF(ISNA(VLOOKUP(C118,lookup!A120:B122,2,FALSE)=TRUE),C118,VLOOKUP(C118,lookup!A120:B122,2))</f>
        <v>data about Cryptosporidium by TAC</v>
      </c>
      <c r="O118" s="4" t="str">
        <f t="shared" si="8"/>
        <v>a data item that is about Cryptosporidium and is the specified output of some TAC assay, which achieves an organism identification objective and has as specified input a stool specimen from an organism</v>
      </c>
      <c r="P118" s="4" t="str">
        <f t="shared" si="9"/>
        <v>('data item' and is about some Cryptosporidium) and is_specified_output_of some (('TAC assay' and achieves_planned_objective some 'organism identification objective') and has_specified_input some 'stool specimen from organism')</v>
      </c>
    </row>
    <row r="119" spans="1:16" ht="52" customHeight="1" x14ac:dyDescent="0.2">
      <c r="A119" t="s">
        <v>178</v>
      </c>
      <c r="B119" t="s">
        <v>20</v>
      </c>
      <c r="C119" t="s">
        <v>42</v>
      </c>
      <c r="D119" t="s">
        <v>40</v>
      </c>
      <c r="E119" t="s">
        <v>22</v>
      </c>
      <c r="F119" t="s">
        <v>153</v>
      </c>
      <c r="G119" t="s">
        <v>173</v>
      </c>
      <c r="H119" t="s">
        <v>352</v>
      </c>
      <c r="J119" s="4" t="str">
        <f t="shared" si="5"/>
        <v>Cryptosporidium hominis Ct value, by TAC result</v>
      </c>
      <c r="K119" s="4" t="str">
        <f t="shared" si="6"/>
        <v>Raw eukaryota data</v>
      </c>
      <c r="L119" s="4" t="str">
        <f t="shared" si="7"/>
        <v>Raw test result</v>
      </c>
      <c r="M119" s="4"/>
      <c r="N119" s="4" t="str">
        <f>IF(D119="boolean","presence of",IF(D119="count","count of","data about"))&amp;" "&amp;H119&amp;" by "&amp;IF(ISNA(VLOOKUP(C119,lookup!A121:B123,2,FALSE)=TRUE),C119,VLOOKUP(C119,lookup!A121:B123,2))</f>
        <v>data about Cryptosporidium hominis by TAC</v>
      </c>
      <c r="O119" s="4" t="str">
        <f t="shared" si="8"/>
        <v>a data item that is about Cryptosporidium hominis and is the specified output of some TAC assay, which achieves an organism identification objective and has as specified input a stool specimen from an organism</v>
      </c>
      <c r="P119" s="4" t="str">
        <f t="shared" si="9"/>
        <v>('data item' and is about some Cryptosporidium hominis) and is_specified_output_of some (('TAC assay' and achieves_planned_objective some 'organism identification objective') and has_specified_input some 'stool specimen from organism')</v>
      </c>
    </row>
    <row r="120" spans="1:16" ht="52" customHeight="1" x14ac:dyDescent="0.2">
      <c r="A120" t="s">
        <v>179</v>
      </c>
      <c r="B120" t="s">
        <v>20</v>
      </c>
      <c r="C120" t="s">
        <v>42</v>
      </c>
      <c r="D120" t="s">
        <v>40</v>
      </c>
      <c r="E120" t="s">
        <v>22</v>
      </c>
      <c r="F120" t="s">
        <v>153</v>
      </c>
      <c r="G120" t="s">
        <v>173</v>
      </c>
      <c r="H120" t="s">
        <v>352</v>
      </c>
      <c r="J120" s="4" t="str">
        <f t="shared" si="5"/>
        <v>Cryptosporidium hominis Ct value, by TAC result</v>
      </c>
      <c r="K120" s="4" t="str">
        <f t="shared" si="6"/>
        <v>Raw eukaryota data</v>
      </c>
      <c r="L120" s="4" t="str">
        <f t="shared" si="7"/>
        <v>Raw test result</v>
      </c>
      <c r="M120" s="4"/>
      <c r="N120" s="4" t="str">
        <f>IF(D120="boolean","presence of",IF(D120="count","count of","data about"))&amp;" "&amp;H120&amp;" by "&amp;IF(ISNA(VLOOKUP(C120,lookup!A122:B124,2,FALSE)=TRUE),C120,VLOOKUP(C120,lookup!A122:B124,2))</f>
        <v>data about Cryptosporidium hominis by TAC</v>
      </c>
      <c r="O120" s="4" t="str">
        <f t="shared" si="8"/>
        <v>a data item that is about Cryptosporidium hominis and is the specified output of some TAC assay, which achieves an organism identification objective and has as specified input a stool specimen from an organism</v>
      </c>
      <c r="P120" s="4" t="str">
        <f t="shared" si="9"/>
        <v>('data item' and is about some Cryptosporidium hominis) and is_specified_output_of some (('TAC assay' and achieves_planned_objective some 'organism identification objective') and has_specified_input some 'stool specimen from organism')</v>
      </c>
    </row>
    <row r="121" spans="1:16" ht="52" customHeight="1" x14ac:dyDescent="0.2">
      <c r="A121" t="s">
        <v>180</v>
      </c>
      <c r="B121" t="s">
        <v>20</v>
      </c>
      <c r="C121" t="s">
        <v>42</v>
      </c>
      <c r="D121" t="s">
        <v>40</v>
      </c>
      <c r="E121" t="s">
        <v>22</v>
      </c>
      <c r="F121" t="s">
        <v>153</v>
      </c>
      <c r="G121" t="s">
        <v>173</v>
      </c>
      <c r="H121" t="s">
        <v>353</v>
      </c>
      <c r="J121" s="4" t="str">
        <f t="shared" si="5"/>
        <v>Cryptosporidium parvum Ct value, by TAC result</v>
      </c>
      <c r="K121" s="4" t="str">
        <f t="shared" si="6"/>
        <v>Raw eukaryota data</v>
      </c>
      <c r="L121" s="4" t="str">
        <f t="shared" si="7"/>
        <v>Raw test result</v>
      </c>
      <c r="M121" s="4"/>
      <c r="N121" s="4" t="str">
        <f>IF(D121="boolean","presence of",IF(D121="count","count of","data about"))&amp;" "&amp;H121&amp;" by "&amp;IF(ISNA(VLOOKUP(C121,lookup!A123:B125,2,FALSE)=TRUE),C121,VLOOKUP(C121,lookup!A123:B125,2))</f>
        <v>data about Cryptosporidium parvum by TAC</v>
      </c>
      <c r="O121" s="4" t="str">
        <f t="shared" si="8"/>
        <v>a data item that is about Cryptosporidium parvum and is the specified output of some TAC assay, which achieves an organism identification objective and has as specified input a stool specimen from an organism</v>
      </c>
      <c r="P121" s="4" t="str">
        <f t="shared" si="9"/>
        <v>('data item' and is about some Cryptosporidium parvum) and is_specified_output_of some (('TAC assay' and achieves_planned_objective some 'organism identification objective') and has_specified_input some 'stool specimen from organism')</v>
      </c>
    </row>
    <row r="122" spans="1:16" ht="52" customHeight="1" x14ac:dyDescent="0.2">
      <c r="A122" t="s">
        <v>181</v>
      </c>
      <c r="B122" t="s">
        <v>20</v>
      </c>
      <c r="C122" t="s">
        <v>42</v>
      </c>
      <c r="D122" t="s">
        <v>40</v>
      </c>
      <c r="E122" t="s">
        <v>22</v>
      </c>
      <c r="F122" t="s">
        <v>153</v>
      </c>
      <c r="G122" t="s">
        <v>173</v>
      </c>
      <c r="H122" t="s">
        <v>353</v>
      </c>
      <c r="J122" s="4" t="str">
        <f t="shared" si="5"/>
        <v>Cryptosporidium parvum Ct value, by TAC result</v>
      </c>
      <c r="K122" s="4" t="str">
        <f t="shared" si="6"/>
        <v>Raw eukaryota data</v>
      </c>
      <c r="L122" s="4" t="str">
        <f t="shared" si="7"/>
        <v>Raw test result</v>
      </c>
      <c r="M122" s="4"/>
      <c r="N122" s="4" t="str">
        <f>IF(D122="boolean","presence of",IF(D122="count","count of","data about"))&amp;" "&amp;H122&amp;" by "&amp;IF(ISNA(VLOOKUP(C122,lookup!A124:B126,2,FALSE)=TRUE),C122,VLOOKUP(C122,lookup!A124:B126,2))</f>
        <v>data about Cryptosporidium parvum by TAC</v>
      </c>
      <c r="O122" s="4" t="str">
        <f t="shared" si="8"/>
        <v>a data item that is about Cryptosporidium parvum and is the specified output of some TAC assay, which achieves an organism identification objective and has as specified input a stool specimen from an organism</v>
      </c>
      <c r="P122" s="4" t="str">
        <f t="shared" si="9"/>
        <v>('data item' and is about some Cryptosporidium parvum) and is_specified_output_of some (('TAC assay' and achieves_planned_objective some 'organism identification objective') and has_specified_input some 'stool specimen from organism')</v>
      </c>
    </row>
    <row r="123" spans="1:16" ht="52" customHeight="1" x14ac:dyDescent="0.2">
      <c r="A123" t="s">
        <v>182</v>
      </c>
      <c r="B123" t="s">
        <v>20</v>
      </c>
      <c r="C123" t="s">
        <v>155</v>
      </c>
      <c r="D123" t="s">
        <v>36</v>
      </c>
      <c r="F123" t="s">
        <v>153</v>
      </c>
      <c r="G123" t="s">
        <v>183</v>
      </c>
      <c r="H123" t="s">
        <v>183</v>
      </c>
      <c r="J123" s="4" t="str">
        <f t="shared" si="5"/>
        <v>Cyclospora, by microscopy</v>
      </c>
      <c r="K123" s="4" t="str">
        <f t="shared" si="6"/>
        <v>Cyclospora in stool</v>
      </c>
      <c r="L123" s="4" t="str">
        <f t="shared" si="7"/>
        <v>Eukaryota in stool</v>
      </c>
      <c r="M123" s="4"/>
      <c r="N123" s="4" t="str">
        <f>IF(D123="boolean","presence of",IF(D123="count","count of","data about"))&amp;" "&amp;H123&amp;" by "&amp;IF(ISNA(VLOOKUP(C123,lookup!A125:B127,2,FALSE)=TRUE),C123,VLOOKUP(C123,lookup!A125:B127,2))</f>
        <v>presence of Cyclospora by microscopy</v>
      </c>
      <c r="O123" s="4" t="str">
        <f t="shared" si="8"/>
        <v>a categorical measurement datum that is about Cyclospora and is the specified output of some microscopy assay, which achieves an organism identification objective and has as specified input a stool specimen from an organism</v>
      </c>
      <c r="P123" s="4" t="str">
        <f t="shared" si="9"/>
        <v>('categorical measurement datum' and is about some Cyclospora) and is_specified_output_of some (('microscopy assay' and achieves_planned_objective some 'organism identification objective') and has_specified_input some 'stool specimen from organism')</v>
      </c>
    </row>
    <row r="124" spans="1:16" ht="52" customHeight="1" x14ac:dyDescent="0.2">
      <c r="A124" t="s">
        <v>184</v>
      </c>
      <c r="B124" t="s">
        <v>20</v>
      </c>
      <c r="C124" t="s">
        <v>42</v>
      </c>
      <c r="D124" t="s">
        <v>40</v>
      </c>
      <c r="E124" t="s">
        <v>22</v>
      </c>
      <c r="F124" t="s">
        <v>153</v>
      </c>
      <c r="G124" t="s">
        <v>183</v>
      </c>
      <c r="H124" t="s">
        <v>183</v>
      </c>
      <c r="J124" s="4" t="str">
        <f t="shared" si="5"/>
        <v>Cyclospora Ct value, by TAC result</v>
      </c>
      <c r="K124" s="4" t="str">
        <f t="shared" si="6"/>
        <v>Raw eukaryota data</v>
      </c>
      <c r="L124" s="4" t="str">
        <f t="shared" si="7"/>
        <v>Raw test result</v>
      </c>
      <c r="M124" s="4"/>
      <c r="N124" s="4" t="str">
        <f>IF(D124="boolean","presence of",IF(D124="count","count of","data about"))&amp;" "&amp;H124&amp;" by "&amp;IF(ISNA(VLOOKUP(C124,lookup!A126:B128,2,FALSE)=TRUE),C124,VLOOKUP(C124,lookup!A126:B128,2))</f>
        <v>data about Cyclospora by TAC</v>
      </c>
      <c r="O124" s="4" t="str">
        <f t="shared" si="8"/>
        <v>a data item that is about Cyclospora and is the specified output of some TAC assay, which achieves an organism identification objective and has as specified input a stool specimen from an organism</v>
      </c>
      <c r="P124" s="4" t="str">
        <f t="shared" si="9"/>
        <v>('data item' and is about some Cyclospora) and is_specified_output_of some (('TAC assay' and achieves_planned_objective some 'organism identification objective') and has_specified_input some 'stool specimen from organism')</v>
      </c>
    </row>
    <row r="125" spans="1:16" ht="52" customHeight="1" x14ac:dyDescent="0.2">
      <c r="A125" t="s">
        <v>185</v>
      </c>
      <c r="B125" t="s">
        <v>20</v>
      </c>
      <c r="C125" t="s">
        <v>42</v>
      </c>
      <c r="D125" t="s">
        <v>40</v>
      </c>
      <c r="E125" t="s">
        <v>22</v>
      </c>
      <c r="F125" t="s">
        <v>153</v>
      </c>
      <c r="G125" t="s">
        <v>183</v>
      </c>
      <c r="H125" t="s">
        <v>183</v>
      </c>
      <c r="J125" s="4" t="str">
        <f t="shared" si="5"/>
        <v>Cyclospora Ct value, by TAC result</v>
      </c>
      <c r="K125" s="4" t="str">
        <f t="shared" si="6"/>
        <v>Raw eukaryota data</v>
      </c>
      <c r="L125" s="4" t="str">
        <f t="shared" si="7"/>
        <v>Raw test result</v>
      </c>
      <c r="M125" s="4"/>
      <c r="N125" s="4" t="str">
        <f>IF(D125="boolean","presence of",IF(D125="count","count of","data about"))&amp;" "&amp;H125&amp;" by "&amp;IF(ISNA(VLOOKUP(C125,lookup!A127:B129,2,FALSE)=TRUE),C125,VLOOKUP(C125,lookup!A127:B129,2))</f>
        <v>data about Cyclospora by TAC</v>
      </c>
      <c r="O125" s="4" t="str">
        <f t="shared" si="8"/>
        <v>a data item that is about Cyclospora and is the specified output of some TAC assay, which achieves an organism identification objective and has as specified input a stool specimen from an organism</v>
      </c>
      <c r="P125" s="4" t="str">
        <f t="shared" si="9"/>
        <v>('data item' and is about some Cyclospora) and is_specified_output_of some (('TAC assay' and achieves_planned_objective some 'organism identification objective') and has_specified_input some 'stool specimen from organism')</v>
      </c>
    </row>
    <row r="126" spans="1:16" ht="52" customHeight="1" x14ac:dyDescent="0.2">
      <c r="A126" t="s">
        <v>186</v>
      </c>
      <c r="B126" t="s">
        <v>20</v>
      </c>
      <c r="C126" t="s">
        <v>155</v>
      </c>
      <c r="D126" t="s">
        <v>36</v>
      </c>
      <c r="F126" t="s">
        <v>153</v>
      </c>
      <c r="G126" t="s">
        <v>187</v>
      </c>
      <c r="H126" t="s">
        <v>187</v>
      </c>
      <c r="J126" s="4" t="str">
        <f t="shared" si="5"/>
        <v>Isospora, by microscopy</v>
      </c>
      <c r="K126" s="4" t="str">
        <f t="shared" si="6"/>
        <v>Isospora in stool</v>
      </c>
      <c r="L126" s="4" t="str">
        <f t="shared" si="7"/>
        <v>Eukaryota in stool</v>
      </c>
      <c r="M126" s="4"/>
      <c r="N126" s="4" t="str">
        <f>IF(D126="boolean","presence of",IF(D126="count","count of","data about"))&amp;" "&amp;H126&amp;" by "&amp;IF(ISNA(VLOOKUP(C126,lookup!A128:B130,2,FALSE)=TRUE),C126,VLOOKUP(C126,lookup!A128:B130,2))</f>
        <v>presence of Isospora by microscopy</v>
      </c>
      <c r="O126" s="4" t="str">
        <f t="shared" si="8"/>
        <v>a categorical measurement datum that is about Isospora and is the specified output of some microscopy assay, which achieves an organism identification objective and has as specified input a stool specimen from an organism</v>
      </c>
      <c r="P126" s="4" t="str">
        <f t="shared" si="9"/>
        <v>('categorical measurement datum' and is about some Isospora) and is_specified_output_of some (('microscopy assay' and achieves_planned_objective some 'organism identification objective') and has_specified_input some 'stool specimen from organism')</v>
      </c>
    </row>
    <row r="127" spans="1:16" ht="52" customHeight="1" x14ac:dyDescent="0.2">
      <c r="A127" t="s">
        <v>188</v>
      </c>
      <c r="B127" t="s">
        <v>20</v>
      </c>
      <c r="C127" t="s">
        <v>42</v>
      </c>
      <c r="D127" t="s">
        <v>40</v>
      </c>
      <c r="E127" t="s">
        <v>22</v>
      </c>
      <c r="F127" t="s">
        <v>153</v>
      </c>
      <c r="G127" t="s">
        <v>187</v>
      </c>
      <c r="H127" t="s">
        <v>187</v>
      </c>
      <c r="J127" s="4" t="str">
        <f t="shared" si="5"/>
        <v>Isospora Ct value, by TAC result</v>
      </c>
      <c r="K127" s="4" t="str">
        <f t="shared" si="6"/>
        <v>Raw eukaryota data</v>
      </c>
      <c r="L127" s="4" t="str">
        <f t="shared" si="7"/>
        <v>Raw test result</v>
      </c>
      <c r="M127" s="4"/>
      <c r="N127" s="4" t="str">
        <f>IF(D127="boolean","presence of",IF(D127="count","count of","data about"))&amp;" "&amp;H127&amp;" by "&amp;IF(ISNA(VLOOKUP(C127,lookup!A129:B131,2,FALSE)=TRUE),C127,VLOOKUP(C127,lookup!A129:B131,2))</f>
        <v>data about Isospora by TAC</v>
      </c>
      <c r="O127" s="4" t="str">
        <f t="shared" si="8"/>
        <v>a data item that is about Isospora and is the specified output of some TAC assay, which achieves an organism identification objective and has as specified input a stool specimen from an organism</v>
      </c>
      <c r="P127" s="4" t="str">
        <f t="shared" si="9"/>
        <v>('data item' and is about some Isospora) and is_specified_output_of some (('TAC assay' and achieves_planned_objective some 'organism identification objective') and has_specified_input some 'stool specimen from organism')</v>
      </c>
    </row>
    <row r="128" spans="1:16" ht="52" customHeight="1" x14ac:dyDescent="0.2">
      <c r="A128" t="s">
        <v>189</v>
      </c>
      <c r="B128" t="s">
        <v>20</v>
      </c>
      <c r="C128" t="s">
        <v>42</v>
      </c>
      <c r="D128" t="s">
        <v>40</v>
      </c>
      <c r="E128" t="s">
        <v>22</v>
      </c>
      <c r="F128" t="s">
        <v>153</v>
      </c>
      <c r="G128" t="s">
        <v>187</v>
      </c>
      <c r="H128" t="s">
        <v>187</v>
      </c>
      <c r="J128" s="4" t="str">
        <f t="shared" si="5"/>
        <v>Isospora Ct value, by TAC result</v>
      </c>
      <c r="K128" s="4" t="str">
        <f t="shared" si="6"/>
        <v>Raw eukaryota data</v>
      </c>
      <c r="L128" s="4" t="str">
        <f t="shared" si="7"/>
        <v>Raw test result</v>
      </c>
      <c r="M128" s="4"/>
      <c r="N128" s="4" t="str">
        <f>IF(D128="boolean","presence of",IF(D128="count","count of","data about"))&amp;" "&amp;H128&amp;" by "&amp;IF(ISNA(VLOOKUP(C128,lookup!A130:B132,2,FALSE)=TRUE),C128,VLOOKUP(C128,lookup!A130:B132,2))</f>
        <v>data about Isospora by TAC</v>
      </c>
      <c r="O128" s="4" t="str">
        <f t="shared" si="8"/>
        <v>a data item that is about Isospora and is the specified output of some TAC assay, which achieves an organism identification objective and has as specified input a stool specimen from an organism</v>
      </c>
      <c r="P128" s="4" t="str">
        <f t="shared" si="9"/>
        <v>('data item' and is about some Isospora) and is_specified_output_of some (('TAC assay' and achieves_planned_objective some 'organism identification objective') and has_specified_input some 'stool specimen from organism')</v>
      </c>
    </row>
    <row r="129" spans="1:16" ht="52" customHeight="1" x14ac:dyDescent="0.2">
      <c r="A129" t="s">
        <v>190</v>
      </c>
      <c r="B129" t="s">
        <v>20</v>
      </c>
      <c r="C129" t="s">
        <v>155</v>
      </c>
      <c r="D129" t="s">
        <v>36</v>
      </c>
      <c r="F129" t="s">
        <v>153</v>
      </c>
      <c r="G129" t="s">
        <v>191</v>
      </c>
      <c r="H129" t="s">
        <v>354</v>
      </c>
      <c r="J129" s="4" t="str">
        <f t="shared" ref="J129:J192" si="10">$H129&amp;IF($D129="raw",IF($E129&lt;&gt;""," ","")&amp;$E129,"")&amp;IF($D129="count"," count","")&amp;", by "&amp;IF($C129="TAC","TAC",$C129)&amp;IF($D129="raw"," result","")</f>
        <v>Endolimax nana, by microscopy</v>
      </c>
      <c r="K129" s="4" t="str">
        <f t="shared" ref="K129:K192" si="11">IF($D129="raw","Raw "&amp;LOWER($F129)&amp;" data",IF($G129="",$H129,$G129)&amp;" in "&amp;$B129)</f>
        <v>Endolimax in stool</v>
      </c>
      <c r="L129" s="4" t="str">
        <f t="shared" ref="L129:L192" si="12">IF($D129="raw","Raw test result",$F129&amp; " in "&amp;$B129)</f>
        <v>Eukaryota in stool</v>
      </c>
      <c r="M129" s="4"/>
      <c r="N129" s="4" t="str">
        <f>IF(D129="boolean","presence of",IF(D129="count","count of","data about"))&amp;" "&amp;H129&amp;" by "&amp;IF(ISNA(VLOOKUP(C129,lookup!A131:B133,2,FALSE)=TRUE),C129,VLOOKUP(C129,lookup!A131:B133,2))</f>
        <v>presence of Endolimax nana by microscopy</v>
      </c>
      <c r="O129" s="4" t="str">
        <f t="shared" ref="O129:O192" si="13">IF($D129="count","a count of the number of ",IF($D129="boolean","a categorical measurement datum","a data item")&amp;" that is about ")&amp;$H129&amp;" and is the specified output of some "&amp;$C129&amp;" assay, which achieves an organism identification objective and has as specified input a "&amp;$B129&amp;" specimen from an organism"</f>
        <v>a categorical measurement datum that is about Endolimax nana and is the specified output of some microscopy assay, which achieves an organism identification objective and has as specified input a stool specimen from an organism</v>
      </c>
      <c r="P129" s="4" t="str">
        <f t="shared" ref="P129:P192" si="14">"("&amp;IF($D129="count","count and",IF($D129="boolean","'categorical measurement datum' and","'data item' and")&amp;" is about some ")&amp;$H129&amp;") and is_specified_output_of some (('"&amp;$C129&amp;" assay' and achieves_planned_objective some 'organism identification objective') and has_specified_input some '"&amp;$B129&amp;" specimen from organism')"</f>
        <v>('categorical measurement datum' and is about some Endolimax nana) and is_specified_output_of some (('microscopy assay' and achieves_planned_objective some 'organism identification objective') and has_specified_input some 'stool specimen from organism')</v>
      </c>
    </row>
    <row r="130" spans="1:16" ht="52" customHeight="1" x14ac:dyDescent="0.2">
      <c r="A130" t="s">
        <v>192</v>
      </c>
      <c r="B130" t="s">
        <v>20</v>
      </c>
      <c r="C130" t="s">
        <v>42</v>
      </c>
      <c r="D130" t="s">
        <v>40</v>
      </c>
      <c r="E130" t="s">
        <v>22</v>
      </c>
      <c r="F130" t="s">
        <v>153</v>
      </c>
      <c r="G130" t="s">
        <v>193</v>
      </c>
      <c r="H130" t="s">
        <v>193</v>
      </c>
      <c r="J130" s="4" t="str">
        <f t="shared" si="10"/>
        <v>Entamoeba Ct value, by TAC result</v>
      </c>
      <c r="K130" s="4" t="str">
        <f t="shared" si="11"/>
        <v>Raw eukaryota data</v>
      </c>
      <c r="L130" s="4" t="str">
        <f t="shared" si="12"/>
        <v>Raw test result</v>
      </c>
      <c r="M130" s="4"/>
      <c r="N130" s="4" t="str">
        <f>IF(D130="boolean","presence of",IF(D130="count","count of","data about"))&amp;" "&amp;H130&amp;" by "&amp;IF(ISNA(VLOOKUP(C130,lookup!A132:B134,2,FALSE)=TRUE),C130,VLOOKUP(C130,lookup!A132:B134,2))</f>
        <v>data about Entamoeba by TAC</v>
      </c>
      <c r="O130" s="4" t="str">
        <f t="shared" si="13"/>
        <v>a data item that is about Entamoeba and is the specified output of some TAC assay, which achieves an organism identification objective and has as specified input a stool specimen from an organism</v>
      </c>
      <c r="P130" s="4" t="str">
        <f t="shared" si="14"/>
        <v>('data item' and is about some Entamoeba) and is_specified_output_of some (('TAC assay' and achieves_planned_objective some 'organism identification objective') and has_specified_input some 'stool specimen from organism')</v>
      </c>
    </row>
    <row r="131" spans="1:16" ht="52" customHeight="1" x14ac:dyDescent="0.2">
      <c r="A131" t="s">
        <v>194</v>
      </c>
      <c r="B131" t="s">
        <v>20</v>
      </c>
      <c r="C131" t="s">
        <v>42</v>
      </c>
      <c r="D131" t="s">
        <v>40</v>
      </c>
      <c r="E131" t="s">
        <v>22</v>
      </c>
      <c r="F131" t="s">
        <v>153</v>
      </c>
      <c r="G131" t="s">
        <v>193</v>
      </c>
      <c r="H131" t="s">
        <v>193</v>
      </c>
      <c r="J131" s="4" t="str">
        <f t="shared" si="10"/>
        <v>Entamoeba Ct value, by TAC result</v>
      </c>
      <c r="K131" s="4" t="str">
        <f t="shared" si="11"/>
        <v>Raw eukaryota data</v>
      </c>
      <c r="L131" s="4" t="str">
        <f t="shared" si="12"/>
        <v>Raw test result</v>
      </c>
      <c r="M131" s="4"/>
      <c r="N131" s="4" t="str">
        <f>IF(D131="boolean","presence of",IF(D131="count","count of","data about"))&amp;" "&amp;H131&amp;" by "&amp;IF(ISNA(VLOOKUP(C131,lookup!A133:B135,2,FALSE)=TRUE),C131,VLOOKUP(C131,lookup!A133:B135,2))</f>
        <v>data about Entamoeba by TAC</v>
      </c>
      <c r="O131" s="4" t="str">
        <f t="shared" si="13"/>
        <v>a data item that is about Entamoeba and is the specified output of some TAC assay, which achieves an organism identification objective and has as specified input a stool specimen from an organism</v>
      </c>
      <c r="P131" s="4" t="str">
        <f t="shared" si="14"/>
        <v>('data item' and is about some Entamoeba) and is_specified_output_of some (('TAC assay' and achieves_planned_objective some 'organism identification objective') and has_specified_input some 'stool specimen from organism')</v>
      </c>
    </row>
    <row r="132" spans="1:16" ht="52" customHeight="1" x14ac:dyDescent="0.2">
      <c r="A132" t="s">
        <v>195</v>
      </c>
      <c r="B132" t="s">
        <v>20</v>
      </c>
      <c r="C132" t="s">
        <v>155</v>
      </c>
      <c r="D132" t="s">
        <v>36</v>
      </c>
      <c r="F132" t="s">
        <v>153</v>
      </c>
      <c r="G132" t="s">
        <v>193</v>
      </c>
      <c r="H132" t="s">
        <v>355</v>
      </c>
      <c r="J132" s="4" t="str">
        <f t="shared" si="10"/>
        <v>Entamoeba coli, by microscopy</v>
      </c>
      <c r="K132" s="4" t="str">
        <f t="shared" si="11"/>
        <v>Entamoeba in stool</v>
      </c>
      <c r="L132" s="4" t="str">
        <f t="shared" si="12"/>
        <v>Eukaryota in stool</v>
      </c>
      <c r="M132" s="4"/>
      <c r="N132" s="4" t="str">
        <f>IF(D132="boolean","presence of",IF(D132="count","count of","data about"))&amp;" "&amp;H132&amp;" by "&amp;IF(ISNA(VLOOKUP(C132,lookup!A134:B136,2,FALSE)=TRUE),C132,VLOOKUP(C132,lookup!A134:B136,2))</f>
        <v>presence of Entamoeba coli by microscopy</v>
      </c>
      <c r="O132" s="4" t="str">
        <f t="shared" si="13"/>
        <v>a categorical measurement datum that is about Entamoeba coli and is the specified output of some microscopy assay, which achieves an organism identification objective and has as specified input a stool specimen from an organism</v>
      </c>
      <c r="P132" s="4" t="str">
        <f t="shared" si="14"/>
        <v>('categorical measurement datum' and is about some Entamoeba coli) and is_specified_output_of some (('microscopy assay' and achieves_planned_objective some 'organism identification objective') and has_specified_input some 'stool specimen from organism')</v>
      </c>
    </row>
    <row r="133" spans="1:16" ht="52" customHeight="1" x14ac:dyDescent="0.2">
      <c r="A133" t="s">
        <v>196</v>
      </c>
      <c r="B133" t="s">
        <v>20</v>
      </c>
      <c r="C133" t="s">
        <v>51</v>
      </c>
      <c r="D133" t="s">
        <v>36</v>
      </c>
      <c r="F133" t="s">
        <v>153</v>
      </c>
      <c r="G133" t="s">
        <v>193</v>
      </c>
      <c r="H133" t="s">
        <v>356</v>
      </c>
      <c r="J133" s="4" t="str">
        <f t="shared" si="10"/>
        <v>Entamoeba histolytica, by ELISA</v>
      </c>
      <c r="K133" s="4" t="str">
        <f t="shared" si="11"/>
        <v>Entamoeba in stool</v>
      </c>
      <c r="L133" s="4" t="str">
        <f t="shared" si="12"/>
        <v>Eukaryota in stool</v>
      </c>
      <c r="M133" s="4"/>
      <c r="N133" s="4" t="str">
        <f>IF(D133="boolean","presence of",IF(D133="count","count of","data about"))&amp;" "&amp;H133&amp;" by "&amp;IF(ISNA(VLOOKUP(C133,lookup!A135:B137,2,FALSE)=TRUE),C133,VLOOKUP(C133,lookup!A135:B137,2))</f>
        <v>presence of Entamoeba histolytica by ELISA</v>
      </c>
      <c r="O133" s="4" t="str">
        <f t="shared" si="13"/>
        <v>a categorical measurement datum that is about Entamoeba histolytica and is the specified output of some ELISA assay, which achieves an organism identification objective and has as specified input a stool specimen from an organism</v>
      </c>
      <c r="P133" s="4" t="str">
        <f t="shared" si="14"/>
        <v>('categorical measurement datum' and is about some Entamoeba histolytica) and is_specified_output_of some (('ELISA assay' and achieves_planned_objective some 'organism identification objective') and has_specified_input some 'stool specimen from organism')</v>
      </c>
    </row>
    <row r="134" spans="1:16" ht="52" customHeight="1" x14ac:dyDescent="0.2">
      <c r="A134" t="s">
        <v>197</v>
      </c>
      <c r="B134" t="s">
        <v>20</v>
      </c>
      <c r="C134" t="s">
        <v>51</v>
      </c>
      <c r="D134" t="s">
        <v>40</v>
      </c>
      <c r="F134" t="s">
        <v>153</v>
      </c>
      <c r="G134" t="s">
        <v>193</v>
      </c>
      <c r="H134" t="s">
        <v>356</v>
      </c>
      <c r="J134" s="4" t="str">
        <f t="shared" si="10"/>
        <v>Entamoeba histolytica, by ELISA result</v>
      </c>
      <c r="K134" s="4" t="str">
        <f t="shared" si="11"/>
        <v>Raw eukaryota data</v>
      </c>
      <c r="L134" s="4" t="str">
        <f t="shared" si="12"/>
        <v>Raw test result</v>
      </c>
      <c r="M134" s="4"/>
      <c r="N134" s="4" t="str">
        <f>IF(D134="boolean","presence of",IF(D134="count","count of","data about"))&amp;" "&amp;H134&amp;" by "&amp;IF(ISNA(VLOOKUP(C134,lookup!A136:B138,2,FALSE)=TRUE),C134,VLOOKUP(C134,lookup!A136:B138,2))</f>
        <v>data about Entamoeba histolytica by ELISA</v>
      </c>
      <c r="O134" s="4" t="str">
        <f t="shared" si="13"/>
        <v>a data item that is about Entamoeba histolytica and is the specified output of some ELISA assay, which achieves an organism identification objective and has as specified input a stool specimen from an organism</v>
      </c>
      <c r="P134" s="4" t="str">
        <f t="shared" si="14"/>
        <v>('data item' and is about some Entamoeba histolytica) and is_specified_output_of some (('ELISA assay' and achieves_planned_objective some 'organism identification objective') and has_specified_input some 'stool specimen from organism')</v>
      </c>
    </row>
    <row r="135" spans="1:16" ht="52" customHeight="1" x14ac:dyDescent="0.2">
      <c r="A135" t="s">
        <v>198</v>
      </c>
      <c r="B135" t="s">
        <v>20</v>
      </c>
      <c r="C135" t="s">
        <v>155</v>
      </c>
      <c r="D135" t="s">
        <v>40</v>
      </c>
      <c r="F135" t="s">
        <v>153</v>
      </c>
      <c r="G135" t="s">
        <v>193</v>
      </c>
      <c r="H135" t="s">
        <v>356</v>
      </c>
      <c r="J135" s="4" t="str">
        <f t="shared" si="10"/>
        <v>Entamoeba histolytica, by microscopy result</v>
      </c>
      <c r="K135" s="4" t="str">
        <f t="shared" si="11"/>
        <v>Raw eukaryota data</v>
      </c>
      <c r="L135" s="4" t="str">
        <f t="shared" si="12"/>
        <v>Raw test result</v>
      </c>
      <c r="M135" s="4"/>
      <c r="N135" s="4" t="str">
        <f>IF(D135="boolean","presence of",IF(D135="count","count of","data about"))&amp;" "&amp;H135&amp;" by "&amp;IF(ISNA(VLOOKUP(C135,lookup!A137:B139,2,FALSE)=TRUE),C135,VLOOKUP(C135,lookup!A137:B139,2))</f>
        <v>data about Entamoeba histolytica by microscopy</v>
      </c>
      <c r="O135" s="4" t="str">
        <f t="shared" si="13"/>
        <v>a data item that is about Entamoeba histolytica and is the specified output of some microscopy assay, which achieves an organism identification objective and has as specified input a stool specimen from an organism</v>
      </c>
      <c r="P135" s="4" t="str">
        <f t="shared" si="14"/>
        <v>('data item' and is about some Entamoeba histolytica) and is_specified_output_of some (('microscopy assay' and achieves_planned_objective some 'organism identification objective') and has_specified_input some 'stool specimen from organism')</v>
      </c>
    </row>
    <row r="136" spans="1:16" ht="52" customHeight="1" x14ac:dyDescent="0.2">
      <c r="A136" t="s">
        <v>199</v>
      </c>
      <c r="B136" t="s">
        <v>20</v>
      </c>
      <c r="C136" t="s">
        <v>42</v>
      </c>
      <c r="D136" t="s">
        <v>40</v>
      </c>
      <c r="E136" t="s">
        <v>22</v>
      </c>
      <c r="F136" t="s">
        <v>153</v>
      </c>
      <c r="G136" t="s">
        <v>193</v>
      </c>
      <c r="H136" t="s">
        <v>356</v>
      </c>
      <c r="J136" s="4" t="str">
        <f t="shared" si="10"/>
        <v>Entamoeba histolytica Ct value, by TAC result</v>
      </c>
      <c r="K136" s="4" t="str">
        <f t="shared" si="11"/>
        <v>Raw eukaryota data</v>
      </c>
      <c r="L136" s="4" t="str">
        <f t="shared" si="12"/>
        <v>Raw test result</v>
      </c>
      <c r="M136" s="4"/>
      <c r="N136" s="4" t="str">
        <f>IF(D136="boolean","presence of",IF(D136="count","count of","data about"))&amp;" "&amp;H136&amp;" by "&amp;IF(ISNA(VLOOKUP(C136,lookup!A138:B140,2,FALSE)=TRUE),C136,VLOOKUP(C136,lookup!A138:B140,2))</f>
        <v>data about Entamoeba histolytica by TAC</v>
      </c>
      <c r="O136" s="4" t="str">
        <f t="shared" si="13"/>
        <v>a data item that is about Entamoeba histolytica and is the specified output of some TAC assay, which achieves an organism identification objective and has as specified input a stool specimen from an organism</v>
      </c>
      <c r="P136" s="4" t="str">
        <f t="shared" si="14"/>
        <v>('data item' and is about some Entamoeba histolytica) and is_specified_output_of some (('TAC assay' and achieves_planned_objective some 'organism identification objective') and has_specified_input some 'stool specimen from organism')</v>
      </c>
    </row>
    <row r="137" spans="1:16" ht="52" customHeight="1" x14ac:dyDescent="0.2">
      <c r="A137" t="s">
        <v>200</v>
      </c>
      <c r="B137" t="s">
        <v>20</v>
      </c>
      <c r="C137" t="s">
        <v>42</v>
      </c>
      <c r="D137" t="s">
        <v>40</v>
      </c>
      <c r="E137" t="s">
        <v>22</v>
      </c>
      <c r="F137" t="s">
        <v>153</v>
      </c>
      <c r="G137" t="s">
        <v>193</v>
      </c>
      <c r="H137" t="s">
        <v>356</v>
      </c>
      <c r="J137" s="4" t="str">
        <f t="shared" si="10"/>
        <v>Entamoeba histolytica Ct value, by TAC result</v>
      </c>
      <c r="K137" s="4" t="str">
        <f t="shared" si="11"/>
        <v>Raw eukaryota data</v>
      </c>
      <c r="L137" s="4" t="str">
        <f t="shared" si="12"/>
        <v>Raw test result</v>
      </c>
      <c r="M137" s="4"/>
      <c r="N137" s="4" t="str">
        <f>IF(D137="boolean","presence of",IF(D137="count","count of","data about"))&amp;" "&amp;H137&amp;" by "&amp;IF(ISNA(VLOOKUP(C137,lookup!A139:B141,2,FALSE)=TRUE),C137,VLOOKUP(C137,lookup!A139:B141,2))</f>
        <v>data about Entamoeba histolytica by TAC</v>
      </c>
      <c r="O137" s="4" t="str">
        <f t="shared" si="13"/>
        <v>a data item that is about Entamoeba histolytica and is the specified output of some TAC assay, which achieves an organism identification objective and has as specified input a stool specimen from an organism</v>
      </c>
      <c r="P137" s="4" t="str">
        <f t="shared" si="14"/>
        <v>('data item' and is about some Entamoeba histolytica) and is_specified_output_of some (('TAC assay' and achieves_planned_objective some 'organism identification objective') and has_specified_input some 'stool specimen from organism')</v>
      </c>
    </row>
    <row r="138" spans="1:16" ht="52" customHeight="1" x14ac:dyDescent="0.2">
      <c r="A138" t="s">
        <v>201</v>
      </c>
      <c r="B138" t="s">
        <v>20</v>
      </c>
      <c r="C138" t="s">
        <v>155</v>
      </c>
      <c r="D138" t="s">
        <v>36</v>
      </c>
      <c r="F138" t="s">
        <v>153</v>
      </c>
      <c r="G138" t="s">
        <v>202</v>
      </c>
      <c r="H138" t="s">
        <v>357</v>
      </c>
      <c r="J138" s="4" t="str">
        <f t="shared" si="10"/>
        <v>Iodamoeba butschlii, by microscopy</v>
      </c>
      <c r="K138" s="4" t="str">
        <f t="shared" si="11"/>
        <v>Iodamoeba in stool</v>
      </c>
      <c r="L138" s="4" t="str">
        <f t="shared" si="12"/>
        <v>Eukaryota in stool</v>
      </c>
      <c r="M138" s="4"/>
      <c r="N138" s="4" t="str">
        <f>IF(D138="boolean","presence of",IF(D138="count","count of","data about"))&amp;" "&amp;H138&amp;" by "&amp;IF(ISNA(VLOOKUP(C138,lookup!A140:B142,2,FALSE)=TRUE),C138,VLOOKUP(C138,lookup!A140:B142,2))</f>
        <v>presence of Iodamoeba butschlii by microscopy</v>
      </c>
      <c r="O138" s="4" t="str">
        <f t="shared" si="13"/>
        <v>a categorical measurement datum that is about Iodamoeba butschlii and is the specified output of some microscopy assay, which achieves an organism identification objective and has as specified input a stool specimen from an organism</v>
      </c>
      <c r="P138" s="4" t="str">
        <f t="shared" si="14"/>
        <v>('categorical measurement datum' and is about some Iodamoeba butschlii) and is_specified_output_of some (('microscopy assay' and achieves_planned_objective some 'organism identification objective') and has_specified_input some 'stool specimen from organism')</v>
      </c>
    </row>
    <row r="139" spans="1:16" ht="52" customHeight="1" x14ac:dyDescent="0.2">
      <c r="A139" t="s">
        <v>203</v>
      </c>
      <c r="B139" t="s">
        <v>20</v>
      </c>
      <c r="C139" t="s">
        <v>42</v>
      </c>
      <c r="D139" t="s">
        <v>40</v>
      </c>
      <c r="E139" t="s">
        <v>22</v>
      </c>
      <c r="F139" t="s">
        <v>153</v>
      </c>
      <c r="G139" t="s">
        <v>204</v>
      </c>
      <c r="H139" t="s">
        <v>358</v>
      </c>
      <c r="J139" s="4" t="str">
        <f t="shared" si="10"/>
        <v>Enterocytozoon bieneusi Ct value, by TAC result</v>
      </c>
      <c r="K139" s="4" t="str">
        <f t="shared" si="11"/>
        <v>Raw eukaryota data</v>
      </c>
      <c r="L139" s="4" t="str">
        <f t="shared" si="12"/>
        <v>Raw test result</v>
      </c>
      <c r="M139" s="4"/>
      <c r="N139" s="4" t="str">
        <f>IF(D139="boolean","presence of",IF(D139="count","count of","data about"))&amp;" "&amp;H139&amp;" by "&amp;IF(ISNA(VLOOKUP(C139,lookup!A141:B143,2,FALSE)=TRUE),C139,VLOOKUP(C139,lookup!A141:B143,2))</f>
        <v>data about Enterocytozoon bieneusi by TAC</v>
      </c>
      <c r="O139" s="4" t="str">
        <f t="shared" si="13"/>
        <v>a data item that is about Enterocytozoon bieneusi and is the specified output of some TAC assay, which achieves an organism identification objective and has as specified input a stool specimen from an organism</v>
      </c>
      <c r="P139" s="4" t="str">
        <f t="shared" si="14"/>
        <v>('data item' and is about some Enterocytozoon bieneusi) and is_specified_output_of some (('TAC assay' and achieves_planned_objective some 'organism identification objective') and has_specified_input some 'stool specimen from organism')</v>
      </c>
    </row>
    <row r="140" spans="1:16" ht="52" customHeight="1" x14ac:dyDescent="0.2">
      <c r="A140" t="s">
        <v>205</v>
      </c>
      <c r="B140" t="s">
        <v>20</v>
      </c>
      <c r="C140" t="s">
        <v>42</v>
      </c>
      <c r="D140" t="s">
        <v>40</v>
      </c>
      <c r="E140" t="s">
        <v>22</v>
      </c>
      <c r="F140" t="s">
        <v>153</v>
      </c>
      <c r="G140" t="s">
        <v>204</v>
      </c>
      <c r="H140" t="s">
        <v>358</v>
      </c>
      <c r="J140" s="4" t="str">
        <f t="shared" si="10"/>
        <v>Enterocytozoon bieneusi Ct value, by TAC result</v>
      </c>
      <c r="K140" s="4" t="str">
        <f t="shared" si="11"/>
        <v>Raw eukaryota data</v>
      </c>
      <c r="L140" s="4" t="str">
        <f t="shared" si="12"/>
        <v>Raw test result</v>
      </c>
      <c r="M140" s="4"/>
      <c r="N140" s="4" t="str">
        <f>IF(D140="boolean","presence of",IF(D140="count","count of","data about"))&amp;" "&amp;H140&amp;" by "&amp;IF(ISNA(VLOOKUP(C140,lookup!A142:B144,2,FALSE)=TRUE),C140,VLOOKUP(C140,lookup!A142:B144,2))</f>
        <v>data about Enterocytozoon bieneusi by TAC</v>
      </c>
      <c r="O140" s="4" t="str">
        <f t="shared" si="13"/>
        <v>a data item that is about Enterocytozoon bieneusi and is the specified output of some TAC assay, which achieves an organism identification objective and has as specified input a stool specimen from an organism</v>
      </c>
      <c r="P140" s="4" t="str">
        <f t="shared" si="14"/>
        <v>('data item' and is about some Enterocytozoon bieneusi) and is_specified_output_of some (('TAC assay' and achieves_planned_objective some 'organism identification objective') and has_specified_input some 'stool specimen from organism')</v>
      </c>
    </row>
    <row r="141" spans="1:16" ht="52" customHeight="1" x14ac:dyDescent="0.2">
      <c r="A141" t="s">
        <v>206</v>
      </c>
      <c r="B141" t="s">
        <v>20</v>
      </c>
      <c r="C141" t="s">
        <v>51</v>
      </c>
      <c r="D141" t="s">
        <v>36</v>
      </c>
      <c r="F141" t="s">
        <v>153</v>
      </c>
      <c r="G141" t="s">
        <v>207</v>
      </c>
      <c r="H141" t="s">
        <v>207</v>
      </c>
      <c r="J141" s="4" t="str">
        <f t="shared" si="10"/>
        <v>Giardia, by ELISA</v>
      </c>
      <c r="K141" s="4" t="str">
        <f t="shared" si="11"/>
        <v>Giardia in stool</v>
      </c>
      <c r="L141" s="4" t="str">
        <f t="shared" si="12"/>
        <v>Eukaryota in stool</v>
      </c>
      <c r="M141" s="4"/>
      <c r="N141" s="4" t="str">
        <f>IF(D141="boolean","presence of",IF(D141="count","count of","data about"))&amp;" "&amp;H141&amp;" by "&amp;IF(ISNA(VLOOKUP(C141,lookup!A143:B145,2,FALSE)=TRUE),C141,VLOOKUP(C141,lookup!A143:B145,2))</f>
        <v>presence of Giardia by ELISA</v>
      </c>
      <c r="O141" s="4" t="str">
        <f t="shared" si="13"/>
        <v>a categorical measurement datum that is about Giardia and is the specified output of some ELISA assay, which achieves an organism identification objective and has as specified input a stool specimen from an organism</v>
      </c>
      <c r="P141" s="4" t="str">
        <f t="shared" si="14"/>
        <v>('categorical measurement datum' and is about some Giardia) and is_specified_output_of some (('ELISA assay' and achieves_planned_objective some 'organism identification objective') and has_specified_input some 'stool specimen from organism')</v>
      </c>
    </row>
    <row r="142" spans="1:16" ht="52" customHeight="1" x14ac:dyDescent="0.2">
      <c r="A142" t="s">
        <v>208</v>
      </c>
      <c r="B142" t="s">
        <v>20</v>
      </c>
      <c r="C142" t="s">
        <v>51</v>
      </c>
      <c r="D142" t="s">
        <v>40</v>
      </c>
      <c r="F142" t="s">
        <v>153</v>
      </c>
      <c r="G142" t="s">
        <v>207</v>
      </c>
      <c r="H142" t="s">
        <v>207</v>
      </c>
      <c r="J142" s="4" t="str">
        <f t="shared" si="10"/>
        <v>Giardia, by ELISA result</v>
      </c>
      <c r="K142" s="4" t="str">
        <f t="shared" si="11"/>
        <v>Raw eukaryota data</v>
      </c>
      <c r="L142" s="4" t="str">
        <f t="shared" si="12"/>
        <v>Raw test result</v>
      </c>
      <c r="M142" s="4"/>
      <c r="N142" s="4" t="str">
        <f>IF(D142="boolean","presence of",IF(D142="count","count of","data about"))&amp;" "&amp;H142&amp;" by "&amp;IF(ISNA(VLOOKUP(C142,lookup!A144:B146,2,FALSE)=TRUE),C142,VLOOKUP(C142,lookup!A144:B146,2))</f>
        <v>data about Giardia by ELISA</v>
      </c>
      <c r="O142" s="4" t="str">
        <f t="shared" si="13"/>
        <v>a data item that is about Giardia and is the specified output of some ELISA assay, which achieves an organism identification objective and has as specified input a stool specimen from an organism</v>
      </c>
      <c r="P142" s="4" t="str">
        <f t="shared" si="14"/>
        <v>('data item' and is about some Giardia) and is_specified_output_of some (('ELISA assay' and achieves_planned_objective some 'organism identification objective') and has_specified_input some 'stool specimen from organism')</v>
      </c>
    </row>
    <row r="143" spans="1:16" ht="52" customHeight="1" x14ac:dyDescent="0.2">
      <c r="A143" t="s">
        <v>209</v>
      </c>
      <c r="B143" t="s">
        <v>20</v>
      </c>
      <c r="C143" t="s">
        <v>42</v>
      </c>
      <c r="D143" t="s">
        <v>40</v>
      </c>
      <c r="E143" t="s">
        <v>22</v>
      </c>
      <c r="F143" t="s">
        <v>153</v>
      </c>
      <c r="G143" t="s">
        <v>207</v>
      </c>
      <c r="H143" t="s">
        <v>207</v>
      </c>
      <c r="J143" s="4" t="str">
        <f t="shared" si="10"/>
        <v>Giardia Ct value, by TAC result</v>
      </c>
      <c r="K143" s="4" t="str">
        <f t="shared" si="11"/>
        <v>Raw eukaryota data</v>
      </c>
      <c r="L143" s="4" t="str">
        <f t="shared" si="12"/>
        <v>Raw test result</v>
      </c>
      <c r="M143" s="4"/>
      <c r="N143" s="4" t="str">
        <f>IF(D143="boolean","presence of",IF(D143="count","count of","data about"))&amp;" "&amp;H143&amp;" by "&amp;IF(ISNA(VLOOKUP(C143,lookup!A145:B147,2,FALSE)=TRUE),C143,VLOOKUP(C143,lookup!A145:B147,2))</f>
        <v>data about Giardia by TAC</v>
      </c>
      <c r="O143" s="4" t="str">
        <f t="shared" si="13"/>
        <v>a data item that is about Giardia and is the specified output of some TAC assay, which achieves an organism identification objective and has as specified input a stool specimen from an organism</v>
      </c>
      <c r="P143" s="4" t="str">
        <f t="shared" si="14"/>
        <v>('data item' and is about some Giardia) and is_specified_output_of some (('TAC assay' and achieves_planned_objective some 'organism identification objective') and has_specified_input some 'stool specimen from organism')</v>
      </c>
    </row>
    <row r="144" spans="1:16" ht="52" customHeight="1" x14ac:dyDescent="0.2">
      <c r="A144" t="s">
        <v>210</v>
      </c>
      <c r="B144" t="s">
        <v>20</v>
      </c>
      <c r="C144" t="s">
        <v>42</v>
      </c>
      <c r="D144" t="s">
        <v>40</v>
      </c>
      <c r="E144" t="s">
        <v>22</v>
      </c>
      <c r="F144" t="s">
        <v>153</v>
      </c>
      <c r="G144" t="s">
        <v>207</v>
      </c>
      <c r="H144" t="s">
        <v>207</v>
      </c>
      <c r="J144" s="4" t="str">
        <f t="shared" si="10"/>
        <v>Giardia Ct value, by TAC result</v>
      </c>
      <c r="K144" s="4" t="str">
        <f t="shared" si="11"/>
        <v>Raw eukaryota data</v>
      </c>
      <c r="L144" s="4" t="str">
        <f t="shared" si="12"/>
        <v>Raw test result</v>
      </c>
      <c r="M144" s="4"/>
      <c r="N144" s="4" t="str">
        <f>IF(D144="boolean","presence of",IF(D144="count","count of","data about"))&amp;" "&amp;H144&amp;" by "&amp;IF(ISNA(VLOOKUP(C144,lookup!A146:B148,2,FALSE)=TRUE),C144,VLOOKUP(C144,lookup!A146:B148,2))</f>
        <v>data about Giardia by TAC</v>
      </c>
      <c r="O144" s="4" t="str">
        <f t="shared" si="13"/>
        <v>a data item that is about Giardia and is the specified output of some TAC assay, which achieves an organism identification objective and has as specified input a stool specimen from an organism</v>
      </c>
      <c r="P144" s="4" t="str">
        <f t="shared" si="14"/>
        <v>('data item' and is about some Giardia) and is_specified_output_of some (('TAC assay' and achieves_planned_objective some 'organism identification objective') and has_specified_input some 'stool specimen from organism')</v>
      </c>
    </row>
    <row r="145" spans="1:16" ht="52" customHeight="1" x14ac:dyDescent="0.2">
      <c r="A145" t="s">
        <v>211</v>
      </c>
      <c r="B145" t="s">
        <v>20</v>
      </c>
      <c r="C145" t="s">
        <v>42</v>
      </c>
      <c r="D145" t="s">
        <v>40</v>
      </c>
      <c r="E145" t="s">
        <v>22</v>
      </c>
      <c r="F145" t="s">
        <v>153</v>
      </c>
      <c r="G145" t="s">
        <v>207</v>
      </c>
      <c r="H145" t="s">
        <v>359</v>
      </c>
      <c r="J145" s="4" t="str">
        <f t="shared" si="10"/>
        <v>Giardia assemblage A Ct value, by TAC result</v>
      </c>
      <c r="K145" s="4" t="str">
        <f t="shared" si="11"/>
        <v>Raw eukaryota data</v>
      </c>
      <c r="L145" s="4" t="str">
        <f t="shared" si="12"/>
        <v>Raw test result</v>
      </c>
      <c r="M145" s="4"/>
      <c r="N145" s="4" t="str">
        <f>IF(D145="boolean","presence of",IF(D145="count","count of","data about"))&amp;" "&amp;H145&amp;" by "&amp;IF(ISNA(VLOOKUP(C145,lookup!A147:B149,2,FALSE)=TRUE),C145,VLOOKUP(C145,lookup!A147:B149,2))</f>
        <v>data about Giardia assemblage A by TAC</v>
      </c>
      <c r="O145" s="4" t="str">
        <f t="shared" si="13"/>
        <v>a data item that is about Giardia assemblage A and is the specified output of some TAC assay, which achieves an organism identification objective and has as specified input a stool specimen from an organism</v>
      </c>
      <c r="P145" s="4" t="str">
        <f t="shared" si="14"/>
        <v>('data item' and is about some Giardia assemblage A) and is_specified_output_of some (('TAC assay' and achieves_planned_objective some 'organism identification objective') and has_specified_input some 'stool specimen from organism')</v>
      </c>
    </row>
    <row r="146" spans="1:16" ht="52" customHeight="1" x14ac:dyDescent="0.2">
      <c r="A146" t="s">
        <v>212</v>
      </c>
      <c r="B146" t="s">
        <v>20</v>
      </c>
      <c r="C146" t="s">
        <v>42</v>
      </c>
      <c r="D146" t="s">
        <v>40</v>
      </c>
      <c r="E146" t="s">
        <v>22</v>
      </c>
      <c r="F146" t="s">
        <v>153</v>
      </c>
      <c r="G146" t="s">
        <v>207</v>
      </c>
      <c r="H146" t="s">
        <v>359</v>
      </c>
      <c r="J146" s="4" t="str">
        <f t="shared" si="10"/>
        <v>Giardia assemblage A Ct value, by TAC result</v>
      </c>
      <c r="K146" s="4" t="str">
        <f t="shared" si="11"/>
        <v>Raw eukaryota data</v>
      </c>
      <c r="L146" s="4" t="str">
        <f t="shared" si="12"/>
        <v>Raw test result</v>
      </c>
      <c r="M146" s="4"/>
      <c r="N146" s="4" t="str">
        <f>IF(D146="boolean","presence of",IF(D146="count","count of","data about"))&amp;" "&amp;H146&amp;" by "&amp;IF(ISNA(VLOOKUP(C146,lookup!A148:B150,2,FALSE)=TRUE),C146,VLOOKUP(C146,lookup!A148:B150,2))</f>
        <v>data about Giardia assemblage A by TAC</v>
      </c>
      <c r="O146" s="4" t="str">
        <f t="shared" si="13"/>
        <v>a data item that is about Giardia assemblage A and is the specified output of some TAC assay, which achieves an organism identification objective and has as specified input a stool specimen from an organism</v>
      </c>
      <c r="P146" s="4" t="str">
        <f t="shared" si="14"/>
        <v>('data item' and is about some Giardia assemblage A) and is_specified_output_of some (('TAC assay' and achieves_planned_objective some 'organism identification objective') and has_specified_input some 'stool specimen from organism')</v>
      </c>
    </row>
    <row r="147" spans="1:16" ht="52" customHeight="1" x14ac:dyDescent="0.2">
      <c r="A147" t="s">
        <v>213</v>
      </c>
      <c r="B147" t="s">
        <v>20</v>
      </c>
      <c r="C147" t="s">
        <v>42</v>
      </c>
      <c r="D147" t="s">
        <v>40</v>
      </c>
      <c r="E147" t="s">
        <v>22</v>
      </c>
      <c r="F147" t="s">
        <v>153</v>
      </c>
      <c r="G147" t="s">
        <v>207</v>
      </c>
      <c r="H147" t="s">
        <v>360</v>
      </c>
      <c r="J147" s="4" t="str">
        <f t="shared" si="10"/>
        <v>Giardia assemblage B Ct value, by TAC result</v>
      </c>
      <c r="K147" s="4" t="str">
        <f t="shared" si="11"/>
        <v>Raw eukaryota data</v>
      </c>
      <c r="L147" s="4" t="str">
        <f t="shared" si="12"/>
        <v>Raw test result</v>
      </c>
      <c r="M147" s="4"/>
      <c r="N147" s="4" t="str">
        <f>IF(D147="boolean","presence of",IF(D147="count","count of","data about"))&amp;" "&amp;H147&amp;" by "&amp;IF(ISNA(VLOOKUP(C147,lookup!A149:B151,2,FALSE)=TRUE),C147,VLOOKUP(C147,lookup!A149:B151,2))</f>
        <v>data about Giardia assemblage B by TAC</v>
      </c>
      <c r="O147" s="4" t="str">
        <f t="shared" si="13"/>
        <v>a data item that is about Giardia assemblage B and is the specified output of some TAC assay, which achieves an organism identification objective and has as specified input a stool specimen from an organism</v>
      </c>
      <c r="P147" s="4" t="str">
        <f t="shared" si="14"/>
        <v>('data item' and is about some Giardia assemblage B) and is_specified_output_of some (('TAC assay' and achieves_planned_objective some 'organism identification objective') and has_specified_input some 'stool specimen from organism')</v>
      </c>
    </row>
    <row r="148" spans="1:16" ht="52" customHeight="1" x14ac:dyDescent="0.2">
      <c r="A148" t="s">
        <v>214</v>
      </c>
      <c r="B148" t="s">
        <v>20</v>
      </c>
      <c r="C148" t="s">
        <v>42</v>
      </c>
      <c r="D148" t="s">
        <v>40</v>
      </c>
      <c r="E148" t="s">
        <v>22</v>
      </c>
      <c r="F148" t="s">
        <v>153</v>
      </c>
      <c r="G148" t="s">
        <v>207</v>
      </c>
      <c r="H148" t="s">
        <v>360</v>
      </c>
      <c r="J148" s="4" t="str">
        <f t="shared" si="10"/>
        <v>Giardia assemblage B Ct value, by TAC result</v>
      </c>
      <c r="K148" s="4" t="str">
        <f t="shared" si="11"/>
        <v>Raw eukaryota data</v>
      </c>
      <c r="L148" s="4" t="str">
        <f t="shared" si="12"/>
        <v>Raw test result</v>
      </c>
      <c r="M148" s="4"/>
      <c r="N148" s="4" t="str">
        <f>IF(D148="boolean","presence of",IF(D148="count","count of","data about"))&amp;" "&amp;H148&amp;" by "&amp;IF(ISNA(VLOOKUP(C148,lookup!A150:B152,2,FALSE)=TRUE),C148,VLOOKUP(C148,lookup!A150:B152,2))</f>
        <v>data about Giardia assemblage B by TAC</v>
      </c>
      <c r="O148" s="4" t="str">
        <f t="shared" si="13"/>
        <v>a data item that is about Giardia assemblage B and is the specified output of some TAC assay, which achieves an organism identification objective and has as specified input a stool specimen from an organism</v>
      </c>
      <c r="P148" s="4" t="str">
        <f t="shared" si="14"/>
        <v>('data item' and is about some Giardia assemblage B) and is_specified_output_of some (('TAC assay' and achieves_planned_objective some 'organism identification objective') and has_specified_input some 'stool specimen from organism')</v>
      </c>
    </row>
    <row r="149" spans="1:16" ht="52" customHeight="1" x14ac:dyDescent="0.2">
      <c r="A149" t="s">
        <v>215</v>
      </c>
      <c r="B149" t="s">
        <v>20</v>
      </c>
      <c r="C149" t="s">
        <v>155</v>
      </c>
      <c r="D149" t="s">
        <v>40</v>
      </c>
      <c r="F149" t="s">
        <v>153</v>
      </c>
      <c r="G149" t="s">
        <v>207</v>
      </c>
      <c r="H149" t="s">
        <v>361</v>
      </c>
      <c r="J149" s="4" t="str">
        <f t="shared" si="10"/>
        <v>Giardia lamblia, by microscopy result</v>
      </c>
      <c r="K149" s="4" t="str">
        <f t="shared" si="11"/>
        <v>Raw eukaryota data</v>
      </c>
      <c r="L149" s="4" t="str">
        <f t="shared" si="12"/>
        <v>Raw test result</v>
      </c>
      <c r="M149" s="4"/>
      <c r="N149" s="4" t="str">
        <f>IF(D149="boolean","presence of",IF(D149="count","count of","data about"))&amp;" "&amp;H149&amp;" by "&amp;IF(ISNA(VLOOKUP(C149,lookup!A151:B153,2,FALSE)=TRUE),C149,VLOOKUP(C149,lookup!A151:B153,2))</f>
        <v>data about Giardia lamblia by microscopy</v>
      </c>
      <c r="O149" s="4" t="str">
        <f t="shared" si="13"/>
        <v>a data item that is about Giardia lamblia and is the specified output of some microscopy assay, which achieves an organism identification objective and has as specified input a stool specimen from an organism</v>
      </c>
      <c r="P149" s="4" t="str">
        <f t="shared" si="14"/>
        <v>('data item' and is about some Giardia lamblia) and is_specified_output_of some (('microscopy assay' and achieves_planned_objective some 'organism identification objective') and has_specified_input some 'stool specimen from organism')</v>
      </c>
    </row>
    <row r="150" spans="1:16" ht="52" customHeight="1" x14ac:dyDescent="0.2">
      <c r="A150" t="s">
        <v>216</v>
      </c>
      <c r="B150" t="s">
        <v>20</v>
      </c>
      <c r="C150" t="s">
        <v>155</v>
      </c>
      <c r="D150" t="s">
        <v>36</v>
      </c>
      <c r="F150" t="s">
        <v>153</v>
      </c>
      <c r="G150" t="s">
        <v>217</v>
      </c>
      <c r="H150" t="s">
        <v>362</v>
      </c>
      <c r="J150" s="4" t="str">
        <f t="shared" si="10"/>
        <v>Hymenolepis diminuta, by microscopy</v>
      </c>
      <c r="K150" s="4" t="str">
        <f t="shared" si="11"/>
        <v>Hymenolepis in stool</v>
      </c>
      <c r="L150" s="4" t="str">
        <f t="shared" si="12"/>
        <v>Eukaryota in stool</v>
      </c>
      <c r="M150" s="4"/>
      <c r="N150" s="4" t="str">
        <f>IF(D150="boolean","presence of",IF(D150="count","count of","data about"))&amp;" "&amp;H150&amp;" by "&amp;IF(ISNA(VLOOKUP(C150,lookup!A152:B154,2,FALSE)=TRUE),C150,VLOOKUP(C150,lookup!A152:B154,2))</f>
        <v>presence of Hymenolepis diminuta by microscopy</v>
      </c>
      <c r="O150" s="4" t="str">
        <f t="shared" si="13"/>
        <v>a categorical measurement datum that is about Hymenolepis diminuta and is the specified output of some microscopy assay, which achieves an organism identification objective and has as specified input a stool specimen from an organism</v>
      </c>
      <c r="P150" s="4" t="str">
        <f t="shared" si="14"/>
        <v>('categorical measurement datum' and is about some Hymenolepis diminuta) and is_specified_output_of some (('microscopy assay' and achieves_planned_objective some 'organism identification objective') and has_specified_input some 'stool specimen from organism')</v>
      </c>
    </row>
    <row r="151" spans="1:16" ht="52" customHeight="1" x14ac:dyDescent="0.2">
      <c r="A151" t="s">
        <v>218</v>
      </c>
      <c r="B151" t="s">
        <v>20</v>
      </c>
      <c r="C151" t="s">
        <v>155</v>
      </c>
      <c r="D151" t="s">
        <v>36</v>
      </c>
      <c r="F151" t="s">
        <v>153</v>
      </c>
      <c r="G151" t="s">
        <v>217</v>
      </c>
      <c r="H151" t="s">
        <v>363</v>
      </c>
      <c r="J151" s="4" t="str">
        <f t="shared" si="10"/>
        <v>Hymenolepis nana, by microscopy</v>
      </c>
      <c r="K151" s="4" t="str">
        <f t="shared" si="11"/>
        <v>Hymenolepis in stool</v>
      </c>
      <c r="L151" s="4" t="str">
        <f t="shared" si="12"/>
        <v>Eukaryota in stool</v>
      </c>
      <c r="M151" s="4"/>
      <c r="N151" s="4" t="str">
        <f>IF(D151="boolean","presence of",IF(D151="count","count of","data about"))&amp;" "&amp;H151&amp;" by "&amp;IF(ISNA(VLOOKUP(C151,lookup!A153:B155,2,FALSE)=TRUE),C151,VLOOKUP(C151,lookup!A153:B155,2))</f>
        <v>presence of Hymenolepis nana by microscopy</v>
      </c>
      <c r="O151" s="4" t="str">
        <f t="shared" si="13"/>
        <v>a categorical measurement datum that is about Hymenolepis nana and is the specified output of some microscopy assay, which achieves an organism identification objective and has as specified input a stool specimen from an organism</v>
      </c>
      <c r="P151" s="4" t="str">
        <f t="shared" si="14"/>
        <v>('categorical measurement datum' and is about some Hymenolepis nana) and is_specified_output_of some (('microscopy assay' and achieves_planned_objective some 'organism identification objective') and has_specified_input some 'stool specimen from organism')</v>
      </c>
    </row>
    <row r="152" spans="1:16" ht="52" customHeight="1" x14ac:dyDescent="0.2">
      <c r="A152" t="s">
        <v>219</v>
      </c>
      <c r="B152" t="s">
        <v>20</v>
      </c>
      <c r="C152" t="s">
        <v>42</v>
      </c>
      <c r="D152" t="s">
        <v>40</v>
      </c>
      <c r="E152" t="s">
        <v>22</v>
      </c>
      <c r="F152" t="s">
        <v>153</v>
      </c>
      <c r="G152" t="s">
        <v>217</v>
      </c>
      <c r="H152" t="s">
        <v>363</v>
      </c>
      <c r="J152" s="4" t="str">
        <f t="shared" si="10"/>
        <v>Hymenolepis nana Ct value, by TAC result</v>
      </c>
      <c r="K152" s="4" t="str">
        <f t="shared" si="11"/>
        <v>Raw eukaryota data</v>
      </c>
      <c r="L152" s="4" t="str">
        <f t="shared" si="12"/>
        <v>Raw test result</v>
      </c>
      <c r="M152" s="4"/>
      <c r="N152" s="4" t="str">
        <f>IF(D152="boolean","presence of",IF(D152="count","count of","data about"))&amp;" "&amp;H152&amp;" by "&amp;IF(ISNA(VLOOKUP(C152,lookup!A154:B156,2,FALSE)=TRUE),C152,VLOOKUP(C152,lookup!A154:B156,2))</f>
        <v>data about Hymenolepis nana by TAC</v>
      </c>
      <c r="O152" s="4" t="str">
        <f t="shared" si="13"/>
        <v>a data item that is about Hymenolepis nana and is the specified output of some TAC assay, which achieves an organism identification objective and has as specified input a stool specimen from an organism</v>
      </c>
      <c r="P152" s="4" t="str">
        <f t="shared" si="14"/>
        <v>('data item' and is about some Hymenolepis nana) and is_specified_output_of some (('TAC assay' and achieves_planned_objective some 'organism identification objective') and has_specified_input some 'stool specimen from organism')</v>
      </c>
    </row>
    <row r="153" spans="1:16" ht="52" customHeight="1" x14ac:dyDescent="0.2">
      <c r="A153" t="s">
        <v>220</v>
      </c>
      <c r="B153" t="s">
        <v>20</v>
      </c>
      <c r="C153" t="s">
        <v>42</v>
      </c>
      <c r="D153" t="s">
        <v>40</v>
      </c>
      <c r="E153" t="s">
        <v>22</v>
      </c>
      <c r="F153" t="s">
        <v>153</v>
      </c>
      <c r="G153" t="s">
        <v>217</v>
      </c>
      <c r="H153" t="s">
        <v>363</v>
      </c>
      <c r="J153" s="4" t="str">
        <f t="shared" si="10"/>
        <v>Hymenolepis nana Ct value, by TAC result</v>
      </c>
      <c r="K153" s="4" t="str">
        <f t="shared" si="11"/>
        <v>Raw eukaryota data</v>
      </c>
      <c r="L153" s="4" t="str">
        <f t="shared" si="12"/>
        <v>Raw test result</v>
      </c>
      <c r="M153" s="4"/>
      <c r="N153" s="4" t="str">
        <f>IF(D153="boolean","presence of",IF(D153="count","count of","data about"))&amp;" "&amp;H153&amp;" by "&amp;IF(ISNA(VLOOKUP(C153,lookup!A155:B157,2,FALSE)=TRUE),C153,VLOOKUP(C153,lookup!A155:B157,2))</f>
        <v>data about Hymenolepis nana by TAC</v>
      </c>
      <c r="O153" s="4" t="str">
        <f t="shared" si="13"/>
        <v>a data item that is about Hymenolepis nana and is the specified output of some TAC assay, which achieves an organism identification objective and has as specified input a stool specimen from an organism</v>
      </c>
      <c r="P153" s="4" t="str">
        <f t="shared" si="14"/>
        <v>('data item' and is about some Hymenolepis nana) and is_specified_output_of some (('TAC assay' and achieves_planned_objective some 'organism identification objective') and has_specified_input some 'stool specimen from organism')</v>
      </c>
    </row>
    <row r="154" spans="1:16" ht="52" customHeight="1" x14ac:dyDescent="0.2">
      <c r="A154" t="s">
        <v>221</v>
      </c>
      <c r="B154" t="s">
        <v>20</v>
      </c>
      <c r="C154" t="s">
        <v>155</v>
      </c>
      <c r="D154" t="s">
        <v>36</v>
      </c>
      <c r="F154" t="s">
        <v>153</v>
      </c>
      <c r="G154" t="s">
        <v>222</v>
      </c>
      <c r="H154" t="s">
        <v>364</v>
      </c>
      <c r="J154" s="4" t="str">
        <f t="shared" si="10"/>
        <v>Enterobius vermicularis, by microscopy</v>
      </c>
      <c r="K154" s="4" t="str">
        <f t="shared" si="11"/>
        <v>Enterobius in stool</v>
      </c>
      <c r="L154" s="4" t="str">
        <f t="shared" si="12"/>
        <v>Eukaryota in stool</v>
      </c>
      <c r="M154" s="4"/>
      <c r="N154" s="4" t="str">
        <f>IF(D154="boolean","presence of",IF(D154="count","count of","data about"))&amp;" "&amp;H154&amp;" by "&amp;IF(ISNA(VLOOKUP(C154,lookup!A156:B158,2,FALSE)=TRUE),C154,VLOOKUP(C154,lookup!A156:B158,2))</f>
        <v>presence of Enterobius vermicularis by microscopy</v>
      </c>
      <c r="O154" s="4" t="str">
        <f t="shared" si="13"/>
        <v>a categorical measurement datum that is about Enterobius vermicularis and is the specified output of some microscopy assay, which achieves an organism identification objective and has as specified input a stool specimen from an organism</v>
      </c>
      <c r="P154" s="4" t="str">
        <f t="shared" si="14"/>
        <v>('categorical measurement datum' and is about some Enterobius vermicularis) and is_specified_output_of some (('microscopy assay' and achieves_planned_objective some 'organism identification objective') and has_specified_input some 'stool specimen from organism')</v>
      </c>
    </row>
    <row r="155" spans="1:16" ht="52" customHeight="1" x14ac:dyDescent="0.2">
      <c r="A155" t="s">
        <v>223</v>
      </c>
      <c r="B155" t="s">
        <v>20</v>
      </c>
      <c r="C155" t="s">
        <v>155</v>
      </c>
      <c r="D155" t="s">
        <v>36</v>
      </c>
      <c r="F155" t="s">
        <v>153</v>
      </c>
      <c r="G155" t="s">
        <v>224</v>
      </c>
      <c r="H155" t="s">
        <v>365</v>
      </c>
      <c r="J155" s="4" t="str">
        <f t="shared" si="10"/>
        <v>Chilomastix mesnili, by microscopy</v>
      </c>
      <c r="K155" s="4" t="str">
        <f t="shared" si="11"/>
        <v>Chilomastix in stool</v>
      </c>
      <c r="L155" s="4" t="str">
        <f t="shared" si="12"/>
        <v>Eukaryota in stool</v>
      </c>
      <c r="M155" s="4"/>
      <c r="N155" s="4" t="str">
        <f>IF(D155="boolean","presence of",IF(D155="count","count of","data about"))&amp;" "&amp;H155&amp;" by "&amp;IF(ISNA(VLOOKUP(C155,lookup!A157:B159,2,FALSE)=TRUE),C155,VLOOKUP(C155,lookup!A157:B159,2))</f>
        <v>presence of Chilomastix mesnili by microscopy</v>
      </c>
      <c r="O155" s="4" t="str">
        <f t="shared" si="13"/>
        <v>a categorical measurement datum that is about Chilomastix mesnili and is the specified output of some microscopy assay, which achieves an organism identification objective and has as specified input a stool specimen from an organism</v>
      </c>
      <c r="P155" s="4" t="str">
        <f t="shared" si="14"/>
        <v>('categorical measurement datum' and is about some Chilomastix mesnili) and is_specified_output_of some (('microscopy assay' and achieves_planned_objective some 'organism identification objective') and has_specified_input some 'stool specimen from organism')</v>
      </c>
    </row>
    <row r="156" spans="1:16" ht="52" customHeight="1" x14ac:dyDescent="0.2">
      <c r="A156" t="s">
        <v>225</v>
      </c>
      <c r="B156" t="s">
        <v>20</v>
      </c>
      <c r="C156" t="s">
        <v>155</v>
      </c>
      <c r="D156" t="s">
        <v>36</v>
      </c>
      <c r="F156" t="s">
        <v>153</v>
      </c>
      <c r="G156" t="s">
        <v>226</v>
      </c>
      <c r="H156" t="s">
        <v>226</v>
      </c>
      <c r="J156" s="4" t="str">
        <f t="shared" si="10"/>
        <v>Schistosoma, by microscopy</v>
      </c>
      <c r="K156" s="4" t="str">
        <f t="shared" si="11"/>
        <v>Schistosoma in stool</v>
      </c>
      <c r="L156" s="4" t="str">
        <f t="shared" si="12"/>
        <v>Eukaryota in stool</v>
      </c>
      <c r="M156" s="4"/>
      <c r="N156" s="4" t="str">
        <f>IF(D156="boolean","presence of",IF(D156="count","count of","data about"))&amp;" "&amp;H156&amp;" by "&amp;IF(ISNA(VLOOKUP(C156,lookup!A158:B160,2,FALSE)=TRUE),C156,VLOOKUP(C156,lookup!A158:B160,2))</f>
        <v>presence of Schistosoma by microscopy</v>
      </c>
      <c r="O156" s="4" t="str">
        <f t="shared" si="13"/>
        <v>a categorical measurement datum that is about Schistosoma and is the specified output of some microscopy assay, which achieves an organism identification objective and has as specified input a stool specimen from an organism</v>
      </c>
      <c r="P156" s="4" t="str">
        <f t="shared" si="14"/>
        <v>('categorical measurement datum' and is about some Schistosoma) and is_specified_output_of some (('microscopy assay' and achieves_planned_objective some 'organism identification objective') and has_specified_input some 'stool specimen from organism')</v>
      </c>
    </row>
    <row r="157" spans="1:16" ht="52" customHeight="1" x14ac:dyDescent="0.2">
      <c r="A157" t="s">
        <v>227</v>
      </c>
      <c r="B157" t="s">
        <v>20</v>
      </c>
      <c r="C157" t="s">
        <v>42</v>
      </c>
      <c r="D157" t="s">
        <v>40</v>
      </c>
      <c r="E157" t="s">
        <v>22</v>
      </c>
      <c r="F157" t="s">
        <v>153</v>
      </c>
      <c r="G157" t="s">
        <v>226</v>
      </c>
      <c r="H157" t="s">
        <v>226</v>
      </c>
      <c r="J157" s="4" t="str">
        <f t="shared" si="10"/>
        <v>Schistosoma Ct value, by TAC result</v>
      </c>
      <c r="K157" s="4" t="str">
        <f t="shared" si="11"/>
        <v>Raw eukaryota data</v>
      </c>
      <c r="L157" s="4" t="str">
        <f t="shared" si="12"/>
        <v>Raw test result</v>
      </c>
      <c r="M157" s="4"/>
      <c r="N157" s="4" t="str">
        <f>IF(D157="boolean","presence of",IF(D157="count","count of","data about"))&amp;" "&amp;H157&amp;" by "&amp;IF(ISNA(VLOOKUP(C157,lookup!A159:B161,2,FALSE)=TRUE),C157,VLOOKUP(C157,lookup!A159:B161,2))</f>
        <v>data about Schistosoma by TAC</v>
      </c>
      <c r="O157" s="4" t="str">
        <f t="shared" si="13"/>
        <v>a data item that is about Schistosoma and is the specified output of some TAC assay, which achieves an organism identification objective and has as specified input a stool specimen from an organism</v>
      </c>
      <c r="P157" s="4" t="str">
        <f t="shared" si="14"/>
        <v>('data item' and is about some Schistosoma) and is_specified_output_of some (('TAC assay' and achieves_planned_objective some 'organism identification objective') and has_specified_input some 'stool specimen from organism')</v>
      </c>
    </row>
    <row r="158" spans="1:16" ht="52" customHeight="1" x14ac:dyDescent="0.2">
      <c r="A158" t="s">
        <v>228</v>
      </c>
      <c r="B158" t="s">
        <v>20</v>
      </c>
      <c r="C158" t="s">
        <v>42</v>
      </c>
      <c r="D158" t="s">
        <v>40</v>
      </c>
      <c r="E158" t="s">
        <v>22</v>
      </c>
      <c r="F158" t="s">
        <v>153</v>
      </c>
      <c r="G158" t="s">
        <v>226</v>
      </c>
      <c r="H158" t="s">
        <v>226</v>
      </c>
      <c r="J158" s="4" t="str">
        <f t="shared" si="10"/>
        <v>Schistosoma Ct value, by TAC result</v>
      </c>
      <c r="K158" s="4" t="str">
        <f t="shared" si="11"/>
        <v>Raw eukaryota data</v>
      </c>
      <c r="L158" s="4" t="str">
        <f t="shared" si="12"/>
        <v>Raw test result</v>
      </c>
      <c r="M158" s="4"/>
      <c r="N158" s="4" t="str">
        <f>IF(D158="boolean","presence of",IF(D158="count","count of","data about"))&amp;" "&amp;H158&amp;" by "&amp;IF(ISNA(VLOOKUP(C158,lookup!A160:B162,2,FALSE)=TRUE),C158,VLOOKUP(C158,lookup!A160:B162,2))</f>
        <v>data about Schistosoma by TAC</v>
      </c>
      <c r="O158" s="4" t="str">
        <f t="shared" si="13"/>
        <v>a data item that is about Schistosoma and is the specified output of some TAC assay, which achieves an organism identification objective and has as specified input a stool specimen from an organism</v>
      </c>
      <c r="P158" s="4" t="str">
        <f t="shared" si="14"/>
        <v>('data item' and is about some Schistosoma) and is_specified_output_of some (('TAC assay' and achieves_planned_objective some 'organism identification objective') and has_specified_input some 'stool specimen from organism')</v>
      </c>
    </row>
    <row r="159" spans="1:16" ht="52" customHeight="1" x14ac:dyDescent="0.2">
      <c r="A159" t="s">
        <v>229</v>
      </c>
      <c r="B159" t="s">
        <v>20</v>
      </c>
      <c r="C159" t="s">
        <v>42</v>
      </c>
      <c r="D159" t="s">
        <v>40</v>
      </c>
      <c r="E159" t="s">
        <v>22</v>
      </c>
      <c r="F159" t="s">
        <v>153</v>
      </c>
      <c r="G159" t="s">
        <v>230</v>
      </c>
      <c r="H159" t="s">
        <v>230</v>
      </c>
      <c r="J159" s="4" t="str">
        <f t="shared" si="10"/>
        <v>Strongyloides Ct value, by TAC result</v>
      </c>
      <c r="K159" s="4" t="str">
        <f t="shared" si="11"/>
        <v>Raw eukaryota data</v>
      </c>
      <c r="L159" s="4" t="str">
        <f t="shared" si="12"/>
        <v>Raw test result</v>
      </c>
      <c r="M159" s="4"/>
      <c r="N159" s="4" t="str">
        <f>IF(D159="boolean","presence of",IF(D159="count","count of","data about"))&amp;" "&amp;H159&amp;" by "&amp;IF(ISNA(VLOOKUP(C159,lookup!A161:B163,2,FALSE)=TRUE),C159,VLOOKUP(C159,lookup!A161:B163,2))</f>
        <v>data about Strongyloides by TAC</v>
      </c>
      <c r="O159" s="4" t="str">
        <f t="shared" si="13"/>
        <v>a data item that is about Strongyloides and is the specified output of some TAC assay, which achieves an organism identification objective and has as specified input a stool specimen from an organism</v>
      </c>
      <c r="P159" s="4" t="str">
        <f t="shared" si="14"/>
        <v>('data item' and is about some Strongyloides) and is_specified_output_of some (('TAC assay' and achieves_planned_objective some 'organism identification objective') and has_specified_input some 'stool specimen from organism')</v>
      </c>
    </row>
    <row r="160" spans="1:16" ht="52" customHeight="1" x14ac:dyDescent="0.2">
      <c r="A160" t="s">
        <v>231</v>
      </c>
      <c r="B160" t="s">
        <v>20</v>
      </c>
      <c r="C160" t="s">
        <v>42</v>
      </c>
      <c r="D160" t="s">
        <v>40</v>
      </c>
      <c r="E160" t="s">
        <v>22</v>
      </c>
      <c r="F160" t="s">
        <v>153</v>
      </c>
      <c r="G160" t="s">
        <v>230</v>
      </c>
      <c r="H160" t="s">
        <v>230</v>
      </c>
      <c r="J160" s="4" t="str">
        <f t="shared" si="10"/>
        <v>Strongyloides Ct value, by TAC result</v>
      </c>
      <c r="K160" s="4" t="str">
        <f t="shared" si="11"/>
        <v>Raw eukaryota data</v>
      </c>
      <c r="L160" s="4" t="str">
        <f t="shared" si="12"/>
        <v>Raw test result</v>
      </c>
      <c r="M160" s="4"/>
      <c r="N160" s="4" t="str">
        <f>IF(D160="boolean","presence of",IF(D160="count","count of","data about"))&amp;" "&amp;H160&amp;" by "&amp;IF(ISNA(VLOOKUP(C160,lookup!A162:B164,2,FALSE)=TRUE),C160,VLOOKUP(C160,lookup!A162:B164,2))</f>
        <v>data about Strongyloides by TAC</v>
      </c>
      <c r="O160" s="4" t="str">
        <f t="shared" si="13"/>
        <v>a data item that is about Strongyloides and is the specified output of some TAC assay, which achieves an organism identification objective and has as specified input a stool specimen from an organism</v>
      </c>
      <c r="P160" s="4" t="str">
        <f t="shared" si="14"/>
        <v>('data item' and is about some Strongyloides) and is_specified_output_of some (('TAC assay' and achieves_planned_objective some 'organism identification objective') and has_specified_input some 'stool specimen from organism')</v>
      </c>
    </row>
    <row r="161" spans="1:16" ht="52" customHeight="1" x14ac:dyDescent="0.2">
      <c r="A161" t="s">
        <v>232</v>
      </c>
      <c r="B161" t="s">
        <v>20</v>
      </c>
      <c r="C161" t="s">
        <v>155</v>
      </c>
      <c r="D161" t="s">
        <v>36</v>
      </c>
      <c r="F161" t="s">
        <v>153</v>
      </c>
      <c r="G161" t="s">
        <v>230</v>
      </c>
      <c r="H161" t="s">
        <v>366</v>
      </c>
      <c r="J161" s="4" t="str">
        <f t="shared" si="10"/>
        <v>Strongyloides stercoralis, by microscopy</v>
      </c>
      <c r="K161" s="4" t="str">
        <f t="shared" si="11"/>
        <v>Strongyloides in stool</v>
      </c>
      <c r="L161" s="4" t="str">
        <f t="shared" si="12"/>
        <v>Eukaryota in stool</v>
      </c>
      <c r="M161" s="4"/>
      <c r="N161" s="4" t="str">
        <f>IF(D161="boolean","presence of",IF(D161="count","count of","data about"))&amp;" "&amp;H161&amp;" by "&amp;IF(ISNA(VLOOKUP(C161,lookup!A163:B165,2,FALSE)=TRUE),C161,VLOOKUP(C161,lookup!A163:B165,2))</f>
        <v>presence of Strongyloides stercoralis by microscopy</v>
      </c>
      <c r="O161" s="4" t="str">
        <f t="shared" si="13"/>
        <v>a categorical measurement datum that is about Strongyloides stercoralis and is the specified output of some microscopy assay, which achieves an organism identification objective and has as specified input a stool specimen from an organism</v>
      </c>
      <c r="P161" s="4" t="str">
        <f t="shared" si="14"/>
        <v>('categorical measurement datum' and is about some Strongyloides stercoralis) and is_specified_output_of some (('microscopy assay' and achieves_planned_objective some 'organism identification objective') and has_specified_input some 'stool specimen from organism')</v>
      </c>
    </row>
    <row r="162" spans="1:16" ht="52" customHeight="1" x14ac:dyDescent="0.2">
      <c r="A162" t="s">
        <v>233</v>
      </c>
      <c r="B162" t="s">
        <v>20</v>
      </c>
      <c r="C162" t="s">
        <v>155</v>
      </c>
      <c r="D162" t="s">
        <v>36</v>
      </c>
      <c r="F162" t="s">
        <v>153</v>
      </c>
      <c r="G162" t="s">
        <v>234</v>
      </c>
      <c r="H162" t="s">
        <v>234</v>
      </c>
      <c r="J162" s="4" t="str">
        <f t="shared" si="10"/>
        <v>Taenia, by microscopy</v>
      </c>
      <c r="K162" s="4" t="str">
        <f t="shared" si="11"/>
        <v>Taenia in stool</v>
      </c>
      <c r="L162" s="4" t="str">
        <f t="shared" si="12"/>
        <v>Eukaryota in stool</v>
      </c>
      <c r="M162" s="4"/>
      <c r="N162" s="4" t="str">
        <f>IF(D162="boolean","presence of",IF(D162="count","count of","data about"))&amp;" "&amp;H162&amp;" by "&amp;IF(ISNA(VLOOKUP(C162,lookup!A164:B166,2,FALSE)=TRUE),C162,VLOOKUP(C162,lookup!A164:B166,2))</f>
        <v>presence of Taenia by microscopy</v>
      </c>
      <c r="O162" s="4" t="str">
        <f t="shared" si="13"/>
        <v>a categorical measurement datum that is about Taenia and is the specified output of some microscopy assay, which achieves an organism identification objective and has as specified input a stool specimen from an organism</v>
      </c>
      <c r="P162" s="4" t="str">
        <f t="shared" si="14"/>
        <v>('categorical measurement datum' and is about some Taenia) and is_specified_output_of some (('microscopy assay' and achieves_planned_objective some 'organism identification objective') and has_specified_input some 'stool specimen from organism')</v>
      </c>
    </row>
    <row r="163" spans="1:16" ht="52" customHeight="1" x14ac:dyDescent="0.2">
      <c r="A163" t="s">
        <v>235</v>
      </c>
      <c r="B163" t="s">
        <v>20</v>
      </c>
      <c r="C163" t="s">
        <v>42</v>
      </c>
      <c r="D163" t="s">
        <v>40</v>
      </c>
      <c r="E163" t="s">
        <v>22</v>
      </c>
      <c r="F163" t="s">
        <v>153</v>
      </c>
      <c r="G163" t="s">
        <v>236</v>
      </c>
      <c r="H163" t="s">
        <v>236</v>
      </c>
      <c r="J163" s="4" t="str">
        <f t="shared" si="10"/>
        <v>Trichuris Ct value, by TAC result</v>
      </c>
      <c r="K163" s="4" t="str">
        <f t="shared" si="11"/>
        <v>Raw eukaryota data</v>
      </c>
      <c r="L163" s="4" t="str">
        <f t="shared" si="12"/>
        <v>Raw test result</v>
      </c>
      <c r="M163" s="4"/>
      <c r="N163" s="4" t="str">
        <f>IF(D163="boolean","presence of",IF(D163="count","count of","data about"))&amp;" "&amp;H163&amp;" by "&amp;IF(ISNA(VLOOKUP(C163,lookup!A165:B167,2,FALSE)=TRUE),C163,VLOOKUP(C163,lookup!A165:B167,2))</f>
        <v>data about Trichuris by TAC</v>
      </c>
      <c r="O163" s="4" t="str">
        <f t="shared" si="13"/>
        <v>a data item that is about Trichuris and is the specified output of some TAC assay, which achieves an organism identification objective and has as specified input a stool specimen from an organism</v>
      </c>
      <c r="P163" s="4" t="str">
        <f t="shared" si="14"/>
        <v>('data item' and is about some Trichuris) and is_specified_output_of some (('TAC assay' and achieves_planned_objective some 'organism identification objective') and has_specified_input some 'stool specimen from organism')</v>
      </c>
    </row>
    <row r="164" spans="1:16" ht="52" customHeight="1" x14ac:dyDescent="0.2">
      <c r="A164" t="s">
        <v>237</v>
      </c>
      <c r="B164" t="s">
        <v>20</v>
      </c>
      <c r="C164" t="s">
        <v>42</v>
      </c>
      <c r="D164" t="s">
        <v>40</v>
      </c>
      <c r="E164" t="s">
        <v>22</v>
      </c>
      <c r="F164" t="s">
        <v>153</v>
      </c>
      <c r="G164" t="s">
        <v>236</v>
      </c>
      <c r="H164" t="s">
        <v>236</v>
      </c>
      <c r="J164" s="4" t="str">
        <f t="shared" si="10"/>
        <v>Trichuris Ct value, by TAC result</v>
      </c>
      <c r="K164" s="4" t="str">
        <f t="shared" si="11"/>
        <v>Raw eukaryota data</v>
      </c>
      <c r="L164" s="4" t="str">
        <f t="shared" si="12"/>
        <v>Raw test result</v>
      </c>
      <c r="M164" s="4"/>
      <c r="N164" s="4" t="str">
        <f>IF(D164="boolean","presence of",IF(D164="count","count of","data about"))&amp;" "&amp;H164&amp;" by "&amp;IF(ISNA(VLOOKUP(C164,lookup!A166:B168,2,FALSE)=TRUE),C164,VLOOKUP(C164,lookup!A166:B168,2))</f>
        <v>data about Trichuris by TAC</v>
      </c>
      <c r="O164" s="4" t="str">
        <f t="shared" si="13"/>
        <v>a data item that is about Trichuris and is the specified output of some TAC assay, which achieves an organism identification objective and has as specified input a stool specimen from an organism</v>
      </c>
      <c r="P164" s="4" t="str">
        <f t="shared" si="14"/>
        <v>('data item' and is about some Trichuris) and is_specified_output_of some (('TAC assay' and achieves_planned_objective some 'organism identification objective') and has_specified_input some 'stool specimen from organism')</v>
      </c>
    </row>
    <row r="165" spans="1:16" ht="52" customHeight="1" x14ac:dyDescent="0.2">
      <c r="A165" t="s">
        <v>238</v>
      </c>
      <c r="B165" t="s">
        <v>20</v>
      </c>
      <c r="C165" t="s">
        <v>155</v>
      </c>
      <c r="D165" t="s">
        <v>36</v>
      </c>
      <c r="F165" t="s">
        <v>153</v>
      </c>
      <c r="G165" t="s">
        <v>236</v>
      </c>
      <c r="H165" t="s">
        <v>367</v>
      </c>
      <c r="J165" s="4" t="str">
        <f t="shared" si="10"/>
        <v>Trichuris trichiura, by microscopy</v>
      </c>
      <c r="K165" s="4" t="str">
        <f t="shared" si="11"/>
        <v>Trichuris in stool</v>
      </c>
      <c r="L165" s="4" t="str">
        <f t="shared" si="12"/>
        <v>Eukaryota in stool</v>
      </c>
      <c r="M165" s="4"/>
      <c r="N165" s="4" t="str">
        <f>IF(D165="boolean","presence of",IF(D165="count","count of","data about"))&amp;" "&amp;H165&amp;" by "&amp;IF(ISNA(VLOOKUP(C165,lookup!A167:B169,2,FALSE)=TRUE),C165,VLOOKUP(C165,lookup!A167:B169,2))</f>
        <v>presence of Trichuris trichiura by microscopy</v>
      </c>
      <c r="O165" s="4" t="str">
        <f t="shared" si="13"/>
        <v>a categorical measurement datum that is about Trichuris trichiura and is the specified output of some microscopy assay, which achieves an organism identification objective and has as specified input a stool specimen from an organism</v>
      </c>
      <c r="P165" s="4" t="str">
        <f t="shared" si="14"/>
        <v>('categorical measurement datum' and is about some Trichuris trichiura) and is_specified_output_of some (('microscopy assay' and achieves_planned_objective some 'organism identification objective') and has_specified_input some 'stool specimen from organism')</v>
      </c>
    </row>
    <row r="166" spans="1:16" ht="52" customHeight="1" x14ac:dyDescent="0.2">
      <c r="A166" t="s">
        <v>239</v>
      </c>
      <c r="B166" t="s">
        <v>20</v>
      </c>
      <c r="C166" t="s">
        <v>42</v>
      </c>
      <c r="D166" t="s">
        <v>40</v>
      </c>
      <c r="E166" t="s">
        <v>22</v>
      </c>
      <c r="F166" t="s">
        <v>153</v>
      </c>
      <c r="G166" t="s">
        <v>240</v>
      </c>
      <c r="H166" t="s">
        <v>368</v>
      </c>
      <c r="J166" s="4" t="str">
        <f t="shared" si="10"/>
        <v>Encephalitozoon intestinalis Ct value, by TAC result</v>
      </c>
      <c r="K166" s="4" t="str">
        <f t="shared" si="11"/>
        <v>Raw eukaryota data</v>
      </c>
      <c r="L166" s="4" t="str">
        <f t="shared" si="12"/>
        <v>Raw test result</v>
      </c>
      <c r="M166" s="4"/>
      <c r="N166" s="4" t="str">
        <f>IF(D166="boolean","presence of",IF(D166="count","count of","data about"))&amp;" "&amp;H166&amp;" by "&amp;IF(ISNA(VLOOKUP(C166,lookup!A168:B170,2,FALSE)=TRUE),C166,VLOOKUP(C166,lookup!A168:B170,2))</f>
        <v>data about Encephalitozoon intestinalis by TAC</v>
      </c>
      <c r="O166" s="4" t="str">
        <f t="shared" si="13"/>
        <v>a data item that is about Encephalitozoon intestinalis and is the specified output of some TAC assay, which achieves an organism identification objective and has as specified input a stool specimen from an organism</v>
      </c>
      <c r="P166" s="4" t="str">
        <f t="shared" si="14"/>
        <v>('data item' and is about some Encephalitozoon intestinalis) and is_specified_output_of some (('TAC assay' and achieves_planned_objective some 'organism identification objective') and has_specified_input some 'stool specimen from organism')</v>
      </c>
    </row>
    <row r="167" spans="1:16" ht="52" customHeight="1" x14ac:dyDescent="0.2">
      <c r="A167" t="s">
        <v>241</v>
      </c>
      <c r="B167" t="s">
        <v>20</v>
      </c>
      <c r="C167" t="s">
        <v>42</v>
      </c>
      <c r="D167" t="s">
        <v>40</v>
      </c>
      <c r="E167" t="s">
        <v>22</v>
      </c>
      <c r="F167" t="s">
        <v>153</v>
      </c>
      <c r="G167" t="s">
        <v>240</v>
      </c>
      <c r="H167" t="s">
        <v>368</v>
      </c>
      <c r="J167" s="4" t="str">
        <f t="shared" si="10"/>
        <v>Encephalitozoon intestinalis Ct value, by TAC result</v>
      </c>
      <c r="K167" s="4" t="str">
        <f t="shared" si="11"/>
        <v>Raw eukaryota data</v>
      </c>
      <c r="L167" s="4" t="str">
        <f t="shared" si="12"/>
        <v>Raw test result</v>
      </c>
      <c r="M167" s="4"/>
      <c r="N167" s="4" t="str">
        <f>IF(D167="boolean","presence of",IF(D167="count","count of","data about"))&amp;" "&amp;H167&amp;" by "&amp;IF(ISNA(VLOOKUP(C167,lookup!A169:B171,2,FALSE)=TRUE),C167,VLOOKUP(C167,lookup!A169:B171,2))</f>
        <v>data about Encephalitozoon intestinalis by TAC</v>
      </c>
      <c r="O167" s="4" t="str">
        <f t="shared" si="13"/>
        <v>a data item that is about Encephalitozoon intestinalis and is the specified output of some TAC assay, which achieves an organism identification objective and has as specified input a stool specimen from an organism</v>
      </c>
      <c r="P167" s="4" t="str">
        <f t="shared" si="14"/>
        <v>('data item' and is about some Encephalitozoon intestinalis) and is_specified_output_of some (('TAC assay' and achieves_planned_objective some 'organism identification objective') and has_specified_input some 'stool specimen from organism')</v>
      </c>
    </row>
    <row r="168" spans="1:16" ht="52" customHeight="1" x14ac:dyDescent="0.2">
      <c r="A168" t="s">
        <v>242</v>
      </c>
      <c r="B168" t="s">
        <v>20</v>
      </c>
      <c r="C168" t="s">
        <v>51</v>
      </c>
      <c r="D168" t="s">
        <v>36</v>
      </c>
      <c r="F168" t="s">
        <v>243</v>
      </c>
      <c r="G168" t="s">
        <v>244</v>
      </c>
      <c r="H168" t="s">
        <v>244</v>
      </c>
      <c r="J168" s="4" t="str">
        <f t="shared" si="10"/>
        <v>Adenovirus, by ELISA</v>
      </c>
      <c r="K168" s="4" t="str">
        <f t="shared" si="11"/>
        <v>Adenovirus in stool</v>
      </c>
      <c r="L168" s="4" t="str">
        <f t="shared" si="12"/>
        <v>Virus in stool</v>
      </c>
      <c r="M168" s="4"/>
      <c r="N168" s="4" t="str">
        <f>IF(D168="boolean","presence of",IF(D168="count","count of","data about"))&amp;" "&amp;H168&amp;" by "&amp;IF(ISNA(VLOOKUP(C168,lookup!A170:B172,2,FALSE)=TRUE),C168,VLOOKUP(C168,lookup!A170:B172,2))</f>
        <v>presence of Adenovirus by ELISA</v>
      </c>
      <c r="O168" s="4" t="str">
        <f t="shared" si="13"/>
        <v>a categorical measurement datum that is about Adenovirus and is the specified output of some ELISA assay, which achieves an organism identification objective and has as specified input a stool specimen from an organism</v>
      </c>
      <c r="P168" s="4" t="str">
        <f t="shared" si="14"/>
        <v>('categorical measurement datum' and is about some Adenovirus) and is_specified_output_of some (('ELISA assay' and achieves_planned_objective some 'organism identification objective') and has_specified_input some 'stool specimen from organism')</v>
      </c>
    </row>
    <row r="169" spans="1:16" ht="52" customHeight="1" x14ac:dyDescent="0.2">
      <c r="A169" t="s">
        <v>245</v>
      </c>
      <c r="B169" t="s">
        <v>20</v>
      </c>
      <c r="C169" t="s">
        <v>51</v>
      </c>
      <c r="D169" t="s">
        <v>40</v>
      </c>
      <c r="F169" t="s">
        <v>243</v>
      </c>
      <c r="G169" t="s">
        <v>244</v>
      </c>
      <c r="H169" t="s">
        <v>244</v>
      </c>
      <c r="J169" s="4" t="str">
        <f t="shared" si="10"/>
        <v>Adenovirus, by ELISA result</v>
      </c>
      <c r="K169" s="4" t="str">
        <f t="shared" si="11"/>
        <v>Raw virus data</v>
      </c>
      <c r="L169" s="4" t="str">
        <f t="shared" si="12"/>
        <v>Raw test result</v>
      </c>
      <c r="M169" s="4"/>
      <c r="N169" s="4" t="str">
        <f>IF(D169="boolean","presence of",IF(D169="count","count of","data about"))&amp;" "&amp;H169&amp;" by "&amp;IF(ISNA(VLOOKUP(C169,lookup!A171:B173,2,FALSE)=TRUE),C169,VLOOKUP(C169,lookup!A171:B173,2))</f>
        <v>data about Adenovirus by ELISA</v>
      </c>
      <c r="O169" s="4" t="str">
        <f t="shared" si="13"/>
        <v>a data item that is about Adenovirus and is the specified output of some ELISA assay, which achieves an organism identification objective and has as specified input a stool specimen from an organism</v>
      </c>
      <c r="P169" s="4" t="str">
        <f t="shared" si="14"/>
        <v>('data item' and is about some Adenovirus) and is_specified_output_of some (('ELISA assay' and achieves_planned_objective some 'organism identification objective') and has_specified_input some 'stool specimen from organism')</v>
      </c>
    </row>
    <row r="170" spans="1:16" ht="52" customHeight="1" x14ac:dyDescent="0.2">
      <c r="A170" t="s">
        <v>246</v>
      </c>
      <c r="B170" t="s">
        <v>20</v>
      </c>
      <c r="C170" t="s">
        <v>42</v>
      </c>
      <c r="D170" t="s">
        <v>40</v>
      </c>
      <c r="E170" t="s">
        <v>22</v>
      </c>
      <c r="F170" t="s">
        <v>243</v>
      </c>
      <c r="G170" t="s">
        <v>244</v>
      </c>
      <c r="H170" t="s">
        <v>244</v>
      </c>
      <c r="J170" s="4" t="str">
        <f t="shared" si="10"/>
        <v>Adenovirus Ct value, by TAC result</v>
      </c>
      <c r="K170" s="4" t="str">
        <f t="shared" si="11"/>
        <v>Raw virus data</v>
      </c>
      <c r="L170" s="4" t="str">
        <f t="shared" si="12"/>
        <v>Raw test result</v>
      </c>
      <c r="M170" s="4"/>
      <c r="N170" s="4" t="str">
        <f>IF(D170="boolean","presence of",IF(D170="count","count of","data about"))&amp;" "&amp;H170&amp;" by "&amp;IF(ISNA(VLOOKUP(C170,lookup!A172:B174,2,FALSE)=TRUE),C170,VLOOKUP(C170,lookup!A172:B174,2))</f>
        <v>data about Adenovirus by TAC</v>
      </c>
      <c r="O170" s="4" t="str">
        <f t="shared" si="13"/>
        <v>a data item that is about Adenovirus and is the specified output of some TAC assay, which achieves an organism identification objective and has as specified input a stool specimen from an organism</v>
      </c>
      <c r="P170" s="4" t="str">
        <f t="shared" si="14"/>
        <v>('data item' and is about some Adenovirus) and is_specified_output_of some (('TAC assay' and achieves_planned_objective some 'organism identification objective') and has_specified_input some 'stool specimen from organism')</v>
      </c>
    </row>
    <row r="171" spans="1:16" ht="52" customHeight="1" x14ac:dyDescent="0.2">
      <c r="A171" t="s">
        <v>247</v>
      </c>
      <c r="B171" t="s">
        <v>20</v>
      </c>
      <c r="C171" t="s">
        <v>42</v>
      </c>
      <c r="D171" t="s">
        <v>40</v>
      </c>
      <c r="E171" t="s">
        <v>22</v>
      </c>
      <c r="F171" t="s">
        <v>243</v>
      </c>
      <c r="G171" t="s">
        <v>244</v>
      </c>
      <c r="H171" t="s">
        <v>244</v>
      </c>
      <c r="J171" s="4" t="str">
        <f t="shared" si="10"/>
        <v>Adenovirus Ct value, by TAC result</v>
      </c>
      <c r="K171" s="4" t="str">
        <f t="shared" si="11"/>
        <v>Raw virus data</v>
      </c>
      <c r="L171" s="4" t="str">
        <f t="shared" si="12"/>
        <v>Raw test result</v>
      </c>
      <c r="M171" s="4"/>
      <c r="N171" s="4" t="str">
        <f>IF(D171="boolean","presence of",IF(D171="count","count of","data about"))&amp;" "&amp;H171&amp;" by "&amp;IF(ISNA(VLOOKUP(C171,lookup!A173:B175,2,FALSE)=TRUE),C171,VLOOKUP(C171,lookup!A173:B175,2))</f>
        <v>data about Adenovirus by TAC</v>
      </c>
      <c r="O171" s="4" t="str">
        <f t="shared" si="13"/>
        <v>a data item that is about Adenovirus and is the specified output of some TAC assay, which achieves an organism identification objective and has as specified input a stool specimen from an organism</v>
      </c>
      <c r="P171" s="4" t="str">
        <f t="shared" si="14"/>
        <v>('data item' and is about some Adenovirus) and is_specified_output_of some (('TAC assay' and achieves_planned_objective some 'organism identification objective') and has_specified_input some 'stool specimen from organism')</v>
      </c>
    </row>
    <row r="172" spans="1:16" ht="52" customHeight="1" x14ac:dyDescent="0.2">
      <c r="A172" t="s">
        <v>248</v>
      </c>
      <c r="B172" t="s">
        <v>20</v>
      </c>
      <c r="C172" t="s">
        <v>42</v>
      </c>
      <c r="D172" t="s">
        <v>40</v>
      </c>
      <c r="E172" t="s">
        <v>22</v>
      </c>
      <c r="F172" t="s">
        <v>243</v>
      </c>
      <c r="G172" t="s">
        <v>244</v>
      </c>
      <c r="H172" t="s">
        <v>369</v>
      </c>
      <c r="J172" s="4" t="str">
        <f t="shared" si="10"/>
        <v>Adenovirus 40/41 Ct value, by TAC result</v>
      </c>
      <c r="K172" s="4" t="str">
        <f t="shared" si="11"/>
        <v>Raw virus data</v>
      </c>
      <c r="L172" s="4" t="str">
        <f t="shared" si="12"/>
        <v>Raw test result</v>
      </c>
      <c r="M172" s="4"/>
      <c r="N172" s="4" t="str">
        <f>IF(D172="boolean","presence of",IF(D172="count","count of","data about"))&amp;" "&amp;H172&amp;" by "&amp;IF(ISNA(VLOOKUP(C172,lookup!A174:B176,2,FALSE)=TRUE),C172,VLOOKUP(C172,lookup!A174:B176,2))</f>
        <v>data about Adenovirus 40/41 by TAC</v>
      </c>
      <c r="O172" s="4" t="str">
        <f t="shared" si="13"/>
        <v>a data item that is about Adenovirus 40/41 and is the specified output of some TAC assay, which achieves an organism identification objective and has as specified input a stool specimen from an organism</v>
      </c>
      <c r="P172" s="4" t="str">
        <f t="shared" si="14"/>
        <v>('data item' and is about some Adenovirus 40/41) and is_specified_output_of some (('TAC assay' and achieves_planned_objective some 'organism identification objective') and has_specified_input some 'stool specimen from organism')</v>
      </c>
    </row>
    <row r="173" spans="1:16" ht="52" customHeight="1" x14ac:dyDescent="0.2">
      <c r="A173" t="s">
        <v>249</v>
      </c>
      <c r="B173" t="s">
        <v>20</v>
      </c>
      <c r="C173" t="s">
        <v>42</v>
      </c>
      <c r="D173" t="s">
        <v>40</v>
      </c>
      <c r="E173" t="s">
        <v>22</v>
      </c>
      <c r="F173" t="s">
        <v>243</v>
      </c>
      <c r="G173" t="s">
        <v>244</v>
      </c>
      <c r="H173" t="s">
        <v>369</v>
      </c>
      <c r="J173" s="4" t="str">
        <f t="shared" si="10"/>
        <v>Adenovirus 40/41 Ct value, by TAC result</v>
      </c>
      <c r="K173" s="4" t="str">
        <f t="shared" si="11"/>
        <v>Raw virus data</v>
      </c>
      <c r="L173" s="4" t="str">
        <f t="shared" si="12"/>
        <v>Raw test result</v>
      </c>
      <c r="M173" s="4"/>
      <c r="N173" s="4" t="str">
        <f>IF(D173="boolean","presence of",IF(D173="count","count of","data about"))&amp;" "&amp;H173&amp;" by "&amp;IF(ISNA(VLOOKUP(C173,lookup!A175:B177,2,FALSE)=TRUE),C173,VLOOKUP(C173,lookup!A175:B177,2))</f>
        <v>data about Adenovirus 40/41 by TAC</v>
      </c>
      <c r="O173" s="4" t="str">
        <f t="shared" si="13"/>
        <v>a data item that is about Adenovirus 40/41 and is the specified output of some TAC assay, which achieves an organism identification objective and has as specified input a stool specimen from an organism</v>
      </c>
      <c r="P173" s="4" t="str">
        <f t="shared" si="14"/>
        <v>('data item' and is about some Adenovirus 40/41) and is_specified_output_of some (('TAC assay' and achieves_planned_objective some 'organism identification objective') and has_specified_input some 'stool specimen from organism')</v>
      </c>
    </row>
    <row r="174" spans="1:16" ht="52" customHeight="1" x14ac:dyDescent="0.2">
      <c r="A174" t="s">
        <v>250</v>
      </c>
      <c r="B174" t="s">
        <v>20</v>
      </c>
      <c r="C174" t="s">
        <v>51</v>
      </c>
      <c r="D174" t="s">
        <v>36</v>
      </c>
      <c r="F174" t="s">
        <v>243</v>
      </c>
      <c r="G174" t="s">
        <v>251</v>
      </c>
      <c r="H174" t="s">
        <v>251</v>
      </c>
      <c r="J174" s="4" t="str">
        <f t="shared" si="10"/>
        <v>Astrovirus, by ELISA</v>
      </c>
      <c r="K174" s="4" t="str">
        <f t="shared" si="11"/>
        <v>Astrovirus in stool</v>
      </c>
      <c r="L174" s="4" t="str">
        <f t="shared" si="12"/>
        <v>Virus in stool</v>
      </c>
      <c r="M174" s="4"/>
      <c r="N174" s="4" t="str">
        <f>IF(D174="boolean","presence of",IF(D174="count","count of","data about"))&amp;" "&amp;H174&amp;" by "&amp;IF(ISNA(VLOOKUP(C174,lookup!A176:B178,2,FALSE)=TRUE),C174,VLOOKUP(C174,lookup!A176:B178,2))</f>
        <v>presence of Astrovirus by ELISA</v>
      </c>
      <c r="O174" s="4" t="str">
        <f t="shared" si="13"/>
        <v>a categorical measurement datum that is about Astrovirus and is the specified output of some ELISA assay, which achieves an organism identification objective and has as specified input a stool specimen from an organism</v>
      </c>
      <c r="P174" s="4" t="str">
        <f t="shared" si="14"/>
        <v>('categorical measurement datum' and is about some Astrovirus) and is_specified_output_of some (('ELISA assay' and achieves_planned_objective some 'organism identification objective') and has_specified_input some 'stool specimen from organism')</v>
      </c>
    </row>
    <row r="175" spans="1:16" ht="52" customHeight="1" x14ac:dyDescent="0.2">
      <c r="A175" t="s">
        <v>252</v>
      </c>
      <c r="B175" t="s">
        <v>20</v>
      </c>
      <c r="C175" t="s">
        <v>51</v>
      </c>
      <c r="D175" t="s">
        <v>40</v>
      </c>
      <c r="F175" t="s">
        <v>243</v>
      </c>
      <c r="G175" t="s">
        <v>251</v>
      </c>
      <c r="H175" t="s">
        <v>251</v>
      </c>
      <c r="J175" s="4" t="str">
        <f t="shared" si="10"/>
        <v>Astrovirus, by ELISA result</v>
      </c>
      <c r="K175" s="4" t="str">
        <f t="shared" si="11"/>
        <v>Raw virus data</v>
      </c>
      <c r="L175" s="4" t="str">
        <f t="shared" si="12"/>
        <v>Raw test result</v>
      </c>
      <c r="M175" s="4"/>
      <c r="N175" s="4" t="str">
        <f>IF(D175="boolean","presence of",IF(D175="count","count of","data about"))&amp;" "&amp;H175&amp;" by "&amp;IF(ISNA(VLOOKUP(C175,lookup!A177:B179,2,FALSE)=TRUE),C175,VLOOKUP(C175,lookup!A177:B179,2))</f>
        <v>data about Astrovirus by ELISA</v>
      </c>
      <c r="O175" s="4" t="str">
        <f t="shared" si="13"/>
        <v>a data item that is about Astrovirus and is the specified output of some ELISA assay, which achieves an organism identification objective and has as specified input a stool specimen from an organism</v>
      </c>
      <c r="P175" s="4" t="str">
        <f t="shared" si="14"/>
        <v>('data item' and is about some Astrovirus) and is_specified_output_of some (('ELISA assay' and achieves_planned_objective some 'organism identification objective') and has_specified_input some 'stool specimen from organism')</v>
      </c>
    </row>
    <row r="176" spans="1:16" ht="52" customHeight="1" x14ac:dyDescent="0.2">
      <c r="A176" t="s">
        <v>253</v>
      </c>
      <c r="B176" t="s">
        <v>20</v>
      </c>
      <c r="C176" t="s">
        <v>42</v>
      </c>
      <c r="D176" t="s">
        <v>40</v>
      </c>
      <c r="E176" t="s">
        <v>22</v>
      </c>
      <c r="F176" t="s">
        <v>243</v>
      </c>
      <c r="G176" t="s">
        <v>251</v>
      </c>
      <c r="H176" t="s">
        <v>251</v>
      </c>
      <c r="J176" s="4" t="str">
        <f t="shared" si="10"/>
        <v>Astrovirus Ct value, by TAC result</v>
      </c>
      <c r="K176" s="4" t="str">
        <f t="shared" si="11"/>
        <v>Raw virus data</v>
      </c>
      <c r="L176" s="4" t="str">
        <f t="shared" si="12"/>
        <v>Raw test result</v>
      </c>
      <c r="M176" s="4"/>
      <c r="N176" s="4" t="str">
        <f>IF(D176="boolean","presence of",IF(D176="count","count of","data about"))&amp;" "&amp;H176&amp;" by "&amp;IF(ISNA(VLOOKUP(C176,lookup!A178:B180,2,FALSE)=TRUE),C176,VLOOKUP(C176,lookup!A178:B180,2))</f>
        <v>data about Astrovirus by TAC</v>
      </c>
      <c r="O176" s="4" t="str">
        <f t="shared" si="13"/>
        <v>a data item that is about Astrovirus and is the specified output of some TAC assay, which achieves an organism identification objective and has as specified input a stool specimen from an organism</v>
      </c>
      <c r="P176" s="4" t="str">
        <f t="shared" si="14"/>
        <v>('data item' and is about some Astrovirus) and is_specified_output_of some (('TAC assay' and achieves_planned_objective some 'organism identification objective') and has_specified_input some 'stool specimen from organism')</v>
      </c>
    </row>
    <row r="177" spans="1:16" ht="52" customHeight="1" x14ac:dyDescent="0.2">
      <c r="A177" t="s">
        <v>254</v>
      </c>
      <c r="B177" t="s">
        <v>20</v>
      </c>
      <c r="C177" t="s">
        <v>42</v>
      </c>
      <c r="D177" t="s">
        <v>40</v>
      </c>
      <c r="E177" t="s">
        <v>22</v>
      </c>
      <c r="F177" t="s">
        <v>243</v>
      </c>
      <c r="G177" t="s">
        <v>251</v>
      </c>
      <c r="H177" t="s">
        <v>251</v>
      </c>
      <c r="J177" s="4" t="str">
        <f t="shared" si="10"/>
        <v>Astrovirus Ct value, by TAC result</v>
      </c>
      <c r="K177" s="4" t="str">
        <f t="shared" si="11"/>
        <v>Raw virus data</v>
      </c>
      <c r="L177" s="4" t="str">
        <f t="shared" si="12"/>
        <v>Raw test result</v>
      </c>
      <c r="M177" s="4"/>
      <c r="N177" s="4" t="str">
        <f>IF(D177="boolean","presence of",IF(D177="count","count of","data about"))&amp;" "&amp;H177&amp;" by "&amp;IF(ISNA(VLOOKUP(C177,lookup!A179:B181,2,FALSE)=TRUE),C177,VLOOKUP(C177,lookup!A179:B181,2))</f>
        <v>data about Astrovirus by TAC</v>
      </c>
      <c r="O177" s="4" t="str">
        <f t="shared" si="13"/>
        <v>a data item that is about Astrovirus and is the specified output of some TAC assay, which achieves an organism identification objective and has as specified input a stool specimen from an organism</v>
      </c>
      <c r="P177" s="4" t="str">
        <f t="shared" si="14"/>
        <v>('data item' and is about some Astrovirus) and is_specified_output_of some (('TAC assay' and achieves_planned_objective some 'organism identification objective') and has_specified_input some 'stool specimen from organism')</v>
      </c>
    </row>
    <row r="178" spans="1:16" ht="52" customHeight="1" x14ac:dyDescent="0.2">
      <c r="A178" t="s">
        <v>255</v>
      </c>
      <c r="B178" t="s">
        <v>20</v>
      </c>
      <c r="C178" t="s">
        <v>256</v>
      </c>
      <c r="D178" t="s">
        <v>36</v>
      </c>
      <c r="F178" t="s">
        <v>243</v>
      </c>
      <c r="G178" t="s">
        <v>257</v>
      </c>
      <c r="H178" t="s">
        <v>257</v>
      </c>
      <c r="J178" s="4" t="str">
        <f t="shared" si="10"/>
        <v>Norovirus, by RT-PCR</v>
      </c>
      <c r="K178" s="4" t="str">
        <f t="shared" si="11"/>
        <v>Norovirus in stool</v>
      </c>
      <c r="L178" s="4" t="str">
        <f t="shared" si="12"/>
        <v>Virus in stool</v>
      </c>
      <c r="M178" s="4"/>
      <c r="N178" s="4" t="str">
        <f>IF(D178="boolean","presence of",IF(D178="count","count of","data about"))&amp;" "&amp;H178&amp;" by "&amp;IF(ISNA(VLOOKUP(C178,lookup!A180:B182,2,FALSE)=TRUE),C178,VLOOKUP(C178,lookup!A180:B182,2))</f>
        <v>presence of Norovirus by RT-PCR</v>
      </c>
      <c r="O178" s="4" t="str">
        <f t="shared" si="13"/>
        <v>a categorical measurement datum that is about Norovirus and is the specified output of some RT-PCR assay, which achieves an organism identification objective and has as specified input a stool specimen from an organism</v>
      </c>
      <c r="P178" s="4" t="str">
        <f t="shared" si="14"/>
        <v>('categorical measurement datum' and is about some Norovirus) and is_specified_output_of some (('RT-PCR assay' and achieves_planned_objective some 'organism identification objective') and has_specified_input some 'stool specimen from organism')</v>
      </c>
    </row>
    <row r="179" spans="1:16" ht="52" customHeight="1" x14ac:dyDescent="0.2">
      <c r="A179" t="s">
        <v>258</v>
      </c>
      <c r="B179" t="s">
        <v>20</v>
      </c>
      <c r="C179" t="s">
        <v>256</v>
      </c>
      <c r="D179" t="s">
        <v>40</v>
      </c>
      <c r="F179" t="s">
        <v>243</v>
      </c>
      <c r="G179" t="s">
        <v>257</v>
      </c>
      <c r="H179" t="s">
        <v>257</v>
      </c>
      <c r="J179" s="4" t="str">
        <f t="shared" si="10"/>
        <v>Norovirus, by RT-PCR result</v>
      </c>
      <c r="K179" s="4" t="str">
        <f t="shared" si="11"/>
        <v>Raw virus data</v>
      </c>
      <c r="L179" s="4" t="str">
        <f t="shared" si="12"/>
        <v>Raw test result</v>
      </c>
      <c r="M179" s="4"/>
      <c r="N179" s="4" t="str">
        <f>IF(D179="boolean","presence of",IF(D179="count","count of","data about"))&amp;" "&amp;H179&amp;" by "&amp;IF(ISNA(VLOOKUP(C179,lookup!A181:B183,2,FALSE)=TRUE),C179,VLOOKUP(C179,lookup!A181:B183,2))</f>
        <v>data about Norovirus by RT-PCR</v>
      </c>
      <c r="O179" s="4" t="str">
        <f t="shared" si="13"/>
        <v>a data item that is about Norovirus and is the specified output of some RT-PCR assay, which achieves an organism identification objective and has as specified input a stool specimen from an organism</v>
      </c>
      <c r="P179" s="4" t="str">
        <f t="shared" si="14"/>
        <v>('data item' and is about some Norovirus) and is_specified_output_of some (('RT-PCR assay' and achieves_planned_objective some 'organism identification objective') and has_specified_input some 'stool specimen from organism')</v>
      </c>
    </row>
    <row r="180" spans="1:16" ht="52" customHeight="1" x14ac:dyDescent="0.2">
      <c r="A180" t="s">
        <v>259</v>
      </c>
      <c r="B180" t="s">
        <v>20</v>
      </c>
      <c r="C180" t="s">
        <v>256</v>
      </c>
      <c r="D180" t="s">
        <v>36</v>
      </c>
      <c r="F180" t="s">
        <v>243</v>
      </c>
      <c r="G180" t="s">
        <v>257</v>
      </c>
      <c r="H180" t="s">
        <v>370</v>
      </c>
      <c r="J180" s="4" t="str">
        <f t="shared" si="10"/>
        <v>Norovirus GI, by RT-PCR</v>
      </c>
      <c r="K180" s="4" t="str">
        <f t="shared" si="11"/>
        <v>Norovirus in stool</v>
      </c>
      <c r="L180" s="4" t="str">
        <f t="shared" si="12"/>
        <v>Virus in stool</v>
      </c>
      <c r="M180" s="4"/>
      <c r="N180" s="4" t="str">
        <f>IF(D180="boolean","presence of",IF(D180="count","count of","data about"))&amp;" "&amp;H180&amp;" by "&amp;IF(ISNA(VLOOKUP(C180,lookup!A182:B184,2,FALSE)=TRUE),C180,VLOOKUP(C180,lookup!A182:B184,2))</f>
        <v>presence of Norovirus GI by RT-PCR</v>
      </c>
      <c r="O180" s="4" t="str">
        <f t="shared" si="13"/>
        <v>a categorical measurement datum that is about Norovirus GI and is the specified output of some RT-PCR assay, which achieves an organism identification objective and has as specified input a stool specimen from an organism</v>
      </c>
      <c r="P180" s="4" t="str">
        <f t="shared" si="14"/>
        <v>('categorical measurement datum' and is about some Norovirus GI) and is_specified_output_of some (('RT-PCR assay' and achieves_planned_objective some 'organism identification objective') and has_specified_input some 'stool specimen from organism')</v>
      </c>
    </row>
    <row r="181" spans="1:16" ht="52" customHeight="1" x14ac:dyDescent="0.2">
      <c r="A181" t="s">
        <v>260</v>
      </c>
      <c r="B181" t="s">
        <v>20</v>
      </c>
      <c r="C181" t="s">
        <v>256</v>
      </c>
      <c r="D181" t="s">
        <v>40</v>
      </c>
      <c r="E181" t="s">
        <v>22</v>
      </c>
      <c r="F181" t="s">
        <v>243</v>
      </c>
      <c r="G181" t="s">
        <v>257</v>
      </c>
      <c r="H181" t="s">
        <v>370</v>
      </c>
      <c r="J181" s="4" t="str">
        <f t="shared" si="10"/>
        <v>Norovirus GI Ct value, by RT-PCR result</v>
      </c>
      <c r="K181" s="4" t="str">
        <f t="shared" si="11"/>
        <v>Raw virus data</v>
      </c>
      <c r="L181" s="4" t="str">
        <f t="shared" si="12"/>
        <v>Raw test result</v>
      </c>
      <c r="M181" s="4"/>
      <c r="N181" s="4" t="str">
        <f>IF(D181="boolean","presence of",IF(D181="count","count of","data about"))&amp;" "&amp;H181&amp;" by "&amp;IF(ISNA(VLOOKUP(C181,lookup!A183:B185,2,FALSE)=TRUE),C181,VLOOKUP(C181,lookup!A183:B185,2))</f>
        <v>data about Norovirus GI by RT-PCR</v>
      </c>
      <c r="O181" s="4" t="str">
        <f t="shared" si="13"/>
        <v>a data item that is about Norovirus GI and is the specified output of some RT-PCR assay, which achieves an organism identification objective and has as specified input a stool specimen from an organism</v>
      </c>
      <c r="P181" s="4" t="str">
        <f t="shared" si="14"/>
        <v>('data item' and is about some Norovirus GI) and is_specified_output_of some (('RT-PCR assay' and achieves_planned_objective some 'organism identification objective') and has_specified_input some 'stool specimen from organism')</v>
      </c>
    </row>
    <row r="182" spans="1:16" ht="52" customHeight="1" x14ac:dyDescent="0.2">
      <c r="A182" t="s">
        <v>261</v>
      </c>
      <c r="B182" t="s">
        <v>20</v>
      </c>
      <c r="C182" t="s">
        <v>42</v>
      </c>
      <c r="D182" t="s">
        <v>40</v>
      </c>
      <c r="E182" t="s">
        <v>22</v>
      </c>
      <c r="F182" t="s">
        <v>243</v>
      </c>
      <c r="G182" t="s">
        <v>257</v>
      </c>
      <c r="H182" t="s">
        <v>370</v>
      </c>
      <c r="J182" s="4" t="str">
        <f t="shared" si="10"/>
        <v>Norovirus GI Ct value, by TAC result</v>
      </c>
      <c r="K182" s="4" t="str">
        <f t="shared" si="11"/>
        <v>Raw virus data</v>
      </c>
      <c r="L182" s="4" t="str">
        <f t="shared" si="12"/>
        <v>Raw test result</v>
      </c>
      <c r="M182" s="4"/>
      <c r="N182" s="4" t="str">
        <f>IF(D182="boolean","presence of",IF(D182="count","count of","data about"))&amp;" "&amp;H182&amp;" by "&amp;IF(ISNA(VLOOKUP(C182,lookup!A184:B186,2,FALSE)=TRUE),C182,VLOOKUP(C182,lookup!A184:B186,2))</f>
        <v>data about Norovirus GI by TAC</v>
      </c>
      <c r="O182" s="4" t="str">
        <f t="shared" si="13"/>
        <v>a data item that is about Norovirus GI and is the specified output of some TAC assay, which achieves an organism identification objective and has as specified input a stool specimen from an organism</v>
      </c>
      <c r="P182" s="4" t="str">
        <f t="shared" si="14"/>
        <v>('data item' and is about some Norovirus GI) and is_specified_output_of some (('TAC assay' and achieves_planned_objective some 'organism identification objective') and has_specified_input some 'stool specimen from organism')</v>
      </c>
    </row>
    <row r="183" spans="1:16" ht="52" customHeight="1" x14ac:dyDescent="0.2">
      <c r="A183" t="s">
        <v>262</v>
      </c>
      <c r="B183" t="s">
        <v>20</v>
      </c>
      <c r="C183" t="s">
        <v>42</v>
      </c>
      <c r="D183" t="s">
        <v>40</v>
      </c>
      <c r="E183" t="s">
        <v>22</v>
      </c>
      <c r="F183" t="s">
        <v>243</v>
      </c>
      <c r="G183" t="s">
        <v>257</v>
      </c>
      <c r="H183" t="s">
        <v>370</v>
      </c>
      <c r="J183" s="4" t="str">
        <f t="shared" si="10"/>
        <v>Norovirus GI Ct value, by TAC result</v>
      </c>
      <c r="K183" s="4" t="str">
        <f t="shared" si="11"/>
        <v>Raw virus data</v>
      </c>
      <c r="L183" s="4" t="str">
        <f t="shared" si="12"/>
        <v>Raw test result</v>
      </c>
      <c r="M183" s="4"/>
      <c r="N183" s="4" t="str">
        <f>IF(D183="boolean","presence of",IF(D183="count","count of","data about"))&amp;" "&amp;H183&amp;" by "&amp;IF(ISNA(VLOOKUP(C183,lookup!A185:B187,2,FALSE)=TRUE),C183,VLOOKUP(C183,lookup!A185:B187,2))</f>
        <v>data about Norovirus GI by TAC</v>
      </c>
      <c r="O183" s="4" t="str">
        <f t="shared" si="13"/>
        <v>a data item that is about Norovirus GI and is the specified output of some TAC assay, which achieves an organism identification objective and has as specified input a stool specimen from an organism</v>
      </c>
      <c r="P183" s="4" t="str">
        <f t="shared" si="14"/>
        <v>('data item' and is about some Norovirus GI) and is_specified_output_of some (('TAC assay' and achieves_planned_objective some 'organism identification objective') and has_specified_input some 'stool specimen from organism')</v>
      </c>
    </row>
    <row r="184" spans="1:16" ht="52" customHeight="1" x14ac:dyDescent="0.2">
      <c r="A184" t="s">
        <v>263</v>
      </c>
      <c r="B184" t="s">
        <v>20</v>
      </c>
      <c r="C184" t="s">
        <v>42</v>
      </c>
      <c r="D184" t="s">
        <v>40</v>
      </c>
      <c r="E184" t="s">
        <v>22</v>
      </c>
      <c r="F184" t="s">
        <v>243</v>
      </c>
      <c r="G184" t="s">
        <v>257</v>
      </c>
      <c r="H184" t="s">
        <v>371</v>
      </c>
      <c r="J184" s="4" t="str">
        <f t="shared" si="10"/>
        <v>Norovirus GI.1 Ct value, by TAC result</v>
      </c>
      <c r="K184" s="4" t="str">
        <f t="shared" si="11"/>
        <v>Raw virus data</v>
      </c>
      <c r="L184" s="4" t="str">
        <f t="shared" si="12"/>
        <v>Raw test result</v>
      </c>
      <c r="M184" s="4"/>
      <c r="N184" s="4" t="str">
        <f>IF(D184="boolean","presence of",IF(D184="count","count of","data about"))&amp;" "&amp;H184&amp;" by "&amp;IF(ISNA(VLOOKUP(C184,lookup!A186:B188,2,FALSE)=TRUE),C184,VLOOKUP(C184,lookup!A186:B188,2))</f>
        <v>data about Norovirus GI.1 by TAC</v>
      </c>
      <c r="O184" s="4" t="str">
        <f t="shared" si="13"/>
        <v>a data item that is about Norovirus GI.1 and is the specified output of some TAC assay, which achieves an organism identification objective and has as specified input a stool specimen from an organism</v>
      </c>
      <c r="P184" s="4" t="str">
        <f t="shared" si="14"/>
        <v>('data item' and is about some Norovirus GI.1) and is_specified_output_of some (('TAC assay' and achieves_planned_objective some 'organism identification objective') and has_specified_input some 'stool specimen from organism')</v>
      </c>
    </row>
    <row r="185" spans="1:16" ht="52" customHeight="1" x14ac:dyDescent="0.2">
      <c r="A185" t="s">
        <v>264</v>
      </c>
      <c r="B185" t="s">
        <v>20</v>
      </c>
      <c r="C185" t="s">
        <v>42</v>
      </c>
      <c r="D185" t="s">
        <v>40</v>
      </c>
      <c r="E185" t="s">
        <v>22</v>
      </c>
      <c r="F185" t="s">
        <v>243</v>
      </c>
      <c r="G185" t="s">
        <v>257</v>
      </c>
      <c r="H185" t="s">
        <v>371</v>
      </c>
      <c r="J185" s="4" t="str">
        <f t="shared" si="10"/>
        <v>Norovirus GI.1 Ct value, by TAC result</v>
      </c>
      <c r="K185" s="4" t="str">
        <f t="shared" si="11"/>
        <v>Raw virus data</v>
      </c>
      <c r="L185" s="4" t="str">
        <f t="shared" si="12"/>
        <v>Raw test result</v>
      </c>
      <c r="M185" s="4"/>
      <c r="N185" s="4" t="str">
        <f>IF(D185="boolean","presence of",IF(D185="count","count of","data about"))&amp;" "&amp;H185&amp;" by "&amp;IF(ISNA(VLOOKUP(C185,lookup!A187:B189,2,FALSE)=TRUE),C185,VLOOKUP(C185,lookup!A187:B189,2))</f>
        <v>data about Norovirus GI.1 by TAC</v>
      </c>
      <c r="O185" s="4" t="str">
        <f t="shared" si="13"/>
        <v>a data item that is about Norovirus GI.1 and is the specified output of some TAC assay, which achieves an organism identification objective and has as specified input a stool specimen from an organism</v>
      </c>
      <c r="P185" s="4" t="str">
        <f t="shared" si="14"/>
        <v>('data item' and is about some Norovirus GI.1) and is_specified_output_of some (('TAC assay' and achieves_planned_objective some 'organism identification objective') and has_specified_input some 'stool specimen from organism')</v>
      </c>
    </row>
    <row r="186" spans="1:16" ht="52" customHeight="1" x14ac:dyDescent="0.2">
      <c r="A186" t="s">
        <v>265</v>
      </c>
      <c r="B186" t="s">
        <v>20</v>
      </c>
      <c r="C186" t="s">
        <v>256</v>
      </c>
      <c r="D186" t="s">
        <v>36</v>
      </c>
      <c r="F186" t="s">
        <v>243</v>
      </c>
      <c r="G186" t="s">
        <v>257</v>
      </c>
      <c r="H186" t="s">
        <v>372</v>
      </c>
      <c r="J186" s="4" t="str">
        <f t="shared" si="10"/>
        <v>Norovirus GII, by RT-PCR</v>
      </c>
      <c r="K186" s="4" t="str">
        <f t="shared" si="11"/>
        <v>Norovirus in stool</v>
      </c>
      <c r="L186" s="4" t="str">
        <f t="shared" si="12"/>
        <v>Virus in stool</v>
      </c>
      <c r="M186" s="4"/>
      <c r="N186" s="4" t="str">
        <f>IF(D186="boolean","presence of",IF(D186="count","count of","data about"))&amp;" "&amp;H186&amp;" by "&amp;IF(ISNA(VLOOKUP(C186,lookup!A188:B190,2,FALSE)=TRUE),C186,VLOOKUP(C186,lookup!A188:B190,2))</f>
        <v>presence of Norovirus GII by RT-PCR</v>
      </c>
      <c r="O186" s="4" t="str">
        <f t="shared" si="13"/>
        <v>a categorical measurement datum that is about Norovirus GII and is the specified output of some RT-PCR assay, which achieves an organism identification objective and has as specified input a stool specimen from an organism</v>
      </c>
      <c r="P186" s="4" t="str">
        <f t="shared" si="14"/>
        <v>('categorical measurement datum' and is about some Norovirus GII) and is_specified_output_of some (('RT-PCR assay' and achieves_planned_objective some 'organism identification objective') and has_specified_input some 'stool specimen from organism')</v>
      </c>
    </row>
    <row r="187" spans="1:16" ht="52" customHeight="1" x14ac:dyDescent="0.2">
      <c r="A187" t="s">
        <v>266</v>
      </c>
      <c r="B187" t="s">
        <v>20</v>
      </c>
      <c r="C187" t="s">
        <v>256</v>
      </c>
      <c r="D187" t="s">
        <v>40</v>
      </c>
      <c r="E187" t="s">
        <v>22</v>
      </c>
      <c r="F187" t="s">
        <v>243</v>
      </c>
      <c r="G187" t="s">
        <v>257</v>
      </c>
      <c r="H187" t="s">
        <v>372</v>
      </c>
      <c r="J187" s="4" t="str">
        <f t="shared" si="10"/>
        <v>Norovirus GII Ct value, by RT-PCR result</v>
      </c>
      <c r="K187" s="4" t="str">
        <f t="shared" si="11"/>
        <v>Raw virus data</v>
      </c>
      <c r="L187" s="4" t="str">
        <f t="shared" si="12"/>
        <v>Raw test result</v>
      </c>
      <c r="M187" s="4"/>
      <c r="N187" s="4" t="str">
        <f>IF(D187="boolean","presence of",IF(D187="count","count of","data about"))&amp;" "&amp;H187&amp;" by "&amp;IF(ISNA(VLOOKUP(C187,lookup!A189:B191,2,FALSE)=TRUE),C187,VLOOKUP(C187,lookup!A189:B191,2))</f>
        <v>data about Norovirus GII by RT-PCR</v>
      </c>
      <c r="O187" s="4" t="str">
        <f t="shared" si="13"/>
        <v>a data item that is about Norovirus GII and is the specified output of some RT-PCR assay, which achieves an organism identification objective and has as specified input a stool specimen from an organism</v>
      </c>
      <c r="P187" s="4" t="str">
        <f t="shared" si="14"/>
        <v>('data item' and is about some Norovirus GII) and is_specified_output_of some (('RT-PCR assay' and achieves_planned_objective some 'organism identification objective') and has_specified_input some 'stool specimen from organism')</v>
      </c>
    </row>
    <row r="188" spans="1:16" ht="52" customHeight="1" x14ac:dyDescent="0.2">
      <c r="A188" t="s">
        <v>267</v>
      </c>
      <c r="B188" t="s">
        <v>20</v>
      </c>
      <c r="C188" t="s">
        <v>42</v>
      </c>
      <c r="D188" t="s">
        <v>40</v>
      </c>
      <c r="E188" t="s">
        <v>22</v>
      </c>
      <c r="F188" t="s">
        <v>243</v>
      </c>
      <c r="G188" t="s">
        <v>257</v>
      </c>
      <c r="H188" t="s">
        <v>372</v>
      </c>
      <c r="J188" s="4" t="str">
        <f t="shared" si="10"/>
        <v>Norovirus GII Ct value, by TAC result</v>
      </c>
      <c r="K188" s="4" t="str">
        <f t="shared" si="11"/>
        <v>Raw virus data</v>
      </c>
      <c r="L188" s="4" t="str">
        <f t="shared" si="12"/>
        <v>Raw test result</v>
      </c>
      <c r="M188" s="4"/>
      <c r="N188" s="4" t="str">
        <f>IF(D188="boolean","presence of",IF(D188="count","count of","data about"))&amp;" "&amp;H188&amp;" by "&amp;IF(ISNA(VLOOKUP(C188,lookup!A190:B192,2,FALSE)=TRUE),C188,VLOOKUP(C188,lookup!A190:B192,2))</f>
        <v>data about Norovirus GII by TAC</v>
      </c>
      <c r="O188" s="4" t="str">
        <f t="shared" si="13"/>
        <v>a data item that is about Norovirus GII and is the specified output of some TAC assay, which achieves an organism identification objective and has as specified input a stool specimen from an organism</v>
      </c>
      <c r="P188" s="4" t="str">
        <f t="shared" si="14"/>
        <v>('data item' and is about some Norovirus GII) and is_specified_output_of some (('TAC assay' and achieves_planned_objective some 'organism identification objective') and has_specified_input some 'stool specimen from organism')</v>
      </c>
    </row>
    <row r="189" spans="1:16" ht="52" customHeight="1" x14ac:dyDescent="0.2">
      <c r="A189" t="s">
        <v>268</v>
      </c>
      <c r="B189" t="s">
        <v>20</v>
      </c>
      <c r="C189" t="s">
        <v>42</v>
      </c>
      <c r="D189" t="s">
        <v>40</v>
      </c>
      <c r="E189" t="s">
        <v>22</v>
      </c>
      <c r="F189" t="s">
        <v>243</v>
      </c>
      <c r="G189" t="s">
        <v>257</v>
      </c>
      <c r="H189" t="s">
        <v>372</v>
      </c>
      <c r="J189" s="4" t="str">
        <f t="shared" si="10"/>
        <v>Norovirus GII Ct value, by TAC result</v>
      </c>
      <c r="K189" s="4" t="str">
        <f t="shared" si="11"/>
        <v>Raw virus data</v>
      </c>
      <c r="L189" s="4" t="str">
        <f t="shared" si="12"/>
        <v>Raw test result</v>
      </c>
      <c r="M189" s="4"/>
      <c r="N189" s="4" t="str">
        <f>IF(D189="boolean","presence of",IF(D189="count","count of","data about"))&amp;" "&amp;H189&amp;" by "&amp;IF(ISNA(VLOOKUP(C189,lookup!A191:B193,2,FALSE)=TRUE),C189,VLOOKUP(C189,lookup!A191:B193,2))</f>
        <v>data about Norovirus GII by TAC</v>
      </c>
      <c r="O189" s="4" t="str">
        <f t="shared" si="13"/>
        <v>a data item that is about Norovirus GII and is the specified output of some TAC assay, which achieves an organism identification objective and has as specified input a stool specimen from an organism</v>
      </c>
      <c r="P189" s="4" t="str">
        <f t="shared" si="14"/>
        <v>('data item' and is about some Norovirus GII) and is_specified_output_of some (('TAC assay' and achieves_planned_objective some 'organism identification objective') and has_specified_input some 'stool specimen from organism')</v>
      </c>
    </row>
    <row r="190" spans="1:16" ht="52" customHeight="1" x14ac:dyDescent="0.2">
      <c r="A190" t="s">
        <v>269</v>
      </c>
      <c r="B190" t="s">
        <v>20</v>
      </c>
      <c r="C190" t="s">
        <v>42</v>
      </c>
      <c r="D190" t="s">
        <v>40</v>
      </c>
      <c r="E190" t="s">
        <v>22</v>
      </c>
      <c r="F190" t="s">
        <v>243</v>
      </c>
      <c r="G190" t="s">
        <v>257</v>
      </c>
      <c r="H190" t="s">
        <v>373</v>
      </c>
      <c r="J190" s="4" t="str">
        <f t="shared" si="10"/>
        <v>Norovirus GII.4 Ct value, by TAC result</v>
      </c>
      <c r="K190" s="4" t="str">
        <f t="shared" si="11"/>
        <v>Raw virus data</v>
      </c>
      <c r="L190" s="4" t="str">
        <f t="shared" si="12"/>
        <v>Raw test result</v>
      </c>
      <c r="M190" s="4"/>
      <c r="N190" s="4" t="str">
        <f>IF(D190="boolean","presence of",IF(D190="count","count of","data about"))&amp;" "&amp;H190&amp;" by "&amp;IF(ISNA(VLOOKUP(C190,lookup!A192:B194,2,FALSE)=TRUE),C190,VLOOKUP(C190,lookup!A192:B194,2))</f>
        <v>data about Norovirus GII.4 by TAC</v>
      </c>
      <c r="O190" s="4" t="str">
        <f t="shared" si="13"/>
        <v>a data item that is about Norovirus GII.4 and is the specified output of some TAC assay, which achieves an organism identification objective and has as specified input a stool specimen from an organism</v>
      </c>
      <c r="P190" s="4" t="str">
        <f t="shared" si="14"/>
        <v>('data item' and is about some Norovirus GII.4) and is_specified_output_of some (('TAC assay' and achieves_planned_objective some 'organism identification objective') and has_specified_input some 'stool specimen from organism')</v>
      </c>
    </row>
    <row r="191" spans="1:16" ht="52" customHeight="1" x14ac:dyDescent="0.2">
      <c r="A191" t="s">
        <v>270</v>
      </c>
      <c r="B191" t="s">
        <v>20</v>
      </c>
      <c r="C191" t="s">
        <v>42</v>
      </c>
      <c r="D191" t="s">
        <v>40</v>
      </c>
      <c r="E191" t="s">
        <v>22</v>
      </c>
      <c r="F191" t="s">
        <v>243</v>
      </c>
      <c r="G191" t="s">
        <v>257</v>
      </c>
      <c r="H191" t="s">
        <v>373</v>
      </c>
      <c r="J191" s="4" t="str">
        <f t="shared" si="10"/>
        <v>Norovirus GII.4 Ct value, by TAC result</v>
      </c>
      <c r="K191" s="4" t="str">
        <f t="shared" si="11"/>
        <v>Raw virus data</v>
      </c>
      <c r="L191" s="4" t="str">
        <f t="shared" si="12"/>
        <v>Raw test result</v>
      </c>
      <c r="M191" s="4"/>
      <c r="N191" s="4" t="str">
        <f>IF(D191="boolean","presence of",IF(D191="count","count of","data about"))&amp;" "&amp;H191&amp;" by "&amp;IF(ISNA(VLOOKUP(C191,lookup!A193:B195,2,FALSE)=TRUE),C191,VLOOKUP(C191,lookup!A193:B195,2))</f>
        <v>data about Norovirus GII.4 by TAC</v>
      </c>
      <c r="O191" s="4" t="str">
        <f t="shared" si="13"/>
        <v>a data item that is about Norovirus GII.4 and is the specified output of some TAC assay, which achieves an organism identification objective and has as specified input a stool specimen from an organism</v>
      </c>
      <c r="P191" s="4" t="str">
        <f t="shared" si="14"/>
        <v>('data item' and is about some Norovirus GII.4) and is_specified_output_of some (('TAC assay' and achieves_planned_objective some 'organism identification objective') and has_specified_input some 'stool specimen from organism')</v>
      </c>
    </row>
    <row r="192" spans="1:16" ht="52" customHeight="1" x14ac:dyDescent="0.2">
      <c r="A192" t="s">
        <v>271</v>
      </c>
      <c r="B192" t="s">
        <v>20</v>
      </c>
      <c r="C192" t="s">
        <v>42</v>
      </c>
      <c r="D192" t="s">
        <v>40</v>
      </c>
      <c r="E192" t="s">
        <v>22</v>
      </c>
      <c r="F192" t="s">
        <v>243</v>
      </c>
      <c r="G192" t="s">
        <v>272</v>
      </c>
      <c r="H192" t="s">
        <v>272</v>
      </c>
      <c r="J192" s="4" t="str">
        <f t="shared" si="10"/>
        <v>Sapovirus Ct value, by TAC result</v>
      </c>
      <c r="K192" s="4" t="str">
        <f t="shared" si="11"/>
        <v>Raw virus data</v>
      </c>
      <c r="L192" s="4" t="str">
        <f t="shared" si="12"/>
        <v>Raw test result</v>
      </c>
      <c r="M192" s="4"/>
      <c r="N192" s="4" t="str">
        <f>IF(D192="boolean","presence of",IF(D192="count","count of","data about"))&amp;" "&amp;H192&amp;" by "&amp;IF(ISNA(VLOOKUP(C192,lookup!A194:B196,2,FALSE)=TRUE),C192,VLOOKUP(C192,lookup!A194:B196,2))</f>
        <v>data about Sapovirus by TAC</v>
      </c>
      <c r="O192" s="4" t="str">
        <f t="shared" si="13"/>
        <v>a data item that is about Sapovirus and is the specified output of some TAC assay, which achieves an organism identification objective and has as specified input a stool specimen from an organism</v>
      </c>
      <c r="P192" s="4" t="str">
        <f t="shared" si="14"/>
        <v>('data item' and is about some Sapovirus) and is_specified_output_of some (('TAC assay' and achieves_planned_objective some 'organism identification objective') and has_specified_input some 'stool specimen from organism')</v>
      </c>
    </row>
    <row r="193" spans="1:16" ht="52" customHeight="1" x14ac:dyDescent="0.2">
      <c r="A193" t="s">
        <v>273</v>
      </c>
      <c r="B193" t="s">
        <v>20</v>
      </c>
      <c r="C193" t="s">
        <v>42</v>
      </c>
      <c r="D193" t="s">
        <v>40</v>
      </c>
      <c r="E193" t="s">
        <v>22</v>
      </c>
      <c r="F193" t="s">
        <v>243</v>
      </c>
      <c r="G193" t="s">
        <v>272</v>
      </c>
      <c r="H193" t="s">
        <v>272</v>
      </c>
      <c r="J193" s="4" t="str">
        <f t="shared" ref="J193:J219" si="15">$H193&amp;IF($D193="raw",IF($E193&lt;&gt;""," ","")&amp;$E193,"")&amp;IF($D193="count"," count","")&amp;", by "&amp;IF($C193="TAC","TAC",$C193)&amp;IF($D193="raw"," result","")</f>
        <v>Sapovirus Ct value, by TAC result</v>
      </c>
      <c r="K193" s="4" t="str">
        <f t="shared" ref="K193:K219" si="16">IF($D193="raw","Raw "&amp;LOWER($F193)&amp;" data",IF($G193="",$H193,$G193)&amp;" in "&amp;$B193)</f>
        <v>Raw virus data</v>
      </c>
      <c r="L193" s="4" t="str">
        <f t="shared" ref="L193:L219" si="17">IF($D193="raw","Raw test result",$F193&amp; " in "&amp;$B193)</f>
        <v>Raw test result</v>
      </c>
      <c r="M193" s="4"/>
      <c r="N193" s="4" t="str">
        <f>IF(D193="boolean","presence of",IF(D193="count","count of","data about"))&amp;" "&amp;H193&amp;" by "&amp;IF(ISNA(VLOOKUP(C193,lookup!A195:B197,2,FALSE)=TRUE),C193,VLOOKUP(C193,lookup!A195:B197,2))</f>
        <v>data about Sapovirus by TAC</v>
      </c>
      <c r="O193" s="4" t="str">
        <f t="shared" ref="O193:O219" si="18">IF($D193="count","a count of the number of ",IF($D193="boolean","a categorical measurement datum","a data item")&amp;" that is about ")&amp;$H193&amp;" and is the specified output of some "&amp;$C193&amp;" assay, which achieves an organism identification objective and has as specified input a "&amp;$B193&amp;" specimen from an organism"</f>
        <v>a data item that is about Sapovirus and is the specified output of some TAC assay, which achieves an organism identification objective and has as specified input a stool specimen from an organism</v>
      </c>
      <c r="P193" s="4" t="str">
        <f t="shared" ref="P193:P219" si="19">"("&amp;IF($D193="count","count and",IF($D193="boolean","'categorical measurement datum' and","'data item' and")&amp;" is about some ")&amp;$H193&amp;") and is_specified_output_of some (('"&amp;$C193&amp;" assay' and achieves_planned_objective some 'organism identification objective') and has_specified_input some '"&amp;$B193&amp;" specimen from organism')"</f>
        <v>('data item' and is about some Sapovirus) and is_specified_output_of some (('TAC assay' and achieves_planned_objective some 'organism identification objective') and has_specified_input some 'stool specimen from organism')</v>
      </c>
    </row>
    <row r="194" spans="1:16" ht="52" customHeight="1" x14ac:dyDescent="0.2">
      <c r="A194" t="s">
        <v>274</v>
      </c>
      <c r="B194" t="s">
        <v>20</v>
      </c>
      <c r="C194" t="s">
        <v>51</v>
      </c>
      <c r="D194" t="s">
        <v>40</v>
      </c>
      <c r="F194" t="s">
        <v>243</v>
      </c>
      <c r="G194" t="s">
        <v>275</v>
      </c>
      <c r="H194" t="s">
        <v>374</v>
      </c>
      <c r="J194" s="4" t="str">
        <f t="shared" si="15"/>
        <v>Rotavirus-pos within 28 days of vaccination, by ELISA result</v>
      </c>
      <c r="K194" s="4" t="str">
        <f t="shared" si="16"/>
        <v>Raw virus data</v>
      </c>
      <c r="L194" s="4" t="str">
        <f t="shared" si="17"/>
        <v>Raw test result</v>
      </c>
      <c r="M194" s="4"/>
      <c r="N194" s="4" t="str">
        <f>IF(D194="boolean","presence of",IF(D194="count","count of","data about"))&amp;" "&amp;H194&amp;" by "&amp;IF(ISNA(VLOOKUP(C194,lookup!A196:B198,2,FALSE)=TRUE),C194,VLOOKUP(C194,lookup!A196:B198,2))</f>
        <v>data about Rotavirus-pos within 28 days of vaccination by ELISA</v>
      </c>
      <c r="O194" s="4" t="str">
        <f t="shared" si="18"/>
        <v>a data item that is about Rotavirus-pos within 28 days of vaccination and is the specified output of some ELISA assay, which achieves an organism identification objective and has as specified input a stool specimen from an organism</v>
      </c>
      <c r="P194" s="4" t="str">
        <f t="shared" si="19"/>
        <v>('data item' and is about some Rotavirus-pos within 28 days of vaccination) and is_specified_output_of some (('ELISA assay' and achieves_planned_objective some 'organism identification objective') and has_specified_input some 'stool specimen from organism')</v>
      </c>
    </row>
    <row r="195" spans="1:16" ht="52" customHeight="1" x14ac:dyDescent="0.2">
      <c r="A195" t="s">
        <v>276</v>
      </c>
      <c r="B195" t="s">
        <v>20</v>
      </c>
      <c r="C195" t="s">
        <v>51</v>
      </c>
      <c r="D195" t="s">
        <v>40</v>
      </c>
      <c r="F195" t="s">
        <v>243</v>
      </c>
      <c r="G195" t="s">
        <v>275</v>
      </c>
      <c r="H195" t="s">
        <v>275</v>
      </c>
      <c r="J195" s="4" t="str">
        <f t="shared" si="15"/>
        <v>Rotavirus, by ELISA result</v>
      </c>
      <c r="K195" s="4" t="str">
        <f t="shared" si="16"/>
        <v>Raw virus data</v>
      </c>
      <c r="L195" s="4" t="str">
        <f t="shared" si="17"/>
        <v>Raw test result</v>
      </c>
      <c r="M195" s="4"/>
      <c r="N195" s="4" t="str">
        <f>IF(D195="boolean","presence of",IF(D195="count","count of","data about"))&amp;" "&amp;H195&amp;" by "&amp;IF(ISNA(VLOOKUP(C195,lookup!A197:B199,2,FALSE)=TRUE),C195,VLOOKUP(C195,lookup!A197:B199,2))</f>
        <v>data about Rotavirus by ELISA</v>
      </c>
      <c r="O195" s="4" t="str">
        <f t="shared" si="18"/>
        <v>a data item that is about Rotavirus and is the specified output of some ELISA assay, which achieves an organism identification objective and has as specified input a stool specimen from an organism</v>
      </c>
      <c r="P195" s="4" t="str">
        <f t="shared" si="19"/>
        <v>('data item' and is about some Rotavirus) and is_specified_output_of some (('ELISA assay' and achieves_planned_objective some 'organism identification objective') and has_specified_input some 'stool specimen from organism')</v>
      </c>
    </row>
    <row r="196" spans="1:16" ht="52" customHeight="1" x14ac:dyDescent="0.2">
      <c r="A196" t="s">
        <v>277</v>
      </c>
      <c r="B196" t="s">
        <v>20</v>
      </c>
      <c r="C196" t="s">
        <v>51</v>
      </c>
      <c r="D196" t="s">
        <v>36</v>
      </c>
      <c r="F196" t="s">
        <v>243</v>
      </c>
      <c r="G196" t="s">
        <v>275</v>
      </c>
      <c r="H196" t="s">
        <v>275</v>
      </c>
      <c r="J196" s="4" t="str">
        <f t="shared" si="15"/>
        <v>Rotavirus, by ELISA</v>
      </c>
      <c r="K196" s="4" t="str">
        <f t="shared" si="16"/>
        <v>Rotavirus in stool</v>
      </c>
      <c r="L196" s="4" t="str">
        <f t="shared" si="17"/>
        <v>Virus in stool</v>
      </c>
      <c r="M196" s="4"/>
      <c r="N196" s="4" t="str">
        <f>IF(D196="boolean","presence of",IF(D196="count","count of","data about"))&amp;" "&amp;H196&amp;" by "&amp;IF(ISNA(VLOOKUP(C196,lookup!A198:B200,2,FALSE)=TRUE),C196,VLOOKUP(C196,lookup!A198:B200,2))</f>
        <v>presence of Rotavirus by ELISA</v>
      </c>
      <c r="O196" s="4" t="str">
        <f t="shared" si="18"/>
        <v>a categorical measurement datum that is about Rotavirus and is the specified output of some ELISA assay, which achieves an organism identification objective and has as specified input a stool specimen from an organism</v>
      </c>
      <c r="P196" s="4" t="str">
        <f t="shared" si="19"/>
        <v>('categorical measurement datum' and is about some Rotavirus) and is_specified_output_of some (('ELISA assay' and achieves_planned_objective some 'organism identification objective') and has_specified_input some 'stool specimen from organism')</v>
      </c>
    </row>
    <row r="197" spans="1:16" ht="52" customHeight="1" x14ac:dyDescent="0.2">
      <c r="A197" t="s">
        <v>278</v>
      </c>
      <c r="B197" t="s">
        <v>20</v>
      </c>
      <c r="C197" t="s">
        <v>42</v>
      </c>
      <c r="D197" t="s">
        <v>40</v>
      </c>
      <c r="E197" t="s">
        <v>22</v>
      </c>
      <c r="F197" t="s">
        <v>243</v>
      </c>
      <c r="G197" t="s">
        <v>275</v>
      </c>
      <c r="H197" t="s">
        <v>275</v>
      </c>
      <c r="J197" s="4" t="str">
        <f t="shared" si="15"/>
        <v>Rotavirus Ct value, by TAC result</v>
      </c>
      <c r="K197" s="4" t="str">
        <f t="shared" si="16"/>
        <v>Raw virus data</v>
      </c>
      <c r="L197" s="4" t="str">
        <f t="shared" si="17"/>
        <v>Raw test result</v>
      </c>
      <c r="M197" s="4"/>
      <c r="N197" s="4" t="str">
        <f>IF(D197="boolean","presence of",IF(D197="count","count of","data about"))&amp;" "&amp;H197&amp;" by "&amp;IF(ISNA(VLOOKUP(C197,lookup!A199:B201,2,FALSE)=TRUE),C197,VLOOKUP(C197,lookup!A199:B201,2))</f>
        <v>data about Rotavirus by TAC</v>
      </c>
      <c r="O197" s="4" t="str">
        <f t="shared" si="18"/>
        <v>a data item that is about Rotavirus and is the specified output of some TAC assay, which achieves an organism identification objective and has as specified input a stool specimen from an organism</v>
      </c>
      <c r="P197" s="4" t="str">
        <f t="shared" si="19"/>
        <v>('data item' and is about some Rotavirus) and is_specified_output_of some (('TAC assay' and achieves_planned_objective some 'organism identification objective') and has_specified_input some 'stool specimen from organism')</v>
      </c>
    </row>
    <row r="198" spans="1:16" ht="52" customHeight="1" x14ac:dyDescent="0.2">
      <c r="A198" t="s">
        <v>279</v>
      </c>
      <c r="B198" t="s">
        <v>20</v>
      </c>
      <c r="C198" t="s">
        <v>42</v>
      </c>
      <c r="D198" t="s">
        <v>40</v>
      </c>
      <c r="E198" t="s">
        <v>22</v>
      </c>
      <c r="F198" t="s">
        <v>243</v>
      </c>
      <c r="G198" t="s">
        <v>275</v>
      </c>
      <c r="H198" t="s">
        <v>275</v>
      </c>
      <c r="J198" s="4" t="str">
        <f t="shared" si="15"/>
        <v>Rotavirus Ct value, by TAC result</v>
      </c>
      <c r="K198" s="4" t="str">
        <f t="shared" si="16"/>
        <v>Raw virus data</v>
      </c>
      <c r="L198" s="4" t="str">
        <f t="shared" si="17"/>
        <v>Raw test result</v>
      </c>
      <c r="M198" s="4"/>
      <c r="N198" s="4" t="str">
        <f>IF(D198="boolean","presence of",IF(D198="count","count of","data about"))&amp;" "&amp;H198&amp;" by "&amp;IF(ISNA(VLOOKUP(C198,lookup!A200:B202,2,FALSE)=TRUE),C198,VLOOKUP(C198,lookup!A200:B202,2))</f>
        <v>data about Rotavirus by TAC</v>
      </c>
      <c r="O198" s="4" t="str">
        <f t="shared" si="18"/>
        <v>a data item that is about Rotavirus and is the specified output of some TAC assay, which achieves an organism identification objective and has as specified input a stool specimen from an organism</v>
      </c>
      <c r="P198" s="4" t="str">
        <f t="shared" si="19"/>
        <v>('data item' and is about some Rotavirus) and is_specified_output_of some (('TAC assay' and achieves_planned_objective some 'organism identification objective') and has_specified_input some 'stool specimen from organism')</v>
      </c>
    </row>
    <row r="199" spans="1:16" ht="52" customHeight="1" x14ac:dyDescent="0.2">
      <c r="A199" t="s">
        <v>280</v>
      </c>
      <c r="B199" t="s">
        <v>20</v>
      </c>
      <c r="C199" t="s">
        <v>42</v>
      </c>
      <c r="D199" t="s">
        <v>40</v>
      </c>
      <c r="E199" t="s">
        <v>22</v>
      </c>
      <c r="F199" t="s">
        <v>243</v>
      </c>
      <c r="G199" t="s">
        <v>275</v>
      </c>
      <c r="H199" t="s">
        <v>375</v>
      </c>
      <c r="J199" s="4" t="str">
        <f t="shared" si="15"/>
        <v>Rotavirus (post vaccination) Ct value, by TAC result</v>
      </c>
      <c r="K199" s="4" t="str">
        <f t="shared" si="16"/>
        <v>Raw virus data</v>
      </c>
      <c r="L199" s="4" t="str">
        <f t="shared" si="17"/>
        <v>Raw test result</v>
      </c>
      <c r="M199" s="4"/>
      <c r="N199" s="4" t="str">
        <f>IF(D199="boolean","presence of",IF(D199="count","count of","data about"))&amp;" "&amp;H199&amp;" by "&amp;IF(ISNA(VLOOKUP(C199,lookup!A201:B203,2,FALSE)=TRUE),C199,VLOOKUP(C199,lookup!A201:B203,2))</f>
        <v>data about Rotavirus (post vaccination) by TAC</v>
      </c>
      <c r="O199" s="4" t="str">
        <f t="shared" si="18"/>
        <v>a data item that is about Rotavirus (post vaccination) and is the specified output of some TAC assay, which achieves an organism identification objective and has as specified input a stool specimen from an organism</v>
      </c>
      <c r="P199" s="4" t="str">
        <f t="shared" si="19"/>
        <v>('data item' and is about some Rotavirus (post vaccination)) and is_specified_output_of some (('TAC assay' and achieves_planned_objective some 'organism identification objective') and has_specified_input some 'stool specimen from organism')</v>
      </c>
    </row>
    <row r="200" spans="1:16" ht="52" customHeight="1" x14ac:dyDescent="0.2">
      <c r="A200" t="s">
        <v>281</v>
      </c>
      <c r="B200" t="s">
        <v>20</v>
      </c>
      <c r="C200" t="s">
        <v>42</v>
      </c>
      <c r="D200" t="s">
        <v>40</v>
      </c>
      <c r="E200" t="s">
        <v>22</v>
      </c>
      <c r="F200" t="s">
        <v>243</v>
      </c>
      <c r="G200" t="s">
        <v>275</v>
      </c>
      <c r="H200" t="s">
        <v>376</v>
      </c>
      <c r="J200" s="4" t="str">
        <f t="shared" si="15"/>
        <v>Rotavirus genotype G1 Ct value, by TAC result</v>
      </c>
      <c r="K200" s="4" t="str">
        <f t="shared" si="16"/>
        <v>Raw virus data</v>
      </c>
      <c r="L200" s="4" t="str">
        <f t="shared" si="17"/>
        <v>Raw test result</v>
      </c>
      <c r="M200" s="4"/>
      <c r="N200" s="4" t="str">
        <f>IF(D200="boolean","presence of",IF(D200="count","count of","data about"))&amp;" "&amp;H200&amp;" by "&amp;IF(ISNA(VLOOKUP(C200,lookup!A202:B204,2,FALSE)=TRUE),C200,VLOOKUP(C200,lookup!A202:B204,2))</f>
        <v>data about Rotavirus genotype G1 by TAC</v>
      </c>
      <c r="O200" s="4" t="str">
        <f t="shared" si="18"/>
        <v>a data item that is about Rotavirus genotype G1 and is the specified output of some TAC assay, which achieves an organism identification objective and has as specified input a stool specimen from an organism</v>
      </c>
      <c r="P200" s="4" t="str">
        <f t="shared" si="19"/>
        <v>('data item' and is about some Rotavirus genotype G1) and is_specified_output_of some (('TAC assay' and achieves_planned_objective some 'organism identification objective') and has_specified_input some 'stool specimen from organism')</v>
      </c>
    </row>
    <row r="201" spans="1:16" ht="52" customHeight="1" x14ac:dyDescent="0.2">
      <c r="A201" t="s">
        <v>282</v>
      </c>
      <c r="B201" t="s">
        <v>20</v>
      </c>
      <c r="C201" t="s">
        <v>42</v>
      </c>
      <c r="D201" t="s">
        <v>40</v>
      </c>
      <c r="E201" t="s">
        <v>22</v>
      </c>
      <c r="F201" t="s">
        <v>243</v>
      </c>
      <c r="G201" t="s">
        <v>275</v>
      </c>
      <c r="H201" t="s">
        <v>376</v>
      </c>
      <c r="J201" s="4" t="str">
        <f t="shared" si="15"/>
        <v>Rotavirus genotype G1 Ct value, by TAC result</v>
      </c>
      <c r="K201" s="4" t="str">
        <f t="shared" si="16"/>
        <v>Raw virus data</v>
      </c>
      <c r="L201" s="4" t="str">
        <f t="shared" si="17"/>
        <v>Raw test result</v>
      </c>
      <c r="M201" s="4"/>
      <c r="N201" s="4" t="str">
        <f>IF(D201="boolean","presence of",IF(D201="count","count of","data about"))&amp;" "&amp;H201&amp;" by "&amp;IF(ISNA(VLOOKUP(C201,lookup!A203:B205,2,FALSE)=TRUE),C201,VLOOKUP(C201,lookup!A203:B205,2))</f>
        <v>data about Rotavirus genotype G1 by TAC</v>
      </c>
      <c r="O201" s="4" t="str">
        <f t="shared" si="18"/>
        <v>a data item that is about Rotavirus genotype G1 and is the specified output of some TAC assay, which achieves an organism identification objective and has as specified input a stool specimen from an organism</v>
      </c>
      <c r="P201" s="4" t="str">
        <f t="shared" si="19"/>
        <v>('data item' and is about some Rotavirus genotype G1) and is_specified_output_of some (('TAC assay' and achieves_planned_objective some 'organism identification objective') and has_specified_input some 'stool specimen from organism')</v>
      </c>
    </row>
    <row r="202" spans="1:16" ht="52" customHeight="1" x14ac:dyDescent="0.2">
      <c r="A202" t="s">
        <v>283</v>
      </c>
      <c r="B202" t="s">
        <v>20</v>
      </c>
      <c r="C202" t="s">
        <v>42</v>
      </c>
      <c r="D202" t="s">
        <v>40</v>
      </c>
      <c r="E202" t="s">
        <v>22</v>
      </c>
      <c r="F202" t="s">
        <v>243</v>
      </c>
      <c r="G202" t="s">
        <v>275</v>
      </c>
      <c r="H202" t="s">
        <v>377</v>
      </c>
      <c r="J202" s="4" t="str">
        <f t="shared" si="15"/>
        <v>Rotavirus genotype G12 Ct value, by TAC result</v>
      </c>
      <c r="K202" s="4" t="str">
        <f t="shared" si="16"/>
        <v>Raw virus data</v>
      </c>
      <c r="L202" s="4" t="str">
        <f t="shared" si="17"/>
        <v>Raw test result</v>
      </c>
      <c r="M202" s="4"/>
      <c r="N202" s="4" t="str">
        <f>IF(D202="boolean","presence of",IF(D202="count","count of","data about"))&amp;" "&amp;H202&amp;" by "&amp;IF(ISNA(VLOOKUP(C202,lookup!A204:B206,2,FALSE)=TRUE),C202,VLOOKUP(C202,lookup!A204:B206,2))</f>
        <v>data about Rotavirus genotype G12 by TAC</v>
      </c>
      <c r="O202" s="4" t="str">
        <f t="shared" si="18"/>
        <v>a data item that is about Rotavirus genotype G12 and is the specified output of some TAC assay, which achieves an organism identification objective and has as specified input a stool specimen from an organism</v>
      </c>
      <c r="P202" s="4" t="str">
        <f t="shared" si="19"/>
        <v>('data item' and is about some Rotavirus genotype G12) and is_specified_output_of some (('TAC assay' and achieves_planned_objective some 'organism identification objective') and has_specified_input some 'stool specimen from organism')</v>
      </c>
    </row>
    <row r="203" spans="1:16" ht="52" customHeight="1" x14ac:dyDescent="0.2">
      <c r="A203" t="s">
        <v>284</v>
      </c>
      <c r="B203" t="s">
        <v>20</v>
      </c>
      <c r="C203" t="s">
        <v>42</v>
      </c>
      <c r="D203" t="s">
        <v>40</v>
      </c>
      <c r="E203" t="s">
        <v>22</v>
      </c>
      <c r="F203" t="s">
        <v>243</v>
      </c>
      <c r="G203" t="s">
        <v>275</v>
      </c>
      <c r="H203" t="s">
        <v>377</v>
      </c>
      <c r="J203" s="4" t="str">
        <f t="shared" si="15"/>
        <v>Rotavirus genotype G12 Ct value, by TAC result</v>
      </c>
      <c r="K203" s="4" t="str">
        <f t="shared" si="16"/>
        <v>Raw virus data</v>
      </c>
      <c r="L203" s="4" t="str">
        <f t="shared" si="17"/>
        <v>Raw test result</v>
      </c>
      <c r="M203" s="4"/>
      <c r="N203" s="4" t="str">
        <f>IF(D203="boolean","presence of",IF(D203="count","count of","data about"))&amp;" "&amp;H203&amp;" by "&amp;IF(ISNA(VLOOKUP(C203,lookup!A205:B207,2,FALSE)=TRUE),C203,VLOOKUP(C203,lookup!A205:B207,2))</f>
        <v>data about Rotavirus genotype G12 by TAC</v>
      </c>
      <c r="O203" s="4" t="str">
        <f t="shared" si="18"/>
        <v>a data item that is about Rotavirus genotype G12 and is the specified output of some TAC assay, which achieves an organism identification objective and has as specified input a stool specimen from an organism</v>
      </c>
      <c r="P203" s="4" t="str">
        <f t="shared" si="19"/>
        <v>('data item' and is about some Rotavirus genotype G12) and is_specified_output_of some (('TAC assay' and achieves_planned_objective some 'organism identification objective') and has_specified_input some 'stool specimen from organism')</v>
      </c>
    </row>
    <row r="204" spans="1:16" ht="52" customHeight="1" x14ac:dyDescent="0.2">
      <c r="A204" t="s">
        <v>285</v>
      </c>
      <c r="B204" t="s">
        <v>20</v>
      </c>
      <c r="C204" t="s">
        <v>42</v>
      </c>
      <c r="D204" t="s">
        <v>40</v>
      </c>
      <c r="E204" t="s">
        <v>22</v>
      </c>
      <c r="F204" t="s">
        <v>243</v>
      </c>
      <c r="G204" t="s">
        <v>275</v>
      </c>
      <c r="H204" t="s">
        <v>378</v>
      </c>
      <c r="J204" s="4" t="str">
        <f t="shared" si="15"/>
        <v>Rotavirus genotype G2 Ct value, by TAC result</v>
      </c>
      <c r="K204" s="4" t="str">
        <f t="shared" si="16"/>
        <v>Raw virus data</v>
      </c>
      <c r="L204" s="4" t="str">
        <f t="shared" si="17"/>
        <v>Raw test result</v>
      </c>
      <c r="M204" s="4"/>
      <c r="N204" s="4" t="str">
        <f>IF(D204="boolean","presence of",IF(D204="count","count of","data about"))&amp;" "&amp;H204&amp;" by "&amp;IF(ISNA(VLOOKUP(C204,lookup!A206:B208,2,FALSE)=TRUE),C204,VLOOKUP(C204,lookup!A206:B208,2))</f>
        <v>data about Rotavirus genotype G2 by TAC</v>
      </c>
      <c r="O204" s="4" t="str">
        <f t="shared" si="18"/>
        <v>a data item that is about Rotavirus genotype G2 and is the specified output of some TAC assay, which achieves an organism identification objective and has as specified input a stool specimen from an organism</v>
      </c>
      <c r="P204" s="4" t="str">
        <f t="shared" si="19"/>
        <v>('data item' and is about some Rotavirus genotype G2) and is_specified_output_of some (('TAC assay' and achieves_planned_objective some 'organism identification objective') and has_specified_input some 'stool specimen from organism')</v>
      </c>
    </row>
    <row r="205" spans="1:16" ht="52" customHeight="1" x14ac:dyDescent="0.2">
      <c r="A205" t="s">
        <v>286</v>
      </c>
      <c r="B205" t="s">
        <v>20</v>
      </c>
      <c r="C205" t="s">
        <v>42</v>
      </c>
      <c r="D205" t="s">
        <v>40</v>
      </c>
      <c r="E205" t="s">
        <v>22</v>
      </c>
      <c r="F205" t="s">
        <v>243</v>
      </c>
      <c r="G205" t="s">
        <v>275</v>
      </c>
      <c r="H205" t="s">
        <v>378</v>
      </c>
      <c r="J205" s="4" t="str">
        <f t="shared" si="15"/>
        <v>Rotavirus genotype G2 Ct value, by TAC result</v>
      </c>
      <c r="K205" s="4" t="str">
        <f t="shared" si="16"/>
        <v>Raw virus data</v>
      </c>
      <c r="L205" s="4" t="str">
        <f t="shared" si="17"/>
        <v>Raw test result</v>
      </c>
      <c r="M205" s="4"/>
      <c r="N205" s="4" t="str">
        <f>IF(D205="boolean","presence of",IF(D205="count","count of","data about"))&amp;" "&amp;H205&amp;" by "&amp;IF(ISNA(VLOOKUP(C205,lookup!A207:B209,2,FALSE)=TRUE),C205,VLOOKUP(C205,lookup!A207:B209,2))</f>
        <v>data about Rotavirus genotype G2 by TAC</v>
      </c>
      <c r="O205" s="4" t="str">
        <f t="shared" si="18"/>
        <v>a data item that is about Rotavirus genotype G2 and is the specified output of some TAC assay, which achieves an organism identification objective and has as specified input a stool specimen from an organism</v>
      </c>
      <c r="P205" s="4" t="str">
        <f t="shared" si="19"/>
        <v>('data item' and is about some Rotavirus genotype G2) and is_specified_output_of some (('TAC assay' and achieves_planned_objective some 'organism identification objective') and has_specified_input some 'stool specimen from organism')</v>
      </c>
    </row>
    <row r="206" spans="1:16" ht="52" customHeight="1" x14ac:dyDescent="0.2">
      <c r="A206" t="s">
        <v>287</v>
      </c>
      <c r="B206" t="s">
        <v>20</v>
      </c>
      <c r="C206" t="s">
        <v>42</v>
      </c>
      <c r="D206" t="s">
        <v>40</v>
      </c>
      <c r="E206" t="s">
        <v>22</v>
      </c>
      <c r="F206" t="s">
        <v>243</v>
      </c>
      <c r="G206" t="s">
        <v>275</v>
      </c>
      <c r="H206" t="s">
        <v>379</v>
      </c>
      <c r="J206" s="4" t="str">
        <f t="shared" si="15"/>
        <v>Rotavirus genotype G3 Ct value, by TAC result</v>
      </c>
      <c r="K206" s="4" t="str">
        <f t="shared" si="16"/>
        <v>Raw virus data</v>
      </c>
      <c r="L206" s="4" t="str">
        <f t="shared" si="17"/>
        <v>Raw test result</v>
      </c>
      <c r="M206" s="4"/>
      <c r="N206" s="4" t="str">
        <f>IF(D206="boolean","presence of",IF(D206="count","count of","data about"))&amp;" "&amp;H206&amp;" by "&amp;IF(ISNA(VLOOKUP(C206,lookup!A208:B210,2,FALSE)=TRUE),C206,VLOOKUP(C206,lookup!A208:B210,2))</f>
        <v>data about Rotavirus genotype G3 by TAC</v>
      </c>
      <c r="O206" s="4" t="str">
        <f t="shared" si="18"/>
        <v>a data item that is about Rotavirus genotype G3 and is the specified output of some TAC assay, which achieves an organism identification objective and has as specified input a stool specimen from an organism</v>
      </c>
      <c r="P206" s="4" t="str">
        <f t="shared" si="19"/>
        <v>('data item' and is about some Rotavirus genotype G3) and is_specified_output_of some (('TAC assay' and achieves_planned_objective some 'organism identification objective') and has_specified_input some 'stool specimen from organism')</v>
      </c>
    </row>
    <row r="207" spans="1:16" ht="52" customHeight="1" x14ac:dyDescent="0.2">
      <c r="A207" t="s">
        <v>288</v>
      </c>
      <c r="B207" t="s">
        <v>20</v>
      </c>
      <c r="C207" t="s">
        <v>42</v>
      </c>
      <c r="D207" t="s">
        <v>40</v>
      </c>
      <c r="E207" t="s">
        <v>22</v>
      </c>
      <c r="F207" t="s">
        <v>243</v>
      </c>
      <c r="G207" t="s">
        <v>275</v>
      </c>
      <c r="H207" t="s">
        <v>379</v>
      </c>
      <c r="J207" s="4" t="str">
        <f t="shared" si="15"/>
        <v>Rotavirus genotype G3 Ct value, by TAC result</v>
      </c>
      <c r="K207" s="4" t="str">
        <f t="shared" si="16"/>
        <v>Raw virus data</v>
      </c>
      <c r="L207" s="4" t="str">
        <f t="shared" si="17"/>
        <v>Raw test result</v>
      </c>
      <c r="M207" s="4"/>
      <c r="N207" s="4" t="str">
        <f>IF(D207="boolean","presence of",IF(D207="count","count of","data about"))&amp;" "&amp;H207&amp;" by "&amp;IF(ISNA(VLOOKUP(C207,lookup!A209:B211,2,FALSE)=TRUE),C207,VLOOKUP(C207,lookup!A209:B211,2))</f>
        <v>data about Rotavirus genotype G3 by TAC</v>
      </c>
      <c r="O207" s="4" t="str">
        <f t="shared" si="18"/>
        <v>a data item that is about Rotavirus genotype G3 and is the specified output of some TAC assay, which achieves an organism identification objective and has as specified input a stool specimen from an organism</v>
      </c>
      <c r="P207" s="4" t="str">
        <f t="shared" si="19"/>
        <v>('data item' and is about some Rotavirus genotype G3) and is_specified_output_of some (('TAC assay' and achieves_planned_objective some 'organism identification objective') and has_specified_input some 'stool specimen from organism')</v>
      </c>
    </row>
    <row r="208" spans="1:16" ht="52" customHeight="1" x14ac:dyDescent="0.2">
      <c r="A208" t="s">
        <v>289</v>
      </c>
      <c r="B208" t="s">
        <v>20</v>
      </c>
      <c r="C208" t="s">
        <v>42</v>
      </c>
      <c r="D208" t="s">
        <v>40</v>
      </c>
      <c r="E208" t="s">
        <v>22</v>
      </c>
      <c r="F208" t="s">
        <v>243</v>
      </c>
      <c r="G208" t="s">
        <v>275</v>
      </c>
      <c r="H208" t="s">
        <v>380</v>
      </c>
      <c r="J208" s="4" t="str">
        <f t="shared" si="15"/>
        <v>Rotavirus genotype G4 Ct value, by TAC result</v>
      </c>
      <c r="K208" s="4" t="str">
        <f t="shared" si="16"/>
        <v>Raw virus data</v>
      </c>
      <c r="L208" s="4" t="str">
        <f t="shared" si="17"/>
        <v>Raw test result</v>
      </c>
      <c r="M208" s="4"/>
      <c r="N208" s="4" t="str">
        <f>IF(D208="boolean","presence of",IF(D208="count","count of","data about"))&amp;" "&amp;H208&amp;" by "&amp;IF(ISNA(VLOOKUP(C208,lookup!A210:B212,2,FALSE)=TRUE),C208,VLOOKUP(C208,lookup!A210:B212,2))</f>
        <v>data about Rotavirus genotype G4 by TAC</v>
      </c>
      <c r="O208" s="4" t="str">
        <f t="shared" si="18"/>
        <v>a data item that is about Rotavirus genotype G4 and is the specified output of some TAC assay, which achieves an organism identification objective and has as specified input a stool specimen from an organism</v>
      </c>
      <c r="P208" s="4" t="str">
        <f t="shared" si="19"/>
        <v>('data item' and is about some Rotavirus genotype G4) and is_specified_output_of some (('TAC assay' and achieves_planned_objective some 'organism identification objective') and has_specified_input some 'stool specimen from organism')</v>
      </c>
    </row>
    <row r="209" spans="1:16" ht="52" customHeight="1" x14ac:dyDescent="0.2">
      <c r="A209" t="s">
        <v>290</v>
      </c>
      <c r="B209" t="s">
        <v>20</v>
      </c>
      <c r="C209" t="s">
        <v>42</v>
      </c>
      <c r="D209" t="s">
        <v>40</v>
      </c>
      <c r="E209" t="s">
        <v>22</v>
      </c>
      <c r="F209" t="s">
        <v>243</v>
      </c>
      <c r="G209" t="s">
        <v>275</v>
      </c>
      <c r="H209" t="s">
        <v>380</v>
      </c>
      <c r="J209" s="4" t="str">
        <f t="shared" si="15"/>
        <v>Rotavirus genotype G4 Ct value, by TAC result</v>
      </c>
      <c r="K209" s="4" t="str">
        <f t="shared" si="16"/>
        <v>Raw virus data</v>
      </c>
      <c r="L209" s="4" t="str">
        <f t="shared" si="17"/>
        <v>Raw test result</v>
      </c>
      <c r="M209" s="4"/>
      <c r="N209" s="4" t="str">
        <f>IF(D209="boolean","presence of",IF(D209="count","count of","data about"))&amp;" "&amp;H209&amp;" by "&amp;IF(ISNA(VLOOKUP(C209,lookup!A211:B213,2,FALSE)=TRUE),C209,VLOOKUP(C209,lookup!A211:B213,2))</f>
        <v>data about Rotavirus genotype G4 by TAC</v>
      </c>
      <c r="O209" s="4" t="str">
        <f t="shared" si="18"/>
        <v>a data item that is about Rotavirus genotype G4 and is the specified output of some TAC assay, which achieves an organism identification objective and has as specified input a stool specimen from an organism</v>
      </c>
      <c r="P209" s="4" t="str">
        <f t="shared" si="19"/>
        <v>('data item' and is about some Rotavirus genotype G4) and is_specified_output_of some (('TAC assay' and achieves_planned_objective some 'organism identification objective') and has_specified_input some 'stool specimen from organism')</v>
      </c>
    </row>
    <row r="210" spans="1:16" ht="52" customHeight="1" x14ac:dyDescent="0.2">
      <c r="A210" t="s">
        <v>291</v>
      </c>
      <c r="B210" t="s">
        <v>20</v>
      </c>
      <c r="C210" t="s">
        <v>42</v>
      </c>
      <c r="D210" t="s">
        <v>40</v>
      </c>
      <c r="E210" t="s">
        <v>22</v>
      </c>
      <c r="F210" t="s">
        <v>243</v>
      </c>
      <c r="G210" t="s">
        <v>275</v>
      </c>
      <c r="H210" t="s">
        <v>381</v>
      </c>
      <c r="J210" s="4" t="str">
        <f t="shared" si="15"/>
        <v>Rotavirus genotype G8 Ct value, by TAC result</v>
      </c>
      <c r="K210" s="4" t="str">
        <f t="shared" si="16"/>
        <v>Raw virus data</v>
      </c>
      <c r="L210" s="4" t="str">
        <f t="shared" si="17"/>
        <v>Raw test result</v>
      </c>
      <c r="M210" s="4"/>
      <c r="N210" s="4" t="str">
        <f>IF(D210="boolean","presence of",IF(D210="count","count of","data about"))&amp;" "&amp;H210&amp;" by "&amp;IF(ISNA(VLOOKUP(C210,lookup!A212:B214,2,FALSE)=TRUE),C210,VLOOKUP(C210,lookup!A212:B214,2))</f>
        <v>data about Rotavirus genotype G8 by TAC</v>
      </c>
      <c r="O210" s="4" t="str">
        <f t="shared" si="18"/>
        <v>a data item that is about Rotavirus genotype G8 and is the specified output of some TAC assay, which achieves an organism identification objective and has as specified input a stool specimen from an organism</v>
      </c>
      <c r="P210" s="4" t="str">
        <f t="shared" si="19"/>
        <v>('data item' and is about some Rotavirus genotype G8) and is_specified_output_of some (('TAC assay' and achieves_planned_objective some 'organism identification objective') and has_specified_input some 'stool specimen from organism')</v>
      </c>
    </row>
    <row r="211" spans="1:16" ht="52" customHeight="1" x14ac:dyDescent="0.2">
      <c r="A211" t="s">
        <v>292</v>
      </c>
      <c r="B211" t="s">
        <v>20</v>
      </c>
      <c r="C211" t="s">
        <v>42</v>
      </c>
      <c r="D211" t="s">
        <v>40</v>
      </c>
      <c r="E211" t="s">
        <v>22</v>
      </c>
      <c r="F211" t="s">
        <v>243</v>
      </c>
      <c r="G211" t="s">
        <v>275</v>
      </c>
      <c r="H211" t="s">
        <v>381</v>
      </c>
      <c r="J211" s="4" t="str">
        <f t="shared" si="15"/>
        <v>Rotavirus genotype G8 Ct value, by TAC result</v>
      </c>
      <c r="K211" s="4" t="str">
        <f t="shared" si="16"/>
        <v>Raw virus data</v>
      </c>
      <c r="L211" s="4" t="str">
        <f t="shared" si="17"/>
        <v>Raw test result</v>
      </c>
      <c r="M211" s="4"/>
      <c r="N211" s="4" t="str">
        <f>IF(D211="boolean","presence of",IF(D211="count","count of","data about"))&amp;" "&amp;H211&amp;" by "&amp;IF(ISNA(VLOOKUP(C211,lookup!A213:B215,2,FALSE)=TRUE),C211,VLOOKUP(C211,lookup!A213:B215,2))</f>
        <v>data about Rotavirus genotype G8 by TAC</v>
      </c>
      <c r="O211" s="4" t="str">
        <f t="shared" si="18"/>
        <v>a data item that is about Rotavirus genotype G8 and is the specified output of some TAC assay, which achieves an organism identification objective and has as specified input a stool specimen from an organism</v>
      </c>
      <c r="P211" s="4" t="str">
        <f t="shared" si="19"/>
        <v>('data item' and is about some Rotavirus genotype G8) and is_specified_output_of some (('TAC assay' and achieves_planned_objective some 'organism identification objective') and has_specified_input some 'stool specimen from organism')</v>
      </c>
    </row>
    <row r="212" spans="1:16" ht="52" customHeight="1" x14ac:dyDescent="0.2">
      <c r="A212" t="s">
        <v>293</v>
      </c>
      <c r="B212" t="s">
        <v>20</v>
      </c>
      <c r="C212" t="s">
        <v>42</v>
      </c>
      <c r="D212" t="s">
        <v>40</v>
      </c>
      <c r="E212" t="s">
        <v>22</v>
      </c>
      <c r="F212" t="s">
        <v>243</v>
      </c>
      <c r="G212" t="s">
        <v>275</v>
      </c>
      <c r="H212" t="s">
        <v>382</v>
      </c>
      <c r="J212" s="4" t="str">
        <f t="shared" si="15"/>
        <v>Rotavirus genotype G9 Ct value, by TAC result</v>
      </c>
      <c r="K212" s="4" t="str">
        <f t="shared" si="16"/>
        <v>Raw virus data</v>
      </c>
      <c r="L212" s="4" t="str">
        <f t="shared" si="17"/>
        <v>Raw test result</v>
      </c>
      <c r="M212" s="4"/>
      <c r="N212" s="4" t="str">
        <f>IF(D212="boolean","presence of",IF(D212="count","count of","data about"))&amp;" "&amp;H212&amp;" by "&amp;IF(ISNA(VLOOKUP(C212,lookup!A214:B216,2,FALSE)=TRUE),C212,VLOOKUP(C212,lookup!A214:B216,2))</f>
        <v>data about Rotavirus genotype G9 by TAC</v>
      </c>
      <c r="O212" s="4" t="str">
        <f t="shared" si="18"/>
        <v>a data item that is about Rotavirus genotype G9 and is the specified output of some TAC assay, which achieves an organism identification objective and has as specified input a stool specimen from an organism</v>
      </c>
      <c r="P212" s="4" t="str">
        <f t="shared" si="19"/>
        <v>('data item' and is about some Rotavirus genotype G9) and is_specified_output_of some (('TAC assay' and achieves_planned_objective some 'organism identification objective') and has_specified_input some 'stool specimen from organism')</v>
      </c>
    </row>
    <row r="213" spans="1:16" ht="52" customHeight="1" x14ac:dyDescent="0.2">
      <c r="A213" t="s">
        <v>294</v>
      </c>
      <c r="B213" t="s">
        <v>20</v>
      </c>
      <c r="C213" t="s">
        <v>42</v>
      </c>
      <c r="D213" t="s">
        <v>40</v>
      </c>
      <c r="E213" t="s">
        <v>22</v>
      </c>
      <c r="F213" t="s">
        <v>243</v>
      </c>
      <c r="G213" t="s">
        <v>275</v>
      </c>
      <c r="H213" t="s">
        <v>382</v>
      </c>
      <c r="J213" s="4" t="str">
        <f t="shared" si="15"/>
        <v>Rotavirus genotype G9 Ct value, by TAC result</v>
      </c>
      <c r="K213" s="4" t="str">
        <f t="shared" si="16"/>
        <v>Raw virus data</v>
      </c>
      <c r="L213" s="4" t="str">
        <f t="shared" si="17"/>
        <v>Raw test result</v>
      </c>
      <c r="M213" s="4"/>
      <c r="N213" s="4" t="str">
        <f>IF(D213="boolean","presence of",IF(D213="count","count of","data about"))&amp;" "&amp;H213&amp;" by "&amp;IF(ISNA(VLOOKUP(C213,lookup!A215:B217,2,FALSE)=TRUE),C213,VLOOKUP(C213,lookup!A215:B217,2))</f>
        <v>data about Rotavirus genotype G9 by TAC</v>
      </c>
      <c r="O213" s="4" t="str">
        <f t="shared" si="18"/>
        <v>a data item that is about Rotavirus genotype G9 and is the specified output of some TAC assay, which achieves an organism identification objective and has as specified input a stool specimen from an organism</v>
      </c>
      <c r="P213" s="4" t="str">
        <f t="shared" si="19"/>
        <v>('data item' and is about some Rotavirus genotype G9) and is_specified_output_of some (('TAC assay' and achieves_planned_objective some 'organism identification objective') and has_specified_input some 'stool specimen from organism')</v>
      </c>
    </row>
    <row r="214" spans="1:16" ht="52" customHeight="1" x14ac:dyDescent="0.2">
      <c r="A214" t="s">
        <v>295</v>
      </c>
      <c r="B214" t="s">
        <v>20</v>
      </c>
      <c r="C214" t="s">
        <v>42</v>
      </c>
      <c r="D214" t="s">
        <v>40</v>
      </c>
      <c r="E214" t="s">
        <v>22</v>
      </c>
      <c r="F214" t="s">
        <v>243</v>
      </c>
      <c r="G214" t="s">
        <v>275</v>
      </c>
      <c r="H214" t="s">
        <v>383</v>
      </c>
      <c r="J214" s="4" t="str">
        <f t="shared" si="15"/>
        <v>Rotavirus genotype P4 Ct value, by TAC result</v>
      </c>
      <c r="K214" s="4" t="str">
        <f t="shared" si="16"/>
        <v>Raw virus data</v>
      </c>
      <c r="L214" s="4" t="str">
        <f t="shared" si="17"/>
        <v>Raw test result</v>
      </c>
      <c r="M214" s="4"/>
      <c r="N214" s="4" t="str">
        <f>IF(D214="boolean","presence of",IF(D214="count","count of","data about"))&amp;" "&amp;H214&amp;" by "&amp;IF(ISNA(VLOOKUP(C214,lookup!A216:B218,2,FALSE)=TRUE),C214,VLOOKUP(C214,lookup!A216:B218,2))</f>
        <v>data about Rotavirus genotype P4 by TAC</v>
      </c>
      <c r="O214" s="4" t="str">
        <f t="shared" si="18"/>
        <v>a data item that is about Rotavirus genotype P4 and is the specified output of some TAC assay, which achieves an organism identification objective and has as specified input a stool specimen from an organism</v>
      </c>
      <c r="P214" s="4" t="str">
        <f t="shared" si="19"/>
        <v>('data item' and is about some Rotavirus genotype P4) and is_specified_output_of some (('TAC assay' and achieves_planned_objective some 'organism identification objective') and has_specified_input some 'stool specimen from organism')</v>
      </c>
    </row>
    <row r="215" spans="1:16" ht="52" customHeight="1" x14ac:dyDescent="0.2">
      <c r="A215" t="s">
        <v>296</v>
      </c>
      <c r="B215" t="s">
        <v>20</v>
      </c>
      <c r="C215" t="s">
        <v>42</v>
      </c>
      <c r="D215" t="s">
        <v>40</v>
      </c>
      <c r="E215" t="s">
        <v>22</v>
      </c>
      <c r="F215" t="s">
        <v>243</v>
      </c>
      <c r="G215" t="s">
        <v>275</v>
      </c>
      <c r="H215" t="s">
        <v>383</v>
      </c>
      <c r="J215" s="4" t="str">
        <f t="shared" si="15"/>
        <v>Rotavirus genotype P4 Ct value, by TAC result</v>
      </c>
      <c r="K215" s="4" t="str">
        <f t="shared" si="16"/>
        <v>Raw virus data</v>
      </c>
      <c r="L215" s="4" t="str">
        <f t="shared" si="17"/>
        <v>Raw test result</v>
      </c>
      <c r="M215" s="4"/>
      <c r="N215" s="4" t="str">
        <f>IF(D215="boolean","presence of",IF(D215="count","count of","data about"))&amp;" "&amp;H215&amp;" by "&amp;IF(ISNA(VLOOKUP(C215,lookup!A217:B219,2,FALSE)=TRUE),C215,VLOOKUP(C215,lookup!A217:B219,2))</f>
        <v>data about Rotavirus genotype P4 by TAC</v>
      </c>
      <c r="O215" s="4" t="str">
        <f t="shared" si="18"/>
        <v>a data item that is about Rotavirus genotype P4 and is the specified output of some TAC assay, which achieves an organism identification objective and has as specified input a stool specimen from an organism</v>
      </c>
      <c r="P215" s="4" t="str">
        <f t="shared" si="19"/>
        <v>('data item' and is about some Rotavirus genotype P4) and is_specified_output_of some (('TAC assay' and achieves_planned_objective some 'organism identification objective') and has_specified_input some 'stool specimen from organism')</v>
      </c>
    </row>
    <row r="216" spans="1:16" ht="52" customHeight="1" x14ac:dyDescent="0.2">
      <c r="A216" t="s">
        <v>297</v>
      </c>
      <c r="B216" t="s">
        <v>20</v>
      </c>
      <c r="C216" t="s">
        <v>42</v>
      </c>
      <c r="D216" t="s">
        <v>40</v>
      </c>
      <c r="E216" t="s">
        <v>22</v>
      </c>
      <c r="F216" t="s">
        <v>243</v>
      </c>
      <c r="G216" t="s">
        <v>275</v>
      </c>
      <c r="H216" t="s">
        <v>384</v>
      </c>
      <c r="J216" s="4" t="str">
        <f t="shared" si="15"/>
        <v>Rotavirus genotype P6 Ct value, by TAC result</v>
      </c>
      <c r="K216" s="4" t="str">
        <f t="shared" si="16"/>
        <v>Raw virus data</v>
      </c>
      <c r="L216" s="4" t="str">
        <f t="shared" si="17"/>
        <v>Raw test result</v>
      </c>
      <c r="M216" s="4"/>
      <c r="N216" s="4" t="str">
        <f>IF(D216="boolean","presence of",IF(D216="count","count of","data about"))&amp;" "&amp;H216&amp;" by "&amp;IF(ISNA(VLOOKUP(C216,lookup!A218:B220,2,FALSE)=TRUE),C216,VLOOKUP(C216,lookup!A218:B220,2))</f>
        <v>data about Rotavirus genotype P6 by TAC</v>
      </c>
      <c r="O216" s="4" t="str">
        <f t="shared" si="18"/>
        <v>a data item that is about Rotavirus genotype P6 and is the specified output of some TAC assay, which achieves an organism identification objective and has as specified input a stool specimen from an organism</v>
      </c>
      <c r="P216" s="4" t="str">
        <f t="shared" si="19"/>
        <v>('data item' and is about some Rotavirus genotype P6) and is_specified_output_of some (('TAC assay' and achieves_planned_objective some 'organism identification objective') and has_specified_input some 'stool specimen from organism')</v>
      </c>
    </row>
    <row r="217" spans="1:16" ht="52" customHeight="1" x14ac:dyDescent="0.2">
      <c r="A217" t="s">
        <v>298</v>
      </c>
      <c r="B217" t="s">
        <v>20</v>
      </c>
      <c r="C217" t="s">
        <v>42</v>
      </c>
      <c r="D217" t="s">
        <v>40</v>
      </c>
      <c r="E217" t="s">
        <v>22</v>
      </c>
      <c r="F217" t="s">
        <v>243</v>
      </c>
      <c r="G217" t="s">
        <v>275</v>
      </c>
      <c r="H217" t="s">
        <v>384</v>
      </c>
      <c r="J217" s="4" t="str">
        <f t="shared" si="15"/>
        <v>Rotavirus genotype P6 Ct value, by TAC result</v>
      </c>
      <c r="K217" s="4" t="str">
        <f t="shared" si="16"/>
        <v>Raw virus data</v>
      </c>
      <c r="L217" s="4" t="str">
        <f t="shared" si="17"/>
        <v>Raw test result</v>
      </c>
      <c r="M217" s="4"/>
      <c r="N217" s="4" t="str">
        <f>IF(D217="boolean","presence of",IF(D217="count","count of","data about"))&amp;" "&amp;H217&amp;" by "&amp;IF(ISNA(VLOOKUP(C217,lookup!A219:B221,2,FALSE)=TRUE),C217,VLOOKUP(C217,lookup!A219:B221,2))</f>
        <v>data about Rotavirus genotype P6 by TAC</v>
      </c>
      <c r="O217" s="4" t="str">
        <f t="shared" si="18"/>
        <v>a data item that is about Rotavirus genotype P6 and is the specified output of some TAC assay, which achieves an organism identification objective and has as specified input a stool specimen from an organism</v>
      </c>
      <c r="P217" s="4" t="str">
        <f t="shared" si="19"/>
        <v>('data item' and is about some Rotavirus genotype P6) and is_specified_output_of some (('TAC assay' and achieves_planned_objective some 'organism identification objective') and has_specified_input some 'stool specimen from organism')</v>
      </c>
    </row>
    <row r="218" spans="1:16" ht="52" customHeight="1" x14ac:dyDescent="0.2">
      <c r="A218" t="s">
        <v>299</v>
      </c>
      <c r="B218" t="s">
        <v>20</v>
      </c>
      <c r="C218" t="s">
        <v>42</v>
      </c>
      <c r="D218" t="s">
        <v>40</v>
      </c>
      <c r="E218" t="s">
        <v>22</v>
      </c>
      <c r="F218" t="s">
        <v>243</v>
      </c>
      <c r="G218" t="s">
        <v>275</v>
      </c>
      <c r="H218" t="s">
        <v>385</v>
      </c>
      <c r="J218" s="4" t="str">
        <f t="shared" si="15"/>
        <v>Rotavirus genotype P8 Ct value, by TAC result</v>
      </c>
      <c r="K218" s="4" t="str">
        <f t="shared" si="16"/>
        <v>Raw virus data</v>
      </c>
      <c r="L218" s="4" t="str">
        <f t="shared" si="17"/>
        <v>Raw test result</v>
      </c>
      <c r="M218" s="4"/>
      <c r="N218" s="4" t="str">
        <f>IF(D218="boolean","presence of",IF(D218="count","count of","data about"))&amp;" "&amp;H218&amp;" by "&amp;IF(ISNA(VLOOKUP(C218,lookup!A220:B222,2,FALSE)=TRUE),C218,VLOOKUP(C218,lookup!A220:B222,2))</f>
        <v>data about Rotavirus genotype P8 by TAC</v>
      </c>
      <c r="O218" s="4" t="str">
        <f t="shared" si="18"/>
        <v>a data item that is about Rotavirus genotype P8 and is the specified output of some TAC assay, which achieves an organism identification objective and has as specified input a stool specimen from an organism</v>
      </c>
      <c r="P218" s="4" t="str">
        <f t="shared" si="19"/>
        <v>('data item' and is about some Rotavirus genotype P8) and is_specified_output_of some (('TAC assay' and achieves_planned_objective some 'organism identification objective') and has_specified_input some 'stool specimen from organism')</v>
      </c>
    </row>
    <row r="219" spans="1:16" ht="52" customHeight="1" x14ac:dyDescent="0.2">
      <c r="A219" t="s">
        <v>300</v>
      </c>
      <c r="B219" t="s">
        <v>20</v>
      </c>
      <c r="C219" t="s">
        <v>42</v>
      </c>
      <c r="D219" t="s">
        <v>40</v>
      </c>
      <c r="E219" t="s">
        <v>22</v>
      </c>
      <c r="F219" t="s">
        <v>243</v>
      </c>
      <c r="G219" t="s">
        <v>275</v>
      </c>
      <c r="H219" t="s">
        <v>385</v>
      </c>
      <c r="J219" s="4" t="str">
        <f t="shared" si="15"/>
        <v>Rotavirus genotype P8 Ct value, by TAC result</v>
      </c>
      <c r="K219" s="4" t="str">
        <f t="shared" si="16"/>
        <v>Raw virus data</v>
      </c>
      <c r="L219" s="4" t="str">
        <f t="shared" si="17"/>
        <v>Raw test result</v>
      </c>
      <c r="M219" s="4"/>
      <c r="N219" s="4" t="str">
        <f>IF(D219="boolean","presence of",IF(D219="count","count of","data about"))&amp;" "&amp;H219&amp;" by "&amp;IF(ISNA(VLOOKUP(C219,lookup!A221:B223,2,FALSE)=TRUE),C219,VLOOKUP(C219,lookup!A221:B223,2))</f>
        <v>data about Rotavirus genotype P8 by TAC</v>
      </c>
      <c r="O219" s="4" t="str">
        <f t="shared" si="18"/>
        <v>a data item that is about Rotavirus genotype P8 and is the specified output of some TAC assay, which achieves an organism identification objective and has as specified input a stool specimen from an organism</v>
      </c>
      <c r="P219" s="4" t="str">
        <f t="shared" si="19"/>
        <v>('data item' and is about some Rotavirus genotype P8) and is_specified_output_of some (('TAC assay' and achieves_planned_objective some 'organism identification objective') and has_specified_input some 'stool specimen from organism')</v>
      </c>
    </row>
    <row r="220" spans="1:16" ht="52" customHeight="1" x14ac:dyDescent="0.2">
      <c r="B220"/>
    </row>
    <row r="221" spans="1:16" ht="52" customHeight="1" x14ac:dyDescent="0.2">
      <c r="B221"/>
    </row>
    <row r="222" spans="1:16" ht="52" customHeight="1" x14ac:dyDescent="0.2">
      <c r="B222"/>
    </row>
    <row r="223" spans="1:16" ht="52" customHeight="1" x14ac:dyDescent="0.2">
      <c r="B223"/>
    </row>
    <row r="224" spans="1:16" ht="52" customHeight="1" x14ac:dyDescent="0.2">
      <c r="B224"/>
    </row>
    <row r="225" spans="2:2" ht="52" customHeight="1" x14ac:dyDescent="0.2">
      <c r="B225"/>
    </row>
    <row r="226" spans="2:2" ht="52" customHeight="1" x14ac:dyDescent="0.2">
      <c r="B226"/>
    </row>
    <row r="227" spans="2:2" ht="52" customHeight="1" x14ac:dyDescent="0.2">
      <c r="B227"/>
    </row>
    <row r="228" spans="2:2" ht="52" customHeight="1" x14ac:dyDescent="0.2">
      <c r="B228"/>
    </row>
    <row r="229" spans="2:2" ht="52" customHeight="1" x14ac:dyDescent="0.2">
      <c r="B229"/>
    </row>
    <row r="230" spans="2:2" ht="52" customHeight="1" x14ac:dyDescent="0.2">
      <c r="B230"/>
    </row>
    <row r="231" spans="2:2" ht="52" customHeight="1" x14ac:dyDescent="0.2">
      <c r="B231"/>
    </row>
    <row r="232" spans="2:2" ht="52" customHeight="1" x14ac:dyDescent="0.2">
      <c r="B232"/>
    </row>
    <row r="233" spans="2:2" ht="52" customHeight="1" x14ac:dyDescent="0.2">
      <c r="B233"/>
    </row>
    <row r="234" spans="2:2" ht="52" customHeight="1" x14ac:dyDescent="0.2">
      <c r="B234"/>
    </row>
    <row r="235" spans="2:2" ht="52" customHeight="1" x14ac:dyDescent="0.2">
      <c r="B235"/>
    </row>
    <row r="236" spans="2:2" ht="52" customHeight="1" x14ac:dyDescent="0.2">
      <c r="B236"/>
    </row>
    <row r="237" spans="2:2" ht="52" customHeight="1" x14ac:dyDescent="0.2">
      <c r="B237"/>
    </row>
    <row r="238" spans="2:2" ht="52" customHeight="1" x14ac:dyDescent="0.2">
      <c r="B238"/>
    </row>
    <row r="239" spans="2:2" ht="52" customHeight="1" x14ac:dyDescent="0.2">
      <c r="B239"/>
    </row>
    <row r="240" spans="2:2" ht="52" customHeight="1" x14ac:dyDescent="0.2">
      <c r="B240"/>
    </row>
    <row r="241" spans="2:2" ht="52" customHeight="1" x14ac:dyDescent="0.2">
      <c r="B241"/>
    </row>
    <row r="242" spans="2:2" ht="52" customHeight="1" x14ac:dyDescent="0.2">
      <c r="B242"/>
    </row>
    <row r="243" spans="2:2" ht="52" customHeight="1" x14ac:dyDescent="0.2">
      <c r="B243"/>
    </row>
    <row r="244" spans="2:2" ht="52" customHeight="1" x14ac:dyDescent="0.2">
      <c r="B244"/>
    </row>
    <row r="245" spans="2:2" ht="52" customHeight="1" x14ac:dyDescent="0.2">
      <c r="B245"/>
    </row>
    <row r="246" spans="2:2" ht="52" customHeight="1" x14ac:dyDescent="0.2">
      <c r="B246"/>
    </row>
    <row r="247" spans="2:2" ht="52" customHeight="1" x14ac:dyDescent="0.2">
      <c r="B247"/>
    </row>
    <row r="248" spans="2:2" ht="52" customHeight="1" x14ac:dyDescent="0.2">
      <c r="B248"/>
    </row>
    <row r="249" spans="2:2" ht="52" customHeight="1" x14ac:dyDescent="0.2">
      <c r="B249"/>
    </row>
    <row r="250" spans="2:2" ht="52" customHeight="1" x14ac:dyDescent="0.2">
      <c r="B250"/>
    </row>
    <row r="251" spans="2:2" ht="52" customHeight="1" x14ac:dyDescent="0.2">
      <c r="B251"/>
    </row>
    <row r="252" spans="2:2" ht="52" customHeight="1" x14ac:dyDescent="0.2">
      <c r="B252"/>
    </row>
    <row r="253" spans="2:2" ht="52" customHeight="1" x14ac:dyDescent="0.2">
      <c r="B253"/>
    </row>
    <row r="254" spans="2:2" ht="52" customHeight="1" x14ac:dyDescent="0.2">
      <c r="B254"/>
    </row>
  </sheetData>
  <conditionalFormatting sqref="E2:E219">
    <cfRule type="containsText" dxfId="0" priority="1" operator="containsText" text="ct value">
      <formula>NOT(ISERROR(SEARCH("ct value",E2)))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B369-D91D-804D-8D4A-F6F9B2BC7AF1}">
  <dimension ref="A1:E1"/>
  <sheetViews>
    <sheetView workbookViewId="0">
      <selection activeCell="C2" sqref="C2"/>
    </sheetView>
  </sheetViews>
  <sheetFormatPr baseColWidth="10" defaultRowHeight="16" x14ac:dyDescent="0.2"/>
  <cols>
    <col min="2" max="2" width="21.6640625" bestFit="1" customWidth="1"/>
    <col min="3" max="3" width="11.66406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B01-1A62-8B4E-8367-99824A1C2D4E}">
  <dimension ref="A1:D5"/>
  <sheetViews>
    <sheetView tabSelected="1" workbookViewId="0">
      <selection activeCell="C43" sqref="C43"/>
    </sheetView>
  </sheetViews>
  <sheetFormatPr baseColWidth="10" defaultRowHeight="16" x14ac:dyDescent="0.2"/>
  <cols>
    <col min="2" max="2" width="17" bestFit="1" customWidth="1"/>
    <col min="3" max="3" width="46.83203125" bestFit="1" customWidth="1"/>
  </cols>
  <sheetData>
    <row r="1" spans="1:4" x14ac:dyDescent="0.2">
      <c r="A1" t="s">
        <v>13</v>
      </c>
      <c r="B1" t="s">
        <v>6</v>
      </c>
      <c r="C1" t="s">
        <v>7</v>
      </c>
      <c r="D1" t="s">
        <v>19</v>
      </c>
    </row>
    <row r="2" spans="1:4" x14ac:dyDescent="0.2">
      <c r="A2" t="s">
        <v>4</v>
      </c>
      <c r="B2" t="s">
        <v>4</v>
      </c>
      <c r="C2" t="s">
        <v>26</v>
      </c>
      <c r="D2" t="s">
        <v>25</v>
      </c>
    </row>
    <row r="3" spans="1:4" x14ac:dyDescent="0.2">
      <c r="A3" t="s">
        <v>12</v>
      </c>
      <c r="B3" t="s">
        <v>14</v>
      </c>
      <c r="C3" t="s">
        <v>24</v>
      </c>
      <c r="D3" t="s">
        <v>28</v>
      </c>
    </row>
    <row r="4" spans="1:4" x14ac:dyDescent="0.2">
      <c r="A4" t="s">
        <v>29</v>
      </c>
      <c r="B4" t="s">
        <v>23</v>
      </c>
      <c r="C4" t="s">
        <v>27</v>
      </c>
      <c r="D4" s="2" t="str">
        <f>"'fluorogenic PCR assay'"</f>
        <v>'fluorogenic PCR assay'</v>
      </c>
    </row>
    <row r="5" spans="1:4" x14ac:dyDescent="0.2">
      <c r="A5" t="s">
        <v>42</v>
      </c>
      <c r="B5" t="s">
        <v>301</v>
      </c>
    </row>
  </sheetData>
  <sortState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190809_MALED_60m_detection_temp</vt:lpstr>
      <vt:lpstr>antibiotics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Danica Helb</cp:lastModifiedBy>
  <dcterms:created xsi:type="dcterms:W3CDTF">2019-08-09T19:51:33Z</dcterms:created>
  <dcterms:modified xsi:type="dcterms:W3CDTF">2019-08-09T20:10:28Z</dcterms:modified>
</cp:coreProperties>
</file>