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ezheng/Documents/EuPathDB-git/ApiCommonData/Load/ontology/Gates/GEMS/doc/"/>
    </mc:Choice>
  </mc:AlternateContent>
  <xr:revisionPtr revIDLastSave="0" documentId="13_ncr:1_{A91FBEA2-AF59-014E-B5A9-C556AA5EB822}" xr6:coauthVersionLast="36" xr6:coauthVersionMax="41" xr10:uidLastSave="{00000000-0000-0000-0000-000000000000}"/>
  <bookViews>
    <workbookView xWindow="0" yWindow="460" windowWidth="25600" windowHeight="14020" xr2:uid="{00000000-000D-0000-FFFF-FFFF00000000}"/>
  </bookViews>
  <sheets>
    <sheet name="raw_detection_template" sheetId="1" r:id="rId1"/>
  </sheets>
  <calcPr calcId="181029"/>
</workbook>
</file>

<file path=xl/calcChain.xml><?xml version="1.0" encoding="utf-8"?>
<calcChain xmlns="http://schemas.openxmlformats.org/spreadsheetml/2006/main">
  <c r="N10" i="1" l="1"/>
  <c r="N3" i="1" l="1"/>
  <c r="O3" i="1"/>
  <c r="N4" i="1"/>
  <c r="O4" i="1"/>
  <c r="N5" i="1"/>
  <c r="O5" i="1"/>
  <c r="N6" i="1"/>
  <c r="O6" i="1"/>
  <c r="N7" i="1"/>
  <c r="O7" i="1"/>
  <c r="N8" i="1"/>
  <c r="O8" i="1"/>
  <c r="N9" i="1"/>
  <c r="O9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</calcChain>
</file>

<file path=xl/sharedStrings.xml><?xml version="1.0" encoding="utf-8"?>
<sst xmlns="http://schemas.openxmlformats.org/spreadsheetml/2006/main" count="576" uniqueCount="188">
  <si>
    <t>variable</t>
  </si>
  <si>
    <t>sample type</t>
  </si>
  <si>
    <t>assay type</t>
  </si>
  <si>
    <t>bacteriology</t>
  </si>
  <si>
    <t>website label</t>
  </si>
  <si>
    <t>domain</t>
  </si>
  <si>
    <t>genus</t>
  </si>
  <si>
    <t>species</t>
  </si>
  <si>
    <t>Genus or most specified taxonomic rank</t>
  </si>
  <si>
    <t>input "Bacteria", "Eukaryota", or "Virus"</t>
  </si>
  <si>
    <t>&lt;--INPUT | OUTPUT --&gt;</t>
  </si>
  <si>
    <t>website parent</t>
  </si>
  <si>
    <t>stool</t>
  </si>
  <si>
    <t>value specification</t>
  </si>
  <si>
    <t>Ct value</t>
  </si>
  <si>
    <t>Bacteria</t>
  </si>
  <si>
    <t xml:space="preserve">Adenovirus </t>
  </si>
  <si>
    <t xml:space="preserve">Ancylostoma </t>
  </si>
  <si>
    <t>Virus</t>
  </si>
  <si>
    <t>Eukaryota</t>
  </si>
  <si>
    <t>Adenovirus</t>
  </si>
  <si>
    <t>Aeromonas</t>
  </si>
  <si>
    <t>TAC</t>
  </si>
  <si>
    <t>E.g.: bacteriology, TAC, ELISA, … . Leave blank for MALED aggregate data.</t>
  </si>
  <si>
    <t>E.g.: blood, stool, urine</t>
  </si>
  <si>
    <t>Campylobacter</t>
  </si>
  <si>
    <t>Norovirus</t>
  </si>
  <si>
    <t>Escherichia coli</t>
  </si>
  <si>
    <t>Escherichia</t>
  </si>
  <si>
    <t>if ETEC, STEC, etc. enter it here</t>
  </si>
  <si>
    <t>E.g.: LT, ST, ipaH, aatA</t>
  </si>
  <si>
    <t>enterotoxic or virulence factor tested negative</t>
  </si>
  <si>
    <t>e.g. Ct value</t>
  </si>
  <si>
    <t>ETEC</t>
  </si>
  <si>
    <t>LT</t>
  </si>
  <si>
    <t>ST</t>
  </si>
  <si>
    <t>Parent term in ClinEpi</t>
  </si>
  <si>
    <t>"and" or "or"? (if you have 2 -pos values)</t>
  </si>
  <si>
    <t>enterotoxin or virulence factor tested positive 1</t>
  </si>
  <si>
    <t>enterotoxin or virulence factor tested positive 2</t>
  </si>
  <si>
    <r>
      <t>Enter genus (and species if applicable).</t>
    </r>
    <r>
      <rPr>
        <strike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Then, enter any additional specifics from data provider (serotype, gene) UNLESS species is E. coli.</t>
    </r>
  </si>
  <si>
    <t>aeromonas</t>
  </si>
  <si>
    <t>b_fragilis</t>
  </si>
  <si>
    <t>c_jejuni_coli</t>
  </si>
  <si>
    <t>campylobacter_pan</t>
  </si>
  <si>
    <t>c_difficile_tcda</t>
  </si>
  <si>
    <t>c_difficile_tcdb</t>
  </si>
  <si>
    <t>F17CORR_RESULT_AAIC</t>
  </si>
  <si>
    <t>eaec_aaic</t>
  </si>
  <si>
    <t>F17CORR_RESULT_AATA</t>
  </si>
  <si>
    <t>eaec_aata</t>
  </si>
  <si>
    <t>eaec_aggr</t>
  </si>
  <si>
    <t>EAEC</t>
  </si>
  <si>
    <t>F17CORR_RESULT_BFPA</t>
  </si>
  <si>
    <t>epec_bfpa</t>
  </si>
  <si>
    <t>F17CORR_RESULT_EAE</t>
  </si>
  <si>
    <t>aEPEC</t>
  </si>
  <si>
    <t>F16CORR_SHIG_NONTYP</t>
  </si>
  <si>
    <t>TEPEC</t>
  </si>
  <si>
    <t>F17CORR_RESULT_ELTB</t>
  </si>
  <si>
    <t>etec_lt</t>
  </si>
  <si>
    <t>F17CORR_RESULT_ESTA</t>
  </si>
  <si>
    <t>ST_ETEC</t>
  </si>
  <si>
    <t>etec_sth</t>
  </si>
  <si>
    <t>LT_ETEC</t>
  </si>
  <si>
    <t>etec_stp</t>
  </si>
  <si>
    <t>F17A_EFA1</t>
  </si>
  <si>
    <t>F17A_STX1</t>
  </si>
  <si>
    <t>stec_stx1</t>
  </si>
  <si>
    <t>F17A_STX2</t>
  </si>
  <si>
    <t>stec_stx2</t>
  </si>
  <si>
    <t>STEC</t>
  </si>
  <si>
    <t>shigella_eiec</t>
  </si>
  <si>
    <t>F17A_SEN</t>
  </si>
  <si>
    <t>h_pylori</t>
  </si>
  <si>
    <t>salmonella</t>
  </si>
  <si>
    <t>v_cholerae</t>
  </si>
  <si>
    <t>ancylostoma</t>
  </si>
  <si>
    <t>ascaris</t>
  </si>
  <si>
    <t>cryptosporidium</t>
  </si>
  <si>
    <t>cryptosporidium_hominis</t>
  </si>
  <si>
    <t>cryptosporidium_parvum</t>
  </si>
  <si>
    <t>cyclospora</t>
  </si>
  <si>
    <t>e_bieneusi</t>
  </si>
  <si>
    <t>e_histolytica</t>
  </si>
  <si>
    <t>e_intestinalis</t>
  </si>
  <si>
    <t>giardia</t>
  </si>
  <si>
    <t>giardia_a</t>
  </si>
  <si>
    <t>giardia_b</t>
  </si>
  <si>
    <t>isospora</t>
  </si>
  <si>
    <t>necator</t>
  </si>
  <si>
    <t>strongyloides</t>
  </si>
  <si>
    <t>trichuris</t>
  </si>
  <si>
    <t>adenovirus</t>
  </si>
  <si>
    <t>adenovirus_40_41</t>
  </si>
  <si>
    <t>astrovirus</t>
  </si>
  <si>
    <t>norovirus_gi</t>
  </si>
  <si>
    <t>norovirus_gii</t>
  </si>
  <si>
    <t>rotavirus</t>
  </si>
  <si>
    <t>rotavirus_g1</t>
  </si>
  <si>
    <t>rotavirus_g2</t>
  </si>
  <si>
    <t>rotavirus_g3</t>
  </si>
  <si>
    <t>rotavirus_g4</t>
  </si>
  <si>
    <t>rotavirus_g8</t>
  </si>
  <si>
    <t>rotavirus_g9</t>
  </si>
  <si>
    <t>rotavirus_g10</t>
  </si>
  <si>
    <t>rotavirus_g12</t>
  </si>
  <si>
    <t>rotavirus_p4</t>
  </si>
  <si>
    <t>rotavirus_p6</t>
  </si>
  <si>
    <t>rotavirus_p8</t>
  </si>
  <si>
    <t>rotavirus_p9</t>
  </si>
  <si>
    <t>rotavirus_p10</t>
  </si>
  <si>
    <t>rotavirus_p11</t>
  </si>
  <si>
    <t>sapovirus</t>
  </si>
  <si>
    <t>PCR</t>
  </si>
  <si>
    <t>Bacteriodes fragilis</t>
  </si>
  <si>
    <t xml:space="preserve">Campylobacter jejuni or C. coli </t>
  </si>
  <si>
    <t xml:space="preserve">Campylobacter </t>
  </si>
  <si>
    <t xml:space="preserve">Clostridium difficile toxin A (TcdA) </t>
  </si>
  <si>
    <t xml:space="preserve">Clostridium difficile toxin B (TcdB) </t>
  </si>
  <si>
    <t xml:space="preserve">Shigella or EIEC </t>
  </si>
  <si>
    <t xml:space="preserve">Helicobacter pylori </t>
  </si>
  <si>
    <t xml:space="preserve">Salmonella </t>
  </si>
  <si>
    <t xml:space="preserve">Vibrio cholerae </t>
  </si>
  <si>
    <t xml:space="preserve">Ascaris </t>
  </si>
  <si>
    <t xml:space="preserve">Cryptosporidium </t>
  </si>
  <si>
    <t xml:space="preserve">Cryptosporidium hominis </t>
  </si>
  <si>
    <t xml:space="preserve">Cryptosporidium parvum </t>
  </si>
  <si>
    <t xml:space="preserve">Cyclospora </t>
  </si>
  <si>
    <t xml:space="preserve">Enterocytozoon bieneusi </t>
  </si>
  <si>
    <t xml:space="preserve">Entamoeba histolytica </t>
  </si>
  <si>
    <t xml:space="preserve">Encephalitozoon intestinalis </t>
  </si>
  <si>
    <t xml:space="preserve">Giardia </t>
  </si>
  <si>
    <t xml:space="preserve">Giardia assemblage A </t>
  </si>
  <si>
    <t xml:space="preserve">Giardia assemblage B </t>
  </si>
  <si>
    <t xml:space="preserve">Isospora </t>
  </si>
  <si>
    <t xml:space="preserve">Necator </t>
  </si>
  <si>
    <t xml:space="preserve">Strongyloides </t>
  </si>
  <si>
    <t xml:space="preserve">Trichuris </t>
  </si>
  <si>
    <t xml:space="preserve">Adenovirus 40/41 </t>
  </si>
  <si>
    <t xml:space="preserve">Astrovirus </t>
  </si>
  <si>
    <t xml:space="preserve">Norovirus GI </t>
  </si>
  <si>
    <t xml:space="preserve">Norovirus GII </t>
  </si>
  <si>
    <t xml:space="preserve">Rotavirus </t>
  </si>
  <si>
    <t xml:space="preserve">Rotavirus genotype G1 </t>
  </si>
  <si>
    <t xml:space="preserve">Rotavirus genotype G2 </t>
  </si>
  <si>
    <t xml:space="preserve">Rotavirus genotype G3 </t>
  </si>
  <si>
    <t xml:space="preserve">Rotavirus genotype G4 </t>
  </si>
  <si>
    <t xml:space="preserve">Rotavirus genotype G8 </t>
  </si>
  <si>
    <t xml:space="preserve">Rotavirus genotype G9 </t>
  </si>
  <si>
    <t xml:space="preserve">Rotavirus genotype G10 </t>
  </si>
  <si>
    <t xml:space="preserve">Rotavirus genotype G12 </t>
  </si>
  <si>
    <t xml:space="preserve">Rotavirus genotype P4 </t>
  </si>
  <si>
    <t xml:space="preserve">Rotavirus genotype P6 </t>
  </si>
  <si>
    <t xml:space="preserve">Rotavirus genotype P8 </t>
  </si>
  <si>
    <t xml:space="preserve">Rotavirus genotype P9 </t>
  </si>
  <si>
    <t xml:space="preserve">Rotavirus genotype P10 </t>
  </si>
  <si>
    <t xml:space="preserve">Rotavirus genotype P11 </t>
  </si>
  <si>
    <t xml:space="preserve">Sapovirus </t>
  </si>
  <si>
    <t>Bacteriodes</t>
  </si>
  <si>
    <t xml:space="preserve">Clostridium </t>
  </si>
  <si>
    <t xml:space="preserve">Shigella </t>
  </si>
  <si>
    <t xml:space="preserve">Escherichia </t>
  </si>
  <si>
    <t xml:space="preserve">Helicobacter </t>
  </si>
  <si>
    <t xml:space="preserve">Vibrio </t>
  </si>
  <si>
    <t xml:space="preserve">Enterocytozoon </t>
  </si>
  <si>
    <t xml:space="preserve">Entamoeba </t>
  </si>
  <si>
    <t xml:space="preserve">Encephalitozoon </t>
  </si>
  <si>
    <t>Giardia</t>
  </si>
  <si>
    <t>Rotavirus</t>
  </si>
  <si>
    <t>EPEC</t>
  </si>
  <si>
    <t>Atypical EPEC</t>
  </si>
  <si>
    <t>Typical EPEC</t>
  </si>
  <si>
    <t>EHEC</t>
  </si>
  <si>
    <t>Shigella flexneri non-typeable</t>
  </si>
  <si>
    <t>aaiC</t>
  </si>
  <si>
    <t>aatA</t>
  </si>
  <si>
    <t>aggR</t>
  </si>
  <si>
    <t>bfpA</t>
  </si>
  <si>
    <t>eae</t>
  </si>
  <si>
    <t>STh</t>
  </si>
  <si>
    <t>STp</t>
  </si>
  <si>
    <t>efa1</t>
  </si>
  <si>
    <t>stx1</t>
  </si>
  <si>
    <t>stx2</t>
  </si>
  <si>
    <t>sen</t>
  </si>
  <si>
    <t>JZ comments</t>
  </si>
  <si>
    <t>contain extra whitespace in website label, need to check formula.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</si>
</sst>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19" fillId="0" borderId="0" xfId="0" applyFont="1"/>
    <xf numFmtId="0" fontId="19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5"/>
  <sheetViews>
    <sheetView tabSelected="1" zoomScaleNormal="100" workbookViewId="0">
      <pane xSplit="1" ySplit="2" topLeftCell="H5" activePane="bottomRight" state="frozen"/>
      <selection pane="topRight" activeCell="B1" sqref="B1"/>
      <selection pane="bottomLeft" activeCell="A3" sqref="A3"/>
      <selection pane="bottomRight" activeCell="P36" sqref="P36"/>
    </sheetView>
  </sheetViews>
  <sheetFormatPr baseColWidth="10" defaultColWidth="10.83203125" defaultRowHeight="16" x14ac:dyDescent="0.2"/>
  <cols>
    <col min="1" max="1" width="9.6640625" style="1" customWidth="1"/>
    <col min="2" max="2" width="15.5" style="2" customWidth="1"/>
    <col min="3" max="3" width="21" style="1" bestFit="1" customWidth="1"/>
    <col min="4" max="4" width="17.6640625" style="1" customWidth="1"/>
    <col min="5" max="5" width="15.5" style="1" customWidth="1"/>
    <col min="6" max="6" width="17.33203125" style="1" customWidth="1"/>
    <col min="7" max="7" width="24.83203125" style="1" bestFit="1" customWidth="1"/>
    <col min="8" max="8" width="17.5" style="1" customWidth="1"/>
    <col min="9" max="9" width="16.83203125" style="1" customWidth="1"/>
    <col min="10" max="10" width="19" style="1" customWidth="1"/>
    <col min="11" max="11" width="15.1640625" style="1" customWidth="1"/>
    <col min="12" max="12" width="22.6640625" style="1" customWidth="1"/>
    <col min="13" max="13" width="23.33203125" style="1" customWidth="1"/>
    <col min="14" max="14" width="30.33203125" style="2" customWidth="1"/>
    <col min="15" max="15" width="18.33203125" style="2" customWidth="1"/>
    <col min="16" max="16384" width="10.83203125" style="1"/>
  </cols>
  <sheetData>
    <row r="1" spans="1:16" ht="51" x14ac:dyDescent="0.2">
      <c r="A1" s="1" t="s">
        <v>0</v>
      </c>
      <c r="B1" s="2" t="s">
        <v>1</v>
      </c>
      <c r="C1" s="1" t="s">
        <v>2</v>
      </c>
      <c r="D1" s="1" t="s">
        <v>13</v>
      </c>
      <c r="E1" s="1" t="s">
        <v>5</v>
      </c>
      <c r="F1" s="1" t="s">
        <v>6</v>
      </c>
      <c r="G1" s="1" t="s">
        <v>7</v>
      </c>
      <c r="I1" s="2" t="s">
        <v>38</v>
      </c>
      <c r="J1" s="2" t="s">
        <v>39</v>
      </c>
      <c r="K1" s="2" t="s">
        <v>37</v>
      </c>
      <c r="L1" s="2" t="s">
        <v>31</v>
      </c>
      <c r="M1" s="1" t="s">
        <v>10</v>
      </c>
      <c r="N1" s="2" t="s">
        <v>4</v>
      </c>
      <c r="O1" s="2" t="s">
        <v>11</v>
      </c>
      <c r="P1" s="5" t="s">
        <v>186</v>
      </c>
    </row>
    <row r="2" spans="1:16" ht="102" x14ac:dyDescent="0.2">
      <c r="B2" s="2" t="s">
        <v>24</v>
      </c>
      <c r="C2" s="2" t="s">
        <v>23</v>
      </c>
      <c r="D2" s="2" t="s">
        <v>32</v>
      </c>
      <c r="E2" s="2" t="s">
        <v>9</v>
      </c>
      <c r="F2" s="2" t="s">
        <v>8</v>
      </c>
      <c r="G2" s="2" t="s">
        <v>40</v>
      </c>
      <c r="H2" s="2" t="s">
        <v>29</v>
      </c>
      <c r="I2" s="2" t="s">
        <v>30</v>
      </c>
      <c r="O2" s="2" t="s">
        <v>36</v>
      </c>
    </row>
    <row r="3" spans="1:16" ht="34" x14ac:dyDescent="0.2">
      <c r="A3" t="s">
        <v>41</v>
      </c>
      <c r="B3" s="2" t="s">
        <v>12</v>
      </c>
      <c r="C3" s="3" t="s">
        <v>22</v>
      </c>
      <c r="D3" s="3" t="s">
        <v>14</v>
      </c>
      <c r="E3" s="3" t="s">
        <v>15</v>
      </c>
      <c r="F3" t="s">
        <v>21</v>
      </c>
      <c r="G3" t="s">
        <v>21</v>
      </c>
      <c r="N3" s="4" t="str">
        <f t="shared" ref="N3:N34" si="0">IF($H3="",$G3,"")
&amp;IF($H3&lt;&gt;"",$H3,"")
&amp;IF(AND($L3="LT",I3="ST")," LT-neg ST-pos",
IF($I3&lt;&gt;""," "&amp;$I3,"")
&amp;IF(OR($I3="LT",$I3="ST",AND($D3="",$I3&lt;&gt;"")),"-pos","")
&amp;IF($K3&lt;&gt;""," "&amp;$K3,"")
&amp;IF($J3&lt;&gt;""," "&amp;$J3&amp;"-pos","")
&amp;IF($L3&lt;&gt;""," "&amp;$L3&amp;"-neg",""))
&amp;IF($D3&lt;&gt;""," "&amp;$D3,"")&amp;", by "&amp;$C3&amp;" result"</f>
        <v>Aeromonas Ct value, by TAC result</v>
      </c>
      <c r="O3" s="4" t="str">
        <f t="shared" ref="O3:O34" si="1">"Raw "&amp;LOWER($E3)&amp;" data for "&amp;$B3</f>
        <v>Raw bacteria data for stool</v>
      </c>
    </row>
    <row r="4" spans="1:16" ht="34" x14ac:dyDescent="0.2">
      <c r="A4" t="s">
        <v>42</v>
      </c>
      <c r="B4" s="2" t="s">
        <v>12</v>
      </c>
      <c r="C4" s="3" t="s">
        <v>22</v>
      </c>
      <c r="D4" s="3" t="s">
        <v>14</v>
      </c>
      <c r="E4" s="3" t="s">
        <v>15</v>
      </c>
      <c r="F4" t="s">
        <v>159</v>
      </c>
      <c r="G4" t="s">
        <v>115</v>
      </c>
      <c r="N4" s="4" t="str">
        <f t="shared" si="0"/>
        <v>Bacteriodes fragilis Ct value, by TAC result</v>
      </c>
      <c r="O4" s="4" t="str">
        <f t="shared" si="1"/>
        <v>Raw bacteria data for stool</v>
      </c>
    </row>
    <row r="5" spans="1:16" ht="34" x14ac:dyDescent="0.2">
      <c r="A5" t="s">
        <v>43</v>
      </c>
      <c r="B5" s="2" t="s">
        <v>12</v>
      </c>
      <c r="C5" s="3" t="s">
        <v>22</v>
      </c>
      <c r="D5" s="3" t="s">
        <v>14</v>
      </c>
      <c r="E5" s="3" t="s">
        <v>15</v>
      </c>
      <c r="F5" t="s">
        <v>25</v>
      </c>
      <c r="G5" t="s">
        <v>116</v>
      </c>
      <c r="N5" s="4" t="str">
        <f t="shared" si="0"/>
        <v>Campylobacter jejuni or C. coli  Ct value, by TAC result</v>
      </c>
      <c r="O5" s="4" t="str">
        <f t="shared" si="1"/>
        <v>Raw bacteria data for stool</v>
      </c>
      <c r="P5" s="6" t="s">
        <v>187</v>
      </c>
    </row>
    <row r="6" spans="1:16" ht="34" x14ac:dyDescent="0.2">
      <c r="A6" t="s">
        <v>44</v>
      </c>
      <c r="B6" s="2" t="s">
        <v>12</v>
      </c>
      <c r="C6" s="3" t="s">
        <v>22</v>
      </c>
      <c r="D6" s="3" t="s">
        <v>14</v>
      </c>
      <c r="E6" s="3" t="s">
        <v>15</v>
      </c>
      <c r="F6" t="s">
        <v>117</v>
      </c>
      <c r="G6" t="s">
        <v>117</v>
      </c>
      <c r="N6" s="4" t="str">
        <f t="shared" si="0"/>
        <v>Campylobacter  Ct value, by TAC result</v>
      </c>
      <c r="O6" s="4" t="str">
        <f t="shared" si="1"/>
        <v>Raw bacteria data for stool</v>
      </c>
      <c r="P6" s="6" t="s">
        <v>187</v>
      </c>
    </row>
    <row r="7" spans="1:16" ht="34" x14ac:dyDescent="0.2">
      <c r="A7" t="s">
        <v>45</v>
      </c>
      <c r="B7" s="2" t="s">
        <v>12</v>
      </c>
      <c r="C7" s="3" t="s">
        <v>22</v>
      </c>
      <c r="D7" s="3" t="s">
        <v>14</v>
      </c>
      <c r="E7" s="3" t="s">
        <v>15</v>
      </c>
      <c r="F7" t="s">
        <v>160</v>
      </c>
      <c r="G7" t="s">
        <v>118</v>
      </c>
      <c r="N7" s="4" t="str">
        <f t="shared" si="0"/>
        <v>Clostridium difficile toxin A (TcdA)  Ct value, by TAC result</v>
      </c>
      <c r="O7" s="4" t="str">
        <f t="shared" si="1"/>
        <v>Raw bacteria data for stool</v>
      </c>
      <c r="P7" s="6" t="s">
        <v>187</v>
      </c>
    </row>
    <row r="8" spans="1:16" ht="34" x14ac:dyDescent="0.2">
      <c r="A8" t="s">
        <v>46</v>
      </c>
      <c r="B8" s="2" t="s">
        <v>12</v>
      </c>
      <c r="C8" s="3" t="s">
        <v>22</v>
      </c>
      <c r="D8" s="3" t="s">
        <v>14</v>
      </c>
      <c r="E8" s="3" t="s">
        <v>15</v>
      </c>
      <c r="F8" t="s">
        <v>160</v>
      </c>
      <c r="G8" t="s">
        <v>119</v>
      </c>
      <c r="N8" s="4" t="str">
        <f t="shared" si="0"/>
        <v>Clostridium difficile toxin B (TcdB)  Ct value, by TAC result</v>
      </c>
      <c r="O8" s="4" t="str">
        <f t="shared" si="1"/>
        <v>Raw bacteria data for stool</v>
      </c>
      <c r="P8" s="6" t="s">
        <v>187</v>
      </c>
    </row>
    <row r="9" spans="1:16" ht="34" x14ac:dyDescent="0.2">
      <c r="A9" t="s">
        <v>47</v>
      </c>
      <c r="B9" s="2" t="s">
        <v>12</v>
      </c>
      <c r="C9" s="3" t="s">
        <v>114</v>
      </c>
      <c r="D9" s="3"/>
      <c r="E9" s="3" t="s">
        <v>15</v>
      </c>
      <c r="F9" t="s">
        <v>28</v>
      </c>
      <c r="G9" t="s">
        <v>27</v>
      </c>
      <c r="H9" s="3" t="s">
        <v>52</v>
      </c>
      <c r="I9" s="3" t="s">
        <v>175</v>
      </c>
      <c r="N9" s="4" t="str">
        <f t="shared" si="0"/>
        <v>EAEC aaiC-pos, by PCR result</v>
      </c>
      <c r="O9" s="4" t="str">
        <f t="shared" si="1"/>
        <v>Raw bacteria data for stool</v>
      </c>
    </row>
    <row r="10" spans="1:16" ht="34" x14ac:dyDescent="0.2">
      <c r="A10" t="s">
        <v>48</v>
      </c>
      <c r="B10" s="2" t="s">
        <v>12</v>
      </c>
      <c r="C10" s="3" t="s">
        <v>22</v>
      </c>
      <c r="D10" s="3" t="s">
        <v>14</v>
      </c>
      <c r="E10" s="3" t="s">
        <v>15</v>
      </c>
      <c r="F10" t="s">
        <v>28</v>
      </c>
      <c r="G10" t="s">
        <v>27</v>
      </c>
      <c r="H10" s="3" t="s">
        <v>52</v>
      </c>
      <c r="I10" s="3" t="s">
        <v>175</v>
      </c>
      <c r="N10" s="4" t="str">
        <f>IF($H10="",$G10,"")
&amp;IF($H10&lt;&gt;"",$H10,"")
&amp;IF(AND($L10="LT",I10="ST")," LT-neg ST-pos",
IF($I10&lt;&gt;""," "&amp;$I10,"")
&amp;IF(OR($I10="LT",$I10="ST",AND($D10="",$I10&lt;&gt;"")),"-pos","")
&amp;IF($K10&lt;&gt;""," "&amp;$K10,"")
&amp;IF($J10&lt;&gt;""," "&amp;$J10&amp;"-pos","")
&amp;IF($L10&lt;&gt;""," "&amp;$L10&amp;"-neg",""))
&amp;IF($D10&lt;&gt;""," "&amp;$D10,"")&amp;", by "&amp;$C10&amp;" result"</f>
        <v>EAEC aaiC Ct value, by TAC result</v>
      </c>
      <c r="O10" s="4" t="str">
        <f t="shared" si="1"/>
        <v>Raw bacteria data for stool</v>
      </c>
    </row>
    <row r="11" spans="1:16" ht="34" x14ac:dyDescent="0.2">
      <c r="A11" t="s">
        <v>49</v>
      </c>
      <c r="B11" s="2" t="s">
        <v>12</v>
      </c>
      <c r="C11" s="3" t="s">
        <v>114</v>
      </c>
      <c r="D11" s="3"/>
      <c r="E11" s="3" t="s">
        <v>15</v>
      </c>
      <c r="F11" t="s">
        <v>28</v>
      </c>
      <c r="G11" t="s">
        <v>27</v>
      </c>
      <c r="H11" s="3" t="s">
        <v>52</v>
      </c>
      <c r="I11" s="3" t="s">
        <v>176</v>
      </c>
      <c r="N11" s="4" t="str">
        <f t="shared" si="0"/>
        <v>EAEC aatA-pos, by PCR result</v>
      </c>
      <c r="O11" s="4" t="str">
        <f t="shared" si="1"/>
        <v>Raw bacteria data for stool</v>
      </c>
    </row>
    <row r="12" spans="1:16" ht="34" x14ac:dyDescent="0.2">
      <c r="A12" t="s">
        <v>50</v>
      </c>
      <c r="B12" s="2" t="s">
        <v>12</v>
      </c>
      <c r="C12" s="3" t="s">
        <v>22</v>
      </c>
      <c r="D12" s="3" t="s">
        <v>14</v>
      </c>
      <c r="E12" s="3" t="s">
        <v>15</v>
      </c>
      <c r="F12" t="s">
        <v>28</v>
      </c>
      <c r="G12" t="s">
        <v>27</v>
      </c>
      <c r="H12" s="3" t="s">
        <v>52</v>
      </c>
      <c r="I12" s="3" t="s">
        <v>176</v>
      </c>
      <c r="N12" s="4" t="str">
        <f t="shared" si="0"/>
        <v>EAEC aatA Ct value, by TAC result</v>
      </c>
      <c r="O12" s="4" t="str">
        <f t="shared" si="1"/>
        <v>Raw bacteria data for stool</v>
      </c>
    </row>
    <row r="13" spans="1:16" ht="34" x14ac:dyDescent="0.2">
      <c r="A13" t="s">
        <v>51</v>
      </c>
      <c r="B13" s="2" t="s">
        <v>12</v>
      </c>
      <c r="C13" s="3" t="s">
        <v>22</v>
      </c>
      <c r="D13" s="3" t="s">
        <v>14</v>
      </c>
      <c r="E13" s="3" t="s">
        <v>15</v>
      </c>
      <c r="F13" t="s">
        <v>28</v>
      </c>
      <c r="G13" t="s">
        <v>27</v>
      </c>
      <c r="H13" s="3" t="s">
        <v>52</v>
      </c>
      <c r="I13" s="3" t="s">
        <v>177</v>
      </c>
      <c r="N13" s="4" t="str">
        <f t="shared" si="0"/>
        <v>EAEC aggR Ct value, by TAC result</v>
      </c>
      <c r="O13" s="4" t="str">
        <f t="shared" si="1"/>
        <v>Raw bacteria data for stool</v>
      </c>
    </row>
    <row r="14" spans="1:16" ht="34" x14ac:dyDescent="0.2">
      <c r="A14" t="s">
        <v>52</v>
      </c>
      <c r="B14" s="2" t="s">
        <v>12</v>
      </c>
      <c r="C14" s="3" t="s">
        <v>22</v>
      </c>
      <c r="D14" s="3" t="s">
        <v>14</v>
      </c>
      <c r="E14" s="3" t="s">
        <v>15</v>
      </c>
      <c r="F14" t="s">
        <v>28</v>
      </c>
      <c r="G14" t="s">
        <v>27</v>
      </c>
      <c r="H14" s="3" t="s">
        <v>52</v>
      </c>
      <c r="N14" s="4" t="str">
        <f t="shared" si="0"/>
        <v>EAEC Ct value, by TAC result</v>
      </c>
      <c r="O14" s="4" t="str">
        <f t="shared" si="1"/>
        <v>Raw bacteria data for stool</v>
      </c>
    </row>
    <row r="15" spans="1:16" ht="34" x14ac:dyDescent="0.2">
      <c r="A15" t="s">
        <v>53</v>
      </c>
      <c r="B15" s="2" t="s">
        <v>12</v>
      </c>
      <c r="C15" s="3" t="s">
        <v>114</v>
      </c>
      <c r="D15" s="3"/>
      <c r="E15" s="3" t="s">
        <v>15</v>
      </c>
      <c r="F15" t="s">
        <v>28</v>
      </c>
      <c r="G15" t="s">
        <v>27</v>
      </c>
      <c r="H15" s="3" t="s">
        <v>170</v>
      </c>
      <c r="I15" s="3" t="s">
        <v>178</v>
      </c>
      <c r="N15" s="4" t="str">
        <f t="shared" si="0"/>
        <v>EPEC bfpA-pos, by PCR result</v>
      </c>
      <c r="O15" s="4" t="str">
        <f t="shared" si="1"/>
        <v>Raw bacteria data for stool</v>
      </c>
    </row>
    <row r="16" spans="1:16" ht="34" x14ac:dyDescent="0.2">
      <c r="A16" t="s">
        <v>54</v>
      </c>
      <c r="B16" s="2" t="s">
        <v>12</v>
      </c>
      <c r="C16" s="3" t="s">
        <v>22</v>
      </c>
      <c r="D16" s="3" t="s">
        <v>14</v>
      </c>
      <c r="E16" s="3" t="s">
        <v>15</v>
      </c>
      <c r="F16" t="s">
        <v>28</v>
      </c>
      <c r="G16" t="s">
        <v>27</v>
      </c>
      <c r="H16" s="3" t="s">
        <v>170</v>
      </c>
      <c r="I16" s="3" t="s">
        <v>178</v>
      </c>
      <c r="N16" s="4" t="str">
        <f t="shared" si="0"/>
        <v>EPEC bfpA Ct value, by TAC result</v>
      </c>
      <c r="O16" s="4" t="str">
        <f t="shared" si="1"/>
        <v>Raw bacteria data for stool</v>
      </c>
    </row>
    <row r="17" spans="1:15" ht="34" x14ac:dyDescent="0.2">
      <c r="A17" t="s">
        <v>55</v>
      </c>
      <c r="B17" s="2" t="s">
        <v>12</v>
      </c>
      <c r="C17" s="3" t="s">
        <v>114</v>
      </c>
      <c r="D17" s="3"/>
      <c r="E17" s="3" t="s">
        <v>15</v>
      </c>
      <c r="F17" t="s">
        <v>28</v>
      </c>
      <c r="G17" t="s">
        <v>27</v>
      </c>
      <c r="H17" s="3" t="s">
        <v>170</v>
      </c>
      <c r="I17" s="3" t="s">
        <v>179</v>
      </c>
      <c r="N17" s="4" t="str">
        <f t="shared" si="0"/>
        <v>EPEC eae-pos, by PCR result</v>
      </c>
      <c r="O17" s="4" t="str">
        <f t="shared" si="1"/>
        <v>Raw bacteria data for stool</v>
      </c>
    </row>
    <row r="18" spans="1:15" ht="34" x14ac:dyDescent="0.2">
      <c r="A18" t="s">
        <v>56</v>
      </c>
      <c r="B18" s="2" t="s">
        <v>12</v>
      </c>
      <c r="C18" s="3" t="s">
        <v>22</v>
      </c>
      <c r="D18" s="3" t="s">
        <v>14</v>
      </c>
      <c r="E18" s="3" t="s">
        <v>15</v>
      </c>
      <c r="F18" t="s">
        <v>28</v>
      </c>
      <c r="G18" t="s">
        <v>27</v>
      </c>
      <c r="H18" s="3" t="s">
        <v>171</v>
      </c>
      <c r="N18" s="4" t="str">
        <f t="shared" si="0"/>
        <v>Atypical EPEC Ct value, by TAC result</v>
      </c>
      <c r="O18" s="4" t="str">
        <f t="shared" si="1"/>
        <v>Raw bacteria data for stool</v>
      </c>
    </row>
    <row r="19" spans="1:15" ht="34" x14ac:dyDescent="0.2">
      <c r="A19" t="s">
        <v>57</v>
      </c>
      <c r="B19" s="2" t="s">
        <v>12</v>
      </c>
      <c r="C19" s="3" t="s">
        <v>3</v>
      </c>
      <c r="D19" s="3"/>
      <c r="E19" s="3" t="s">
        <v>15</v>
      </c>
      <c r="F19" t="s">
        <v>161</v>
      </c>
      <c r="G19" t="s">
        <v>174</v>
      </c>
      <c r="N19" s="4" t="str">
        <f t="shared" si="0"/>
        <v>Shigella flexneri non-typeable, by bacteriology result</v>
      </c>
      <c r="O19" s="4" t="str">
        <f t="shared" si="1"/>
        <v>Raw bacteria data for stool</v>
      </c>
    </row>
    <row r="20" spans="1:15" ht="34" x14ac:dyDescent="0.2">
      <c r="A20" t="s">
        <v>58</v>
      </c>
      <c r="B20" s="2" t="s">
        <v>12</v>
      </c>
      <c r="C20" s="3" t="s">
        <v>22</v>
      </c>
      <c r="D20" s="3" t="s">
        <v>14</v>
      </c>
      <c r="E20" s="3" t="s">
        <v>15</v>
      </c>
      <c r="F20" t="s">
        <v>28</v>
      </c>
      <c r="G20" t="s">
        <v>27</v>
      </c>
      <c r="H20" s="3" t="s">
        <v>172</v>
      </c>
      <c r="N20" s="4" t="str">
        <f t="shared" si="0"/>
        <v>Typical EPEC Ct value, by TAC result</v>
      </c>
      <c r="O20" s="4" t="str">
        <f t="shared" si="1"/>
        <v>Raw bacteria data for stool</v>
      </c>
    </row>
    <row r="21" spans="1:15" ht="34" x14ac:dyDescent="0.2">
      <c r="A21" t="s">
        <v>59</v>
      </c>
      <c r="B21" s="2" t="s">
        <v>12</v>
      </c>
      <c r="C21" s="3" t="s">
        <v>114</v>
      </c>
      <c r="D21" s="3"/>
      <c r="E21" s="3" t="s">
        <v>15</v>
      </c>
      <c r="F21" t="s">
        <v>28</v>
      </c>
      <c r="G21" t="s">
        <v>27</v>
      </c>
      <c r="H21" s="3" t="s">
        <v>33</v>
      </c>
      <c r="I21" s="3" t="s">
        <v>34</v>
      </c>
      <c r="N21" s="4" t="str">
        <f t="shared" si="0"/>
        <v>ETEC LT-pos, by PCR result</v>
      </c>
      <c r="O21" s="4" t="str">
        <f t="shared" si="1"/>
        <v>Raw bacteria data for stool</v>
      </c>
    </row>
    <row r="22" spans="1:15" ht="34" x14ac:dyDescent="0.2">
      <c r="A22" t="s">
        <v>60</v>
      </c>
      <c r="B22" s="2" t="s">
        <v>12</v>
      </c>
      <c r="C22" s="3" t="s">
        <v>22</v>
      </c>
      <c r="D22" s="3" t="s">
        <v>14</v>
      </c>
      <c r="E22" s="3" t="s">
        <v>15</v>
      </c>
      <c r="F22" t="s">
        <v>28</v>
      </c>
      <c r="G22" t="s">
        <v>27</v>
      </c>
      <c r="H22" s="3" t="s">
        <v>33</v>
      </c>
      <c r="I22" s="3" t="s">
        <v>34</v>
      </c>
      <c r="N22" s="4" t="str">
        <f t="shared" si="0"/>
        <v>ETEC LT-pos Ct value, by TAC result</v>
      </c>
      <c r="O22" s="4" t="str">
        <f t="shared" si="1"/>
        <v>Raw bacteria data for stool</v>
      </c>
    </row>
    <row r="23" spans="1:15" ht="34" x14ac:dyDescent="0.2">
      <c r="A23" t="s">
        <v>61</v>
      </c>
      <c r="B23" s="2" t="s">
        <v>12</v>
      </c>
      <c r="C23" s="3" t="s">
        <v>114</v>
      </c>
      <c r="D23" s="3"/>
      <c r="E23" s="3" t="s">
        <v>15</v>
      </c>
      <c r="F23" t="s">
        <v>28</v>
      </c>
      <c r="G23" t="s">
        <v>27</v>
      </c>
      <c r="H23" s="3" t="s">
        <v>33</v>
      </c>
      <c r="I23" s="3" t="s">
        <v>35</v>
      </c>
      <c r="N23" s="4" t="str">
        <f t="shared" si="0"/>
        <v>ETEC ST-pos, by PCR result</v>
      </c>
      <c r="O23" s="4" t="str">
        <f t="shared" si="1"/>
        <v>Raw bacteria data for stool</v>
      </c>
    </row>
    <row r="24" spans="1:15" ht="34" x14ac:dyDescent="0.2">
      <c r="A24" t="s">
        <v>62</v>
      </c>
      <c r="B24" s="2" t="s">
        <v>12</v>
      </c>
      <c r="C24" s="3" t="s">
        <v>22</v>
      </c>
      <c r="D24" s="3" t="s">
        <v>14</v>
      </c>
      <c r="E24" s="3" t="s">
        <v>15</v>
      </c>
      <c r="F24" t="s">
        <v>28</v>
      </c>
      <c r="G24" t="s">
        <v>27</v>
      </c>
      <c r="H24" s="3" t="s">
        <v>33</v>
      </c>
      <c r="I24" s="3" t="s">
        <v>35</v>
      </c>
      <c r="N24" s="4" t="str">
        <f t="shared" si="0"/>
        <v>ETEC ST-pos Ct value, by TAC result</v>
      </c>
      <c r="O24" s="4" t="str">
        <f t="shared" si="1"/>
        <v>Raw bacteria data for stool</v>
      </c>
    </row>
    <row r="25" spans="1:15" ht="34" x14ac:dyDescent="0.2">
      <c r="A25" t="s">
        <v>63</v>
      </c>
      <c r="B25" s="2" t="s">
        <v>12</v>
      </c>
      <c r="C25" s="3" t="s">
        <v>22</v>
      </c>
      <c r="D25" s="3" t="s">
        <v>14</v>
      </c>
      <c r="E25" s="3" t="s">
        <v>15</v>
      </c>
      <c r="F25" t="s">
        <v>28</v>
      </c>
      <c r="G25" t="s">
        <v>27</v>
      </c>
      <c r="H25" s="3" t="s">
        <v>33</v>
      </c>
      <c r="I25" s="3" t="s">
        <v>180</v>
      </c>
      <c r="N25" s="4" t="str">
        <f t="shared" si="0"/>
        <v>ETEC STh Ct value, by TAC result</v>
      </c>
      <c r="O25" s="4" t="str">
        <f t="shared" si="1"/>
        <v>Raw bacteria data for stool</v>
      </c>
    </row>
    <row r="26" spans="1:15" ht="34" x14ac:dyDescent="0.2">
      <c r="A26" t="s">
        <v>64</v>
      </c>
      <c r="B26" s="2" t="s">
        <v>12</v>
      </c>
      <c r="C26" s="3" t="s">
        <v>22</v>
      </c>
      <c r="D26" s="3" t="s">
        <v>14</v>
      </c>
      <c r="E26" s="3" t="s">
        <v>15</v>
      </c>
      <c r="F26" t="s">
        <v>28</v>
      </c>
      <c r="G26" t="s">
        <v>27</v>
      </c>
      <c r="H26" s="3" t="s">
        <v>33</v>
      </c>
      <c r="I26" s="3" t="s">
        <v>34</v>
      </c>
      <c r="L26" s="1" t="s">
        <v>35</v>
      </c>
      <c r="N26" s="4" t="str">
        <f t="shared" si="0"/>
        <v>ETEC LT-pos ST-neg Ct value, by TAC result</v>
      </c>
      <c r="O26" s="4" t="str">
        <f t="shared" si="1"/>
        <v>Raw bacteria data for stool</v>
      </c>
    </row>
    <row r="27" spans="1:15" ht="34" x14ac:dyDescent="0.2">
      <c r="A27" t="s">
        <v>65</v>
      </c>
      <c r="B27" s="2" t="s">
        <v>12</v>
      </c>
      <c r="C27" s="3" t="s">
        <v>22</v>
      </c>
      <c r="D27" s="3" t="s">
        <v>14</v>
      </c>
      <c r="E27" s="3" t="s">
        <v>15</v>
      </c>
      <c r="F27" t="s">
        <v>28</v>
      </c>
      <c r="G27" t="s">
        <v>27</v>
      </c>
      <c r="H27" s="3" t="s">
        <v>33</v>
      </c>
      <c r="I27" s="3" t="s">
        <v>181</v>
      </c>
      <c r="N27" s="4" t="str">
        <f t="shared" si="0"/>
        <v>ETEC STp Ct value, by TAC result</v>
      </c>
      <c r="O27" s="4" t="str">
        <f t="shared" si="1"/>
        <v>Raw bacteria data for stool</v>
      </c>
    </row>
    <row r="28" spans="1:15" ht="34" x14ac:dyDescent="0.2">
      <c r="A28" t="s">
        <v>66</v>
      </c>
      <c r="B28" s="2" t="s">
        <v>12</v>
      </c>
      <c r="C28" s="3" t="s">
        <v>114</v>
      </c>
      <c r="D28" s="3"/>
      <c r="E28" s="3" t="s">
        <v>15</v>
      </c>
      <c r="F28" t="s">
        <v>28</v>
      </c>
      <c r="G28" t="s">
        <v>27</v>
      </c>
      <c r="H28" s="3" t="s">
        <v>173</v>
      </c>
      <c r="I28" s="3" t="s">
        <v>182</v>
      </c>
      <c r="N28" s="4" t="str">
        <f t="shared" si="0"/>
        <v>EHEC efa1-pos, by PCR result</v>
      </c>
      <c r="O28" s="4" t="str">
        <f t="shared" si="1"/>
        <v>Raw bacteria data for stool</v>
      </c>
    </row>
    <row r="29" spans="1:15" ht="34" x14ac:dyDescent="0.2">
      <c r="A29" t="s">
        <v>67</v>
      </c>
      <c r="B29" s="2" t="s">
        <v>12</v>
      </c>
      <c r="C29" s="3" t="s">
        <v>114</v>
      </c>
      <c r="D29" s="3"/>
      <c r="E29" s="3" t="s">
        <v>15</v>
      </c>
      <c r="F29" t="s">
        <v>28</v>
      </c>
      <c r="G29" t="s">
        <v>27</v>
      </c>
      <c r="H29" s="3" t="s">
        <v>71</v>
      </c>
      <c r="I29" s="3" t="s">
        <v>183</v>
      </c>
      <c r="N29" s="4" t="str">
        <f t="shared" si="0"/>
        <v>STEC stx1-pos, by PCR result</v>
      </c>
      <c r="O29" s="4" t="str">
        <f t="shared" si="1"/>
        <v>Raw bacteria data for stool</v>
      </c>
    </row>
    <row r="30" spans="1:15" ht="34" x14ac:dyDescent="0.2">
      <c r="A30" t="s">
        <v>68</v>
      </c>
      <c r="B30" s="2" t="s">
        <v>12</v>
      </c>
      <c r="C30" s="3" t="s">
        <v>22</v>
      </c>
      <c r="D30" s="3" t="s">
        <v>14</v>
      </c>
      <c r="E30" s="3" t="s">
        <v>15</v>
      </c>
      <c r="F30" t="s">
        <v>28</v>
      </c>
      <c r="G30" t="s">
        <v>27</v>
      </c>
      <c r="H30" s="3" t="s">
        <v>71</v>
      </c>
      <c r="I30" s="3" t="s">
        <v>183</v>
      </c>
      <c r="N30" s="4" t="str">
        <f t="shared" si="0"/>
        <v>STEC stx1 Ct value, by TAC result</v>
      </c>
      <c r="O30" s="4" t="str">
        <f t="shared" si="1"/>
        <v>Raw bacteria data for stool</v>
      </c>
    </row>
    <row r="31" spans="1:15" ht="34" x14ac:dyDescent="0.2">
      <c r="A31" t="s">
        <v>69</v>
      </c>
      <c r="B31" s="2" t="s">
        <v>12</v>
      </c>
      <c r="C31" s="3" t="s">
        <v>114</v>
      </c>
      <c r="D31" s="3"/>
      <c r="E31" s="3" t="s">
        <v>15</v>
      </c>
      <c r="F31" t="s">
        <v>28</v>
      </c>
      <c r="G31" t="s">
        <v>27</v>
      </c>
      <c r="H31" s="3" t="s">
        <v>71</v>
      </c>
      <c r="I31" s="3" t="s">
        <v>184</v>
      </c>
      <c r="N31" s="4" t="str">
        <f t="shared" si="0"/>
        <v>STEC stx2-pos, by PCR result</v>
      </c>
      <c r="O31" s="4" t="str">
        <f t="shared" si="1"/>
        <v>Raw bacteria data for stool</v>
      </c>
    </row>
    <row r="32" spans="1:15" ht="34" x14ac:dyDescent="0.2">
      <c r="A32" t="s">
        <v>70</v>
      </c>
      <c r="B32" s="2" t="s">
        <v>12</v>
      </c>
      <c r="C32" s="3" t="s">
        <v>22</v>
      </c>
      <c r="D32" s="3" t="s">
        <v>14</v>
      </c>
      <c r="E32" s="3" t="s">
        <v>15</v>
      </c>
      <c r="F32" t="s">
        <v>28</v>
      </c>
      <c r="G32" t="s">
        <v>27</v>
      </c>
      <c r="H32" s="3" t="s">
        <v>71</v>
      </c>
      <c r="I32" s="3" t="s">
        <v>184</v>
      </c>
      <c r="N32" s="4" t="str">
        <f t="shared" si="0"/>
        <v>STEC stx2 Ct value, by TAC result</v>
      </c>
      <c r="O32" s="4" t="str">
        <f t="shared" si="1"/>
        <v>Raw bacteria data for stool</v>
      </c>
    </row>
    <row r="33" spans="1:16" ht="34" x14ac:dyDescent="0.2">
      <c r="A33" t="s">
        <v>71</v>
      </c>
      <c r="B33" s="2" t="s">
        <v>12</v>
      </c>
      <c r="C33" s="3" t="s">
        <v>22</v>
      </c>
      <c r="D33" s="3" t="s">
        <v>14</v>
      </c>
      <c r="E33" s="3" t="s">
        <v>15</v>
      </c>
      <c r="F33" t="s">
        <v>28</v>
      </c>
      <c r="G33" t="s">
        <v>27</v>
      </c>
      <c r="H33" s="3" t="s">
        <v>71</v>
      </c>
      <c r="N33" s="4" t="str">
        <f t="shared" si="0"/>
        <v>STEC Ct value, by TAC result</v>
      </c>
      <c r="O33" s="4" t="str">
        <f t="shared" si="1"/>
        <v>Raw bacteria data for stool</v>
      </c>
    </row>
    <row r="34" spans="1:16" ht="34" x14ac:dyDescent="0.2">
      <c r="A34" t="s">
        <v>72</v>
      </c>
      <c r="B34" s="2" t="s">
        <v>12</v>
      </c>
      <c r="C34" s="3" t="s">
        <v>22</v>
      </c>
      <c r="D34" s="3" t="s">
        <v>14</v>
      </c>
      <c r="E34" s="3" t="s">
        <v>15</v>
      </c>
      <c r="F34" t="s">
        <v>120</v>
      </c>
      <c r="G34" t="s">
        <v>120</v>
      </c>
      <c r="N34" s="4" t="str">
        <f t="shared" si="0"/>
        <v>Shigella or EIEC  Ct value, by TAC result</v>
      </c>
      <c r="O34" s="4" t="str">
        <f t="shared" si="1"/>
        <v>Raw bacteria data for stool</v>
      </c>
      <c r="P34" s="6" t="s">
        <v>187</v>
      </c>
    </row>
    <row r="35" spans="1:16" ht="34" x14ac:dyDescent="0.2">
      <c r="A35" t="s">
        <v>73</v>
      </c>
      <c r="B35" s="2" t="s">
        <v>12</v>
      </c>
      <c r="C35" s="3" t="s">
        <v>114</v>
      </c>
      <c r="D35" s="3"/>
      <c r="E35" s="3" t="s">
        <v>15</v>
      </c>
      <c r="F35" t="s">
        <v>162</v>
      </c>
      <c r="G35" t="s">
        <v>27</v>
      </c>
      <c r="I35" s="3" t="s">
        <v>185</v>
      </c>
      <c r="N35" s="4" t="str">
        <f t="shared" ref="N35:N65" si="2">IF($H35="",$G35,"")
&amp;IF($H35&lt;&gt;"",$H35,"")
&amp;IF(AND($L35="LT",I35="ST")," LT-neg ST-pos",
IF($I35&lt;&gt;""," "&amp;$I35,"")
&amp;IF(OR($I35="LT",$I35="ST",AND($D35="",$I35&lt;&gt;"")),"-pos","")
&amp;IF($K35&lt;&gt;""," "&amp;$K35,"")
&amp;IF($J35&lt;&gt;""," "&amp;$J35&amp;"-pos","")
&amp;IF($L35&lt;&gt;""," "&amp;$L35&amp;"-neg",""))
&amp;IF($D35&lt;&gt;""," "&amp;$D35,"")&amp;", by "&amp;$C35&amp;" result"</f>
        <v>Escherichia coli sen-pos, by PCR result</v>
      </c>
      <c r="O35" s="4" t="str">
        <f t="shared" ref="O35:O56" si="3">"Raw "&amp;LOWER($E35)&amp;" data for "&amp;$B35</f>
        <v>Raw bacteria data for stool</v>
      </c>
    </row>
    <row r="36" spans="1:16" ht="34" x14ac:dyDescent="0.2">
      <c r="A36" t="s">
        <v>74</v>
      </c>
      <c r="B36" s="2" t="s">
        <v>12</v>
      </c>
      <c r="C36" s="3" t="s">
        <v>22</v>
      </c>
      <c r="D36" s="3" t="s">
        <v>14</v>
      </c>
      <c r="E36" s="3" t="s">
        <v>15</v>
      </c>
      <c r="F36" t="s">
        <v>163</v>
      </c>
      <c r="G36" t="s">
        <v>121</v>
      </c>
      <c r="N36" s="4" t="str">
        <f t="shared" si="2"/>
        <v>Helicobacter pylori  Ct value, by TAC result</v>
      </c>
      <c r="O36" s="4" t="str">
        <f t="shared" si="3"/>
        <v>Raw bacteria data for stool</v>
      </c>
      <c r="P36" s="6" t="s">
        <v>187</v>
      </c>
    </row>
    <row r="37" spans="1:16" ht="34" x14ac:dyDescent="0.2">
      <c r="A37" t="s">
        <v>75</v>
      </c>
      <c r="B37" s="2" t="s">
        <v>12</v>
      </c>
      <c r="C37" s="3" t="s">
        <v>22</v>
      </c>
      <c r="D37" s="3" t="s">
        <v>14</v>
      </c>
      <c r="E37" s="3" t="s">
        <v>15</v>
      </c>
      <c r="F37" t="s">
        <v>122</v>
      </c>
      <c r="G37" t="s">
        <v>122</v>
      </c>
      <c r="N37" s="4" t="str">
        <f t="shared" si="2"/>
        <v>Salmonella  Ct value, by TAC result</v>
      </c>
      <c r="O37" s="4" t="str">
        <f t="shared" si="3"/>
        <v>Raw bacteria data for stool</v>
      </c>
    </row>
    <row r="38" spans="1:16" ht="34" x14ac:dyDescent="0.2">
      <c r="A38" t="s">
        <v>76</v>
      </c>
      <c r="B38" s="2" t="s">
        <v>12</v>
      </c>
      <c r="C38" s="3" t="s">
        <v>22</v>
      </c>
      <c r="D38" s="3" t="s">
        <v>14</v>
      </c>
      <c r="E38" s="3" t="s">
        <v>15</v>
      </c>
      <c r="F38" t="s">
        <v>164</v>
      </c>
      <c r="G38" t="s">
        <v>123</v>
      </c>
      <c r="N38" s="4" t="str">
        <f t="shared" si="2"/>
        <v>Vibrio cholerae  Ct value, by TAC result</v>
      </c>
      <c r="O38" s="4" t="str">
        <f t="shared" si="3"/>
        <v>Raw bacteria data for stool</v>
      </c>
    </row>
    <row r="39" spans="1:16" ht="34" x14ac:dyDescent="0.2">
      <c r="A39" t="s">
        <v>77</v>
      </c>
      <c r="B39" s="2" t="s">
        <v>12</v>
      </c>
      <c r="C39" s="3" t="s">
        <v>22</v>
      </c>
      <c r="D39" s="3" t="s">
        <v>14</v>
      </c>
      <c r="E39" s="3" t="s">
        <v>19</v>
      </c>
      <c r="F39" t="s">
        <v>17</v>
      </c>
      <c r="G39" t="s">
        <v>17</v>
      </c>
      <c r="N39" s="4" t="str">
        <f t="shared" si="2"/>
        <v>Ancylostoma  Ct value, by TAC result</v>
      </c>
      <c r="O39" s="4" t="str">
        <f t="shared" si="3"/>
        <v>Raw eukaryota data for stool</v>
      </c>
    </row>
    <row r="40" spans="1:16" ht="34" x14ac:dyDescent="0.2">
      <c r="A40" t="s">
        <v>78</v>
      </c>
      <c r="B40" s="2" t="s">
        <v>12</v>
      </c>
      <c r="C40" s="3" t="s">
        <v>22</v>
      </c>
      <c r="D40" s="3" t="s">
        <v>14</v>
      </c>
      <c r="E40" s="3" t="s">
        <v>19</v>
      </c>
      <c r="F40" t="s">
        <v>124</v>
      </c>
      <c r="G40" t="s">
        <v>124</v>
      </c>
      <c r="N40" s="4" t="str">
        <f t="shared" si="2"/>
        <v>Ascaris  Ct value, by TAC result</v>
      </c>
      <c r="O40" s="4" t="str">
        <f t="shared" si="3"/>
        <v>Raw eukaryota data for stool</v>
      </c>
    </row>
    <row r="41" spans="1:16" ht="34" x14ac:dyDescent="0.2">
      <c r="A41" t="s">
        <v>79</v>
      </c>
      <c r="B41" s="2" t="s">
        <v>12</v>
      </c>
      <c r="C41" s="3" t="s">
        <v>22</v>
      </c>
      <c r="D41" s="3" t="s">
        <v>14</v>
      </c>
      <c r="E41" s="3" t="s">
        <v>19</v>
      </c>
      <c r="F41" t="s">
        <v>125</v>
      </c>
      <c r="G41" t="s">
        <v>125</v>
      </c>
      <c r="N41" s="4" t="str">
        <f t="shared" si="2"/>
        <v>Cryptosporidium  Ct value, by TAC result</v>
      </c>
      <c r="O41" s="4" t="str">
        <f t="shared" si="3"/>
        <v>Raw eukaryota data for stool</v>
      </c>
    </row>
    <row r="42" spans="1:16" ht="34" x14ac:dyDescent="0.2">
      <c r="A42" t="s">
        <v>80</v>
      </c>
      <c r="B42" s="2" t="s">
        <v>12</v>
      </c>
      <c r="C42" s="3" t="s">
        <v>22</v>
      </c>
      <c r="D42" s="3" t="s">
        <v>14</v>
      </c>
      <c r="E42" s="3" t="s">
        <v>19</v>
      </c>
      <c r="F42" t="s">
        <v>125</v>
      </c>
      <c r="G42" t="s">
        <v>126</v>
      </c>
      <c r="N42" s="4" t="str">
        <f t="shared" si="2"/>
        <v>Cryptosporidium hominis  Ct value, by TAC result</v>
      </c>
      <c r="O42" s="4" t="str">
        <f t="shared" si="3"/>
        <v>Raw eukaryota data for stool</v>
      </c>
    </row>
    <row r="43" spans="1:16" ht="34" x14ac:dyDescent="0.2">
      <c r="A43" t="s">
        <v>81</v>
      </c>
      <c r="B43" s="2" t="s">
        <v>12</v>
      </c>
      <c r="C43" s="3" t="s">
        <v>22</v>
      </c>
      <c r="D43" s="3" t="s">
        <v>14</v>
      </c>
      <c r="E43" s="3" t="s">
        <v>19</v>
      </c>
      <c r="F43" t="s">
        <v>125</v>
      </c>
      <c r="G43" t="s">
        <v>127</v>
      </c>
      <c r="N43" s="4" t="str">
        <f t="shared" si="2"/>
        <v>Cryptosporidium parvum  Ct value, by TAC result</v>
      </c>
      <c r="O43" s="4" t="str">
        <f t="shared" si="3"/>
        <v>Raw eukaryota data for stool</v>
      </c>
    </row>
    <row r="44" spans="1:16" ht="34" x14ac:dyDescent="0.2">
      <c r="A44" t="s">
        <v>82</v>
      </c>
      <c r="B44" s="2" t="s">
        <v>12</v>
      </c>
      <c r="C44" s="3" t="s">
        <v>22</v>
      </c>
      <c r="D44" s="3" t="s">
        <v>14</v>
      </c>
      <c r="E44" s="3" t="s">
        <v>19</v>
      </c>
      <c r="F44" t="s">
        <v>128</v>
      </c>
      <c r="G44" t="s">
        <v>128</v>
      </c>
      <c r="N44" s="4" t="str">
        <f t="shared" si="2"/>
        <v>Cyclospora  Ct value, by TAC result</v>
      </c>
      <c r="O44" s="4" t="str">
        <f t="shared" si="3"/>
        <v>Raw eukaryota data for stool</v>
      </c>
    </row>
    <row r="45" spans="1:16" ht="34" x14ac:dyDescent="0.2">
      <c r="A45" t="s">
        <v>83</v>
      </c>
      <c r="B45" s="2" t="s">
        <v>12</v>
      </c>
      <c r="C45" s="3" t="s">
        <v>22</v>
      </c>
      <c r="D45" s="3" t="s">
        <v>14</v>
      </c>
      <c r="E45" s="3" t="s">
        <v>19</v>
      </c>
      <c r="F45" t="s">
        <v>165</v>
      </c>
      <c r="G45" t="s">
        <v>129</v>
      </c>
      <c r="N45" s="4" t="str">
        <f t="shared" si="2"/>
        <v>Enterocytozoon bieneusi  Ct value, by TAC result</v>
      </c>
      <c r="O45" s="4" t="str">
        <f t="shared" si="3"/>
        <v>Raw eukaryota data for stool</v>
      </c>
    </row>
    <row r="46" spans="1:16" ht="34" x14ac:dyDescent="0.2">
      <c r="A46" t="s">
        <v>84</v>
      </c>
      <c r="B46" s="2" t="s">
        <v>12</v>
      </c>
      <c r="C46" s="3" t="s">
        <v>22</v>
      </c>
      <c r="D46" s="3" t="s">
        <v>14</v>
      </c>
      <c r="E46" s="3" t="s">
        <v>19</v>
      </c>
      <c r="F46" t="s">
        <v>166</v>
      </c>
      <c r="G46" t="s">
        <v>130</v>
      </c>
      <c r="N46" s="4" t="str">
        <f t="shared" si="2"/>
        <v>Entamoeba histolytica  Ct value, by TAC result</v>
      </c>
      <c r="O46" s="4" t="str">
        <f t="shared" si="3"/>
        <v>Raw eukaryota data for stool</v>
      </c>
    </row>
    <row r="47" spans="1:16" ht="34" x14ac:dyDescent="0.2">
      <c r="A47" t="s">
        <v>85</v>
      </c>
      <c r="B47" s="2" t="s">
        <v>12</v>
      </c>
      <c r="C47" s="3" t="s">
        <v>22</v>
      </c>
      <c r="D47" s="3" t="s">
        <v>14</v>
      </c>
      <c r="E47" s="3" t="s">
        <v>19</v>
      </c>
      <c r="F47" t="s">
        <v>167</v>
      </c>
      <c r="G47" t="s">
        <v>131</v>
      </c>
      <c r="N47" s="4" t="str">
        <f t="shared" si="2"/>
        <v>Encephalitozoon intestinalis  Ct value, by TAC result</v>
      </c>
      <c r="O47" s="4" t="str">
        <f t="shared" si="3"/>
        <v>Raw eukaryota data for stool</v>
      </c>
    </row>
    <row r="48" spans="1:16" ht="34" x14ac:dyDescent="0.2">
      <c r="A48" t="s">
        <v>86</v>
      </c>
      <c r="B48" s="2" t="s">
        <v>12</v>
      </c>
      <c r="C48" s="3" t="s">
        <v>22</v>
      </c>
      <c r="D48" s="3" t="s">
        <v>14</v>
      </c>
      <c r="E48" s="3" t="s">
        <v>19</v>
      </c>
      <c r="F48" t="s">
        <v>132</v>
      </c>
      <c r="G48" t="s">
        <v>132</v>
      </c>
      <c r="N48" s="4" t="str">
        <f t="shared" si="2"/>
        <v>Giardia  Ct value, by TAC result</v>
      </c>
      <c r="O48" s="4" t="str">
        <f t="shared" si="3"/>
        <v>Raw eukaryota data for stool</v>
      </c>
    </row>
    <row r="49" spans="1:15" ht="34" x14ac:dyDescent="0.2">
      <c r="A49" t="s">
        <v>87</v>
      </c>
      <c r="B49" s="2" t="s">
        <v>12</v>
      </c>
      <c r="C49" s="3" t="s">
        <v>22</v>
      </c>
      <c r="D49" s="3" t="s">
        <v>14</v>
      </c>
      <c r="E49" s="3" t="s">
        <v>19</v>
      </c>
      <c r="F49" t="s">
        <v>168</v>
      </c>
      <c r="G49" t="s">
        <v>133</v>
      </c>
      <c r="N49" s="4" t="str">
        <f t="shared" si="2"/>
        <v>Giardia assemblage A  Ct value, by TAC result</v>
      </c>
      <c r="O49" s="4" t="str">
        <f t="shared" si="3"/>
        <v>Raw eukaryota data for stool</v>
      </c>
    </row>
    <row r="50" spans="1:15" ht="34" x14ac:dyDescent="0.2">
      <c r="A50" t="s">
        <v>88</v>
      </c>
      <c r="B50" s="2" t="s">
        <v>12</v>
      </c>
      <c r="C50" s="3" t="s">
        <v>22</v>
      </c>
      <c r="D50" s="3" t="s">
        <v>14</v>
      </c>
      <c r="E50" s="3" t="s">
        <v>19</v>
      </c>
      <c r="F50" t="s">
        <v>168</v>
      </c>
      <c r="G50" t="s">
        <v>134</v>
      </c>
      <c r="N50" s="4" t="str">
        <f t="shared" si="2"/>
        <v>Giardia assemblage B  Ct value, by TAC result</v>
      </c>
      <c r="O50" s="4" t="str">
        <f t="shared" si="3"/>
        <v>Raw eukaryota data for stool</v>
      </c>
    </row>
    <row r="51" spans="1:15" ht="34" x14ac:dyDescent="0.2">
      <c r="A51" t="s">
        <v>89</v>
      </c>
      <c r="B51" s="2" t="s">
        <v>12</v>
      </c>
      <c r="C51" s="3" t="s">
        <v>22</v>
      </c>
      <c r="D51" s="3" t="s">
        <v>14</v>
      </c>
      <c r="E51" s="3" t="s">
        <v>19</v>
      </c>
      <c r="F51" t="s">
        <v>135</v>
      </c>
      <c r="G51" t="s">
        <v>135</v>
      </c>
      <c r="N51" s="4" t="str">
        <f t="shared" si="2"/>
        <v>Isospora  Ct value, by TAC result</v>
      </c>
      <c r="O51" s="4" t="str">
        <f t="shared" si="3"/>
        <v>Raw eukaryota data for stool</v>
      </c>
    </row>
    <row r="52" spans="1:15" ht="34" x14ac:dyDescent="0.2">
      <c r="A52" t="s">
        <v>90</v>
      </c>
      <c r="B52" s="2" t="s">
        <v>12</v>
      </c>
      <c r="C52" s="3" t="s">
        <v>22</v>
      </c>
      <c r="D52" s="3" t="s">
        <v>14</v>
      </c>
      <c r="E52" s="3" t="s">
        <v>19</v>
      </c>
      <c r="F52" t="s">
        <v>136</v>
      </c>
      <c r="G52" t="s">
        <v>136</v>
      </c>
      <c r="N52" s="4" t="str">
        <f t="shared" si="2"/>
        <v>Necator  Ct value, by TAC result</v>
      </c>
      <c r="O52" s="4" t="str">
        <f t="shared" si="3"/>
        <v>Raw eukaryota data for stool</v>
      </c>
    </row>
    <row r="53" spans="1:15" ht="34" x14ac:dyDescent="0.2">
      <c r="A53" t="s">
        <v>91</v>
      </c>
      <c r="B53" s="2" t="s">
        <v>12</v>
      </c>
      <c r="C53" s="3" t="s">
        <v>22</v>
      </c>
      <c r="D53" s="3" t="s">
        <v>14</v>
      </c>
      <c r="E53" s="3" t="s">
        <v>19</v>
      </c>
      <c r="F53" t="s">
        <v>137</v>
      </c>
      <c r="G53" t="s">
        <v>137</v>
      </c>
      <c r="N53" s="4" t="str">
        <f t="shared" si="2"/>
        <v>Strongyloides  Ct value, by TAC result</v>
      </c>
      <c r="O53" s="4" t="str">
        <f t="shared" si="3"/>
        <v>Raw eukaryota data for stool</v>
      </c>
    </row>
    <row r="54" spans="1:15" ht="34" x14ac:dyDescent="0.2">
      <c r="A54" t="s">
        <v>92</v>
      </c>
      <c r="B54" s="2" t="s">
        <v>12</v>
      </c>
      <c r="C54" s="3" t="s">
        <v>22</v>
      </c>
      <c r="D54" s="3" t="s">
        <v>14</v>
      </c>
      <c r="E54" s="3" t="s">
        <v>19</v>
      </c>
      <c r="F54" t="s">
        <v>138</v>
      </c>
      <c r="G54" t="s">
        <v>138</v>
      </c>
      <c r="N54" s="4" t="str">
        <f t="shared" si="2"/>
        <v>Trichuris  Ct value, by TAC result</v>
      </c>
      <c r="O54" s="4" t="str">
        <f t="shared" si="3"/>
        <v>Raw eukaryota data for stool</v>
      </c>
    </row>
    <row r="55" spans="1:15" ht="34" x14ac:dyDescent="0.2">
      <c r="A55" t="s">
        <v>93</v>
      </c>
      <c r="B55" s="2" t="s">
        <v>12</v>
      </c>
      <c r="C55" s="3" t="s">
        <v>22</v>
      </c>
      <c r="D55" s="3" t="s">
        <v>14</v>
      </c>
      <c r="E55" s="3" t="s">
        <v>18</v>
      </c>
      <c r="F55" t="s">
        <v>16</v>
      </c>
      <c r="G55" t="s">
        <v>16</v>
      </c>
      <c r="N55" s="4" t="str">
        <f t="shared" si="2"/>
        <v>Adenovirus  Ct value, by TAC result</v>
      </c>
      <c r="O55" s="4" t="str">
        <f t="shared" si="3"/>
        <v>Raw virus data for stool</v>
      </c>
    </row>
    <row r="56" spans="1:15" ht="34" x14ac:dyDescent="0.2">
      <c r="A56" t="s">
        <v>94</v>
      </c>
      <c r="B56" s="2" t="s">
        <v>12</v>
      </c>
      <c r="C56" s="3" t="s">
        <v>22</v>
      </c>
      <c r="D56" s="3" t="s">
        <v>14</v>
      </c>
      <c r="E56" s="3" t="s">
        <v>18</v>
      </c>
      <c r="F56" t="s">
        <v>20</v>
      </c>
      <c r="G56" t="s">
        <v>139</v>
      </c>
      <c r="N56" s="4" t="str">
        <f t="shared" si="2"/>
        <v>Adenovirus 40/41  Ct value, by TAC result</v>
      </c>
      <c r="O56" s="4" t="str">
        <f t="shared" si="3"/>
        <v>Raw virus data for stool</v>
      </c>
    </row>
    <row r="57" spans="1:15" ht="34" x14ac:dyDescent="0.2">
      <c r="A57" t="s">
        <v>95</v>
      </c>
      <c r="B57" s="2" t="s">
        <v>12</v>
      </c>
      <c r="C57" s="3" t="s">
        <v>22</v>
      </c>
      <c r="D57" s="3" t="s">
        <v>14</v>
      </c>
      <c r="E57" s="3" t="s">
        <v>18</v>
      </c>
      <c r="F57" t="s">
        <v>140</v>
      </c>
      <c r="G57" t="s">
        <v>140</v>
      </c>
      <c r="N57" s="4" t="str">
        <f t="shared" si="2"/>
        <v>Astrovirus  Ct value, by TAC result</v>
      </c>
      <c r="O57" s="4" t="str">
        <f t="shared" ref="O57:O75" si="4">"Raw "&amp;LOWER($E57)&amp;" data for "&amp;$B57</f>
        <v>Raw virus data for stool</v>
      </c>
    </row>
    <row r="58" spans="1:15" ht="34" x14ac:dyDescent="0.2">
      <c r="A58" t="s">
        <v>96</v>
      </c>
      <c r="B58" s="2" t="s">
        <v>12</v>
      </c>
      <c r="C58" s="3" t="s">
        <v>22</v>
      </c>
      <c r="D58" s="3" t="s">
        <v>14</v>
      </c>
      <c r="E58" s="3" t="s">
        <v>18</v>
      </c>
      <c r="F58" t="s">
        <v>26</v>
      </c>
      <c r="G58" t="s">
        <v>141</v>
      </c>
      <c r="N58" s="4" t="str">
        <f t="shared" si="2"/>
        <v>Norovirus GI  Ct value, by TAC result</v>
      </c>
      <c r="O58" s="4" t="str">
        <f t="shared" si="4"/>
        <v>Raw virus data for stool</v>
      </c>
    </row>
    <row r="59" spans="1:15" ht="34" x14ac:dyDescent="0.2">
      <c r="A59" t="s">
        <v>97</v>
      </c>
      <c r="B59" s="2" t="s">
        <v>12</v>
      </c>
      <c r="C59" s="3" t="s">
        <v>22</v>
      </c>
      <c r="D59" s="3" t="s">
        <v>14</v>
      </c>
      <c r="E59" s="3" t="s">
        <v>18</v>
      </c>
      <c r="F59" t="s">
        <v>26</v>
      </c>
      <c r="G59" t="s">
        <v>142</v>
      </c>
      <c r="N59" s="4" t="str">
        <f t="shared" si="2"/>
        <v>Norovirus GII  Ct value, by TAC result</v>
      </c>
      <c r="O59" s="4" t="str">
        <f t="shared" si="4"/>
        <v>Raw virus data for stool</v>
      </c>
    </row>
    <row r="60" spans="1:15" ht="34" x14ac:dyDescent="0.2">
      <c r="A60" t="s">
        <v>98</v>
      </c>
      <c r="B60" s="2" t="s">
        <v>12</v>
      </c>
      <c r="C60" s="3" t="s">
        <v>22</v>
      </c>
      <c r="D60" s="3" t="s">
        <v>14</v>
      </c>
      <c r="E60" s="3" t="s">
        <v>18</v>
      </c>
      <c r="F60" t="s">
        <v>143</v>
      </c>
      <c r="G60" t="s">
        <v>143</v>
      </c>
      <c r="N60" s="4" t="str">
        <f t="shared" si="2"/>
        <v>Rotavirus  Ct value, by TAC result</v>
      </c>
      <c r="O60" s="4" t="str">
        <f t="shared" si="4"/>
        <v>Raw virus data for stool</v>
      </c>
    </row>
    <row r="61" spans="1:15" ht="34" x14ac:dyDescent="0.2">
      <c r="A61" t="s">
        <v>99</v>
      </c>
      <c r="B61" s="2" t="s">
        <v>12</v>
      </c>
      <c r="C61" s="3" t="s">
        <v>22</v>
      </c>
      <c r="D61" s="3" t="s">
        <v>14</v>
      </c>
      <c r="E61" s="3" t="s">
        <v>18</v>
      </c>
      <c r="F61" t="s">
        <v>169</v>
      </c>
      <c r="G61" t="s">
        <v>144</v>
      </c>
      <c r="N61" s="4" t="str">
        <f t="shared" si="2"/>
        <v>Rotavirus genotype G1  Ct value, by TAC result</v>
      </c>
      <c r="O61" s="4" t="str">
        <f t="shared" si="4"/>
        <v>Raw virus data for stool</v>
      </c>
    </row>
    <row r="62" spans="1:15" ht="34" x14ac:dyDescent="0.2">
      <c r="A62" t="s">
        <v>100</v>
      </c>
      <c r="B62" s="2" t="s">
        <v>12</v>
      </c>
      <c r="C62" s="3" t="s">
        <v>22</v>
      </c>
      <c r="D62" s="3" t="s">
        <v>14</v>
      </c>
      <c r="E62" s="3" t="s">
        <v>18</v>
      </c>
      <c r="F62" t="s">
        <v>169</v>
      </c>
      <c r="G62" t="s">
        <v>145</v>
      </c>
      <c r="N62" s="4" t="str">
        <f t="shared" si="2"/>
        <v>Rotavirus genotype G2  Ct value, by TAC result</v>
      </c>
      <c r="O62" s="4" t="str">
        <f t="shared" si="4"/>
        <v>Raw virus data for stool</v>
      </c>
    </row>
    <row r="63" spans="1:15" ht="34" x14ac:dyDescent="0.2">
      <c r="A63" t="s">
        <v>101</v>
      </c>
      <c r="B63" s="2" t="s">
        <v>12</v>
      </c>
      <c r="C63" s="3" t="s">
        <v>22</v>
      </c>
      <c r="D63" s="3" t="s">
        <v>14</v>
      </c>
      <c r="E63" s="3" t="s">
        <v>18</v>
      </c>
      <c r="F63" t="s">
        <v>169</v>
      </c>
      <c r="G63" t="s">
        <v>146</v>
      </c>
      <c r="N63" s="4" t="str">
        <f t="shared" si="2"/>
        <v>Rotavirus genotype G3  Ct value, by TAC result</v>
      </c>
      <c r="O63" s="4" t="str">
        <f t="shared" si="4"/>
        <v>Raw virus data for stool</v>
      </c>
    </row>
    <row r="64" spans="1:15" ht="34" x14ac:dyDescent="0.2">
      <c r="A64" t="s">
        <v>102</v>
      </c>
      <c r="B64" s="2" t="s">
        <v>12</v>
      </c>
      <c r="C64" s="3" t="s">
        <v>22</v>
      </c>
      <c r="D64" s="3" t="s">
        <v>14</v>
      </c>
      <c r="E64" s="3" t="s">
        <v>18</v>
      </c>
      <c r="F64" t="s">
        <v>169</v>
      </c>
      <c r="G64" t="s">
        <v>147</v>
      </c>
      <c r="N64" s="4" t="str">
        <f t="shared" si="2"/>
        <v>Rotavirus genotype G4  Ct value, by TAC result</v>
      </c>
      <c r="O64" s="4" t="str">
        <f t="shared" si="4"/>
        <v>Raw virus data for stool</v>
      </c>
    </row>
    <row r="65" spans="1:15" ht="34" x14ac:dyDescent="0.2">
      <c r="A65" t="s">
        <v>103</v>
      </c>
      <c r="B65" s="2" t="s">
        <v>12</v>
      </c>
      <c r="C65" s="3" t="s">
        <v>22</v>
      </c>
      <c r="D65" s="3" t="s">
        <v>14</v>
      </c>
      <c r="E65" s="3" t="s">
        <v>18</v>
      </c>
      <c r="F65" t="s">
        <v>169</v>
      </c>
      <c r="G65" t="s">
        <v>148</v>
      </c>
      <c r="N65" s="4" t="str">
        <f t="shared" si="2"/>
        <v>Rotavirus genotype G8  Ct value, by TAC result</v>
      </c>
      <c r="O65" s="4" t="str">
        <f t="shared" si="4"/>
        <v>Raw virus data for stool</v>
      </c>
    </row>
    <row r="66" spans="1:15" ht="34" x14ac:dyDescent="0.2">
      <c r="A66" t="s">
        <v>104</v>
      </c>
      <c r="B66" s="2" t="s">
        <v>12</v>
      </c>
      <c r="C66" s="3" t="s">
        <v>22</v>
      </c>
      <c r="D66" s="3" t="s">
        <v>14</v>
      </c>
      <c r="E66" s="3" t="s">
        <v>18</v>
      </c>
      <c r="F66" t="s">
        <v>169</v>
      </c>
      <c r="G66" t="s">
        <v>149</v>
      </c>
      <c r="N66" s="4" t="str">
        <f t="shared" ref="N66:N75" si="5">IF($H66="",$G66,"")
&amp;IF($H66&lt;&gt;"",$H66,"")
&amp;IF(AND($L66="LT",I66="ST")," LT-neg ST-pos",
IF($I66&lt;&gt;""," "&amp;$I66,"")
&amp;IF(OR($I66="LT",$I66="ST",AND($D66="",$I66&lt;&gt;"")),"-pos","")
&amp;IF($K66&lt;&gt;""," "&amp;$K66,"")
&amp;IF($J66&lt;&gt;""," "&amp;$J66&amp;"-pos","")
&amp;IF($L66&lt;&gt;""," "&amp;$L66&amp;"-neg",""))
&amp;IF($D66&lt;&gt;""," "&amp;$D66,"")&amp;", by "&amp;$C66&amp;" result"</f>
        <v>Rotavirus genotype G9  Ct value, by TAC result</v>
      </c>
      <c r="O66" s="4" t="str">
        <f t="shared" si="4"/>
        <v>Raw virus data for stool</v>
      </c>
    </row>
    <row r="67" spans="1:15" ht="34" x14ac:dyDescent="0.2">
      <c r="A67" t="s">
        <v>105</v>
      </c>
      <c r="B67" s="2" t="s">
        <v>12</v>
      </c>
      <c r="C67" s="3" t="s">
        <v>22</v>
      </c>
      <c r="D67" s="3" t="s">
        <v>14</v>
      </c>
      <c r="E67" s="3" t="s">
        <v>18</v>
      </c>
      <c r="F67" t="s">
        <v>169</v>
      </c>
      <c r="G67" t="s">
        <v>150</v>
      </c>
      <c r="N67" s="4" t="str">
        <f t="shared" si="5"/>
        <v>Rotavirus genotype G10  Ct value, by TAC result</v>
      </c>
      <c r="O67" s="4" t="str">
        <f t="shared" si="4"/>
        <v>Raw virus data for stool</v>
      </c>
    </row>
    <row r="68" spans="1:15" ht="34" x14ac:dyDescent="0.2">
      <c r="A68" t="s">
        <v>106</v>
      </c>
      <c r="B68" s="2" t="s">
        <v>12</v>
      </c>
      <c r="C68" s="3" t="s">
        <v>22</v>
      </c>
      <c r="D68" s="3" t="s">
        <v>14</v>
      </c>
      <c r="E68" s="3" t="s">
        <v>18</v>
      </c>
      <c r="F68" t="s">
        <v>143</v>
      </c>
      <c r="G68" t="s">
        <v>151</v>
      </c>
      <c r="N68" s="4" t="str">
        <f t="shared" si="5"/>
        <v>Rotavirus genotype G12  Ct value, by TAC result</v>
      </c>
      <c r="O68" s="4" t="str">
        <f t="shared" si="4"/>
        <v>Raw virus data for stool</v>
      </c>
    </row>
    <row r="69" spans="1:15" ht="34" x14ac:dyDescent="0.2">
      <c r="A69" t="s">
        <v>107</v>
      </c>
      <c r="B69" s="2" t="s">
        <v>12</v>
      </c>
      <c r="C69" s="3" t="s">
        <v>22</v>
      </c>
      <c r="D69" s="3" t="s">
        <v>14</v>
      </c>
      <c r="E69" s="3" t="s">
        <v>18</v>
      </c>
      <c r="F69" t="s">
        <v>169</v>
      </c>
      <c r="G69" t="s">
        <v>152</v>
      </c>
      <c r="N69" s="4" t="str">
        <f t="shared" si="5"/>
        <v>Rotavirus genotype P4  Ct value, by TAC result</v>
      </c>
      <c r="O69" s="4" t="str">
        <f t="shared" si="4"/>
        <v>Raw virus data for stool</v>
      </c>
    </row>
    <row r="70" spans="1:15" ht="34" x14ac:dyDescent="0.2">
      <c r="A70" t="s">
        <v>108</v>
      </c>
      <c r="B70" s="2" t="s">
        <v>12</v>
      </c>
      <c r="C70" s="3" t="s">
        <v>22</v>
      </c>
      <c r="D70" s="3" t="s">
        <v>14</v>
      </c>
      <c r="E70" s="3" t="s">
        <v>18</v>
      </c>
      <c r="F70" t="s">
        <v>169</v>
      </c>
      <c r="G70" t="s">
        <v>153</v>
      </c>
      <c r="N70" s="4" t="str">
        <f t="shared" si="5"/>
        <v>Rotavirus genotype P6  Ct value, by TAC result</v>
      </c>
      <c r="O70" s="4" t="str">
        <f t="shared" si="4"/>
        <v>Raw virus data for stool</v>
      </c>
    </row>
    <row r="71" spans="1:15" ht="34" x14ac:dyDescent="0.2">
      <c r="A71" t="s">
        <v>109</v>
      </c>
      <c r="B71" s="2" t="s">
        <v>12</v>
      </c>
      <c r="C71" s="3" t="s">
        <v>22</v>
      </c>
      <c r="D71" s="3" t="s">
        <v>14</v>
      </c>
      <c r="E71" s="3" t="s">
        <v>18</v>
      </c>
      <c r="F71" t="s">
        <v>169</v>
      </c>
      <c r="G71" t="s">
        <v>154</v>
      </c>
      <c r="N71" s="4" t="str">
        <f t="shared" si="5"/>
        <v>Rotavirus genotype P8  Ct value, by TAC result</v>
      </c>
      <c r="O71" s="4" t="str">
        <f t="shared" si="4"/>
        <v>Raw virus data for stool</v>
      </c>
    </row>
    <row r="72" spans="1:15" ht="34" x14ac:dyDescent="0.2">
      <c r="A72" t="s">
        <v>110</v>
      </c>
      <c r="B72" s="2" t="s">
        <v>12</v>
      </c>
      <c r="C72" s="3" t="s">
        <v>22</v>
      </c>
      <c r="D72" s="3" t="s">
        <v>14</v>
      </c>
      <c r="E72" s="3" t="s">
        <v>18</v>
      </c>
      <c r="F72" t="s">
        <v>169</v>
      </c>
      <c r="G72" t="s">
        <v>155</v>
      </c>
      <c r="N72" s="4" t="str">
        <f t="shared" si="5"/>
        <v>Rotavirus genotype P9  Ct value, by TAC result</v>
      </c>
      <c r="O72" s="4" t="str">
        <f t="shared" si="4"/>
        <v>Raw virus data for stool</v>
      </c>
    </row>
    <row r="73" spans="1:15" ht="34" x14ac:dyDescent="0.2">
      <c r="A73" t="s">
        <v>111</v>
      </c>
      <c r="B73" s="2" t="s">
        <v>12</v>
      </c>
      <c r="C73" s="3" t="s">
        <v>22</v>
      </c>
      <c r="D73" s="3" t="s">
        <v>14</v>
      </c>
      <c r="E73" s="3" t="s">
        <v>18</v>
      </c>
      <c r="F73" t="s">
        <v>169</v>
      </c>
      <c r="G73" t="s">
        <v>156</v>
      </c>
      <c r="N73" s="4" t="str">
        <f t="shared" si="5"/>
        <v>Rotavirus genotype P10  Ct value, by TAC result</v>
      </c>
      <c r="O73" s="4" t="str">
        <f t="shared" si="4"/>
        <v>Raw virus data for stool</v>
      </c>
    </row>
    <row r="74" spans="1:15" ht="34" x14ac:dyDescent="0.2">
      <c r="A74" t="s">
        <v>112</v>
      </c>
      <c r="B74" s="2" t="s">
        <v>12</v>
      </c>
      <c r="C74" s="3" t="s">
        <v>22</v>
      </c>
      <c r="D74" s="3" t="s">
        <v>14</v>
      </c>
      <c r="E74" s="3" t="s">
        <v>18</v>
      </c>
      <c r="F74" t="s">
        <v>169</v>
      </c>
      <c r="G74" t="s">
        <v>157</v>
      </c>
      <c r="N74" s="4" t="str">
        <f t="shared" si="5"/>
        <v>Rotavirus genotype P11  Ct value, by TAC result</v>
      </c>
      <c r="O74" s="4" t="str">
        <f t="shared" si="4"/>
        <v>Raw virus data for stool</v>
      </c>
    </row>
    <row r="75" spans="1:15" ht="34" x14ac:dyDescent="0.2">
      <c r="A75" t="s">
        <v>113</v>
      </c>
      <c r="B75" s="2" t="s">
        <v>12</v>
      </c>
      <c r="C75" s="3" t="s">
        <v>22</v>
      </c>
      <c r="D75" s="3" t="s">
        <v>14</v>
      </c>
      <c r="E75" s="3" t="s">
        <v>18</v>
      </c>
      <c r="F75" t="s">
        <v>158</v>
      </c>
      <c r="G75" t="s">
        <v>158</v>
      </c>
      <c r="N75" s="4" t="str">
        <f t="shared" si="5"/>
        <v>Sapovirus  Ct value, by TAC result</v>
      </c>
      <c r="O75" s="4" t="str">
        <f t="shared" si="4"/>
        <v>Raw virus data for stool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raw_detection_template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JZ</cp:lastModifiedBy>
  <dcterms:modified xsi:type="dcterms:W3CDTF">2019-09-20T06:37:28Z</dcterms:modified>
</cp:coreProperties>
</file>