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br\Desktop\Git\ApiCommonData\ApiCommonData\Load\ontology\Gates\GEMS1A\doc\"/>
    </mc:Choice>
  </mc:AlternateContent>
  <xr:revisionPtr revIDLastSave="0" documentId="13_ncr:1_{F0093171-900A-4D0E-982B-92AF2BFEC52E}" xr6:coauthVersionLast="41" xr6:coauthVersionMax="41" xr10:uidLastSave="{00000000-0000-0000-0000-000000000000}"/>
  <bookViews>
    <workbookView xWindow="9231" yWindow="626" windowWidth="23915" windowHeight="15497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O18" i="1"/>
  <c r="O17" i="1"/>
  <c r="O16" i="1"/>
  <c r="O15" i="1"/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3" i="1"/>
  <c r="O3" i="1"/>
</calcChain>
</file>

<file path=xl/sharedStrings.xml><?xml version="1.0" encoding="utf-8"?>
<sst xmlns="http://schemas.openxmlformats.org/spreadsheetml/2006/main" count="153" uniqueCount="75">
  <si>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</si>
  <si>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</si>
  <si>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</si>
  <si>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</si>
  <si>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</si>
  <si>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</si>
  <si>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</si>
  <si>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</si>
  <si>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</si>
  <si>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</si>
  <si>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</si>
  <si>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</si>
  <si>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</si>
  <si>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</si>
  <si>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Bacteria</t>
  </si>
  <si>
    <t>Vibrio</t>
  </si>
  <si>
    <t>Vibrio cholerae</t>
  </si>
  <si>
    <t>Eukaryota</t>
  </si>
  <si>
    <t>E.g.: bacteriology, TAC, ELISA, … . Leave blank for MALED aggregate data.</t>
  </si>
  <si>
    <t>E.g.: blood, stool, urine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</si>
  <si>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</si>
  <si>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</si>
  <si>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</si>
  <si>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</si>
  <si>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</si>
  <si>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</si>
  <si>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</si>
  <si>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ST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</si>
  <si>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</si>
  <si>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</si>
  <si>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</si>
  <si>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</si>
  <si>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</si>
  <si>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differential medium assay</t>
  </si>
  <si>
    <t>RT-PCR</t>
  </si>
  <si>
    <t>ontological label</t>
  </si>
  <si>
    <t>subclass axiom</t>
  </si>
  <si>
    <t>subclass</t>
  </si>
  <si>
    <t>F16CORR_ECOLI</t>
  </si>
  <si>
    <t>F16CORR_SHIG_DYSENT1</t>
  </si>
  <si>
    <t>Shigella</t>
  </si>
  <si>
    <t>Shigella dysenteriae serotype 1</t>
  </si>
  <si>
    <t>F16CRF_SHIG_7</t>
  </si>
  <si>
    <t>Shigella flexneri serotype 7</t>
  </si>
  <si>
    <t>F17CORR_BFPA_RESULTS</t>
  </si>
  <si>
    <t>PCR</t>
  </si>
  <si>
    <t>EPEC</t>
  </si>
  <si>
    <t>bfpA</t>
  </si>
  <si>
    <t>F17CORR_EAE_RESULTS</t>
  </si>
  <si>
    <t>eae</t>
  </si>
  <si>
    <t>F17CORR_ST_RESULTS</t>
  </si>
  <si>
    <t>F18_CLOSTR_GDH</t>
  </si>
  <si>
    <t>immunoassay</t>
  </si>
  <si>
    <t>Clostridium</t>
  </si>
  <si>
    <t>Clostridium difficile</t>
  </si>
  <si>
    <t>GDH Ag</t>
  </si>
  <si>
    <t>F18_CLOSTR_TOXIN</t>
  </si>
  <si>
    <t>Toxin A/B</t>
  </si>
  <si>
    <t>F19_BFRAG_RESULTS</t>
  </si>
  <si>
    <t>Bacteroides</t>
  </si>
  <si>
    <t>Bacteroides fragilis</t>
  </si>
  <si>
    <t>F19_HELMIN_ASCARIS</t>
  </si>
  <si>
    <t>Ascaris</t>
  </si>
  <si>
    <t>Ascaris lumbricoides</t>
  </si>
  <si>
    <t>F19_HELMIN_STRONG</t>
  </si>
  <si>
    <t>Strongyloides</t>
  </si>
  <si>
    <t>Strongyloides stercoralis</t>
  </si>
  <si>
    <t>F16_VIB_01</t>
  </si>
  <si>
    <t>F16_VIB_0139</t>
  </si>
  <si>
    <t>F16_VIB_ELTORCLASS</t>
  </si>
  <si>
    <t>F16_VIB_INABAOGAWA</t>
  </si>
  <si>
    <t>Vibrio cholerae 01</t>
  </si>
  <si>
    <t>Vibrio cholerae 0139</t>
  </si>
  <si>
    <t>Vibrio cholerae 01 El Tor</t>
  </si>
  <si>
    <t>Vibrio cholerae Inaba or Ogawa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</si>
</sst>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zoomScale="90" zoomScaleNormal="90" workbookViewId="0">
      <pane xSplit="1" ySplit="2" topLeftCell="L9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ColWidth="10.83203125" defaultRowHeight="15.5" x14ac:dyDescent="0.35"/>
  <cols>
    <col min="1" max="1" width="18.41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6" width="18.33203125" style="2" customWidth="1"/>
    <col min="17" max="17" width="17.1640625" style="2" customWidth="1"/>
    <col min="18" max="18" width="30.6640625" style="2" customWidth="1"/>
    <col min="19" max="20" width="15.5" style="2" customWidth="1"/>
    <col min="21" max="16384" width="10.83203125" style="1"/>
  </cols>
  <sheetData>
    <row r="1" spans="1:22" ht="46.5" x14ac:dyDescent="0.35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30</v>
      </c>
      <c r="J1" s="2" t="s">
        <v>31</v>
      </c>
      <c r="K1" s="2" t="s">
        <v>29</v>
      </c>
      <c r="L1" s="2" t="s">
        <v>24</v>
      </c>
      <c r="M1" s="1" t="s">
        <v>10</v>
      </c>
      <c r="N1" s="2" t="s">
        <v>4</v>
      </c>
      <c r="O1" s="2" t="s">
        <v>11</v>
      </c>
      <c r="T1" s="2" t="s">
        <v>35</v>
      </c>
      <c r="U1" s="1" t="s">
        <v>37</v>
      </c>
      <c r="V1" s="2" t="s">
        <v>36</v>
      </c>
    </row>
    <row r="2" spans="1:22" ht="93" x14ac:dyDescent="0.35">
      <c r="B2" s="2" t="s">
        <v>19</v>
      </c>
      <c r="C2" s="2" t="s">
        <v>18</v>
      </c>
      <c r="D2" s="2" t="s">
        <v>25</v>
      </c>
      <c r="E2" s="2" t="s">
        <v>9</v>
      </c>
      <c r="F2" s="2" t="s">
        <v>8</v>
      </c>
      <c r="G2" s="2" t="s">
        <v>32</v>
      </c>
      <c r="H2" s="2" t="s">
        <v>22</v>
      </c>
      <c r="I2" s="2" t="s">
        <v>23</v>
      </c>
      <c r="O2" s="2" t="s">
        <v>28</v>
      </c>
    </row>
    <row r="3" spans="1:22" ht="31" x14ac:dyDescent="0.35">
      <c r="B3" s="2" t="s">
        <v>12</v>
      </c>
      <c r="C3" s="1" t="s">
        <v>3</v>
      </c>
      <c r="E3" s="1" t="s">
        <v>14</v>
      </c>
      <c r="F3" s="1" t="s">
        <v>15</v>
      </c>
      <c r="G3" s="1" t="s">
        <v>16</v>
      </c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Vibrio cholerae, by bacteriology result</v>
      </c>
      <c r="O3" s="2" t="str">
        <f>TRIM("Raw "&amp;LOWER($E3)&amp;" data for "&amp;$B3)</f>
        <v>Raw bacteria data for stool</v>
      </c>
      <c r="Q3" s="2" t="s">
        <v>3</v>
      </c>
      <c r="R3" s="2" t="s">
        <v>33</v>
      </c>
    </row>
    <row r="4" spans="1:22" ht="31" x14ac:dyDescent="0.35">
      <c r="A4" t="s">
        <v>38</v>
      </c>
      <c r="B4" s="2" t="s">
        <v>12</v>
      </c>
      <c r="C4" t="s">
        <v>3</v>
      </c>
      <c r="D4"/>
      <c r="E4" t="s">
        <v>14</v>
      </c>
      <c r="F4" s="1" t="s">
        <v>21</v>
      </c>
      <c r="G4" s="1" t="s">
        <v>20</v>
      </c>
      <c r="N4" s="2" t="str">
        <f t="shared" ref="N4:N18" si="0">TRIM(IF($H4="",$G4,"")
&amp;IF($H4&lt;&gt;"",$H4,"")
&amp;IF($I4&lt;&gt;""," "&amp;$I4,"")
&amp;IF(OR($I4="LT",$I4="ST",AND($D4="",$I4&lt;&gt;"")),"-pos","")
&amp;IF($K4&lt;&gt;""," "&amp;$K4,"")
&amp;IF($J4&lt;&gt;""," "&amp;$J4&amp;"-pos","")
&amp;IF($L4&lt;&gt;""," "&amp;$L4&amp;"-neg","")
&amp;IF($D4&lt;&gt;""," "&amp;$D4,"")&amp;", by "&amp;$C4&amp;" result")</f>
        <v>Escherichia coli, by bacteriology result</v>
      </c>
      <c r="O4" s="2" t="str">
        <f t="shared" ref="O4:O18" si="1">TRIM("Raw "&amp;LOWER($E4)&amp;" data for "&amp;$B4)</f>
        <v>Raw bacteria data for stool</v>
      </c>
      <c r="Q4" s="2" t="s">
        <v>3</v>
      </c>
      <c r="R4" s="2" t="s">
        <v>33</v>
      </c>
    </row>
    <row r="5" spans="1:22" ht="31" x14ac:dyDescent="0.35">
      <c r="A5" t="s">
        <v>39</v>
      </c>
      <c r="B5" s="2" t="s">
        <v>12</v>
      </c>
      <c r="C5" t="s">
        <v>3</v>
      </c>
      <c r="D5"/>
      <c r="E5" t="s">
        <v>14</v>
      </c>
      <c r="F5" s="1" t="s">
        <v>40</v>
      </c>
      <c r="G5" s="1" t="s">
        <v>41</v>
      </c>
      <c r="N5" s="2" t="str">
        <f t="shared" si="0"/>
        <v>Shigella dysenteriae serotype 1, by bacteriology result</v>
      </c>
      <c r="O5" s="2" t="str">
        <f t="shared" si="1"/>
        <v>Raw bacteria data for stool</v>
      </c>
      <c r="Q5" s="2" t="s">
        <v>3</v>
      </c>
      <c r="R5" s="2" t="s">
        <v>33</v>
      </c>
    </row>
    <row r="6" spans="1:22" ht="31" x14ac:dyDescent="0.35">
      <c r="A6" t="s">
        <v>42</v>
      </c>
      <c r="B6" s="2" t="s">
        <v>12</v>
      </c>
      <c r="C6" t="s">
        <v>3</v>
      </c>
      <c r="D6"/>
      <c r="E6" t="s">
        <v>14</v>
      </c>
      <c r="F6" s="1" t="s">
        <v>40</v>
      </c>
      <c r="G6" s="3" t="s">
        <v>43</v>
      </c>
      <c r="N6" s="2" t="str">
        <f t="shared" si="0"/>
        <v>Shigella flexneri serotype 7, by bacteriology result</v>
      </c>
      <c r="O6" s="2" t="str">
        <f t="shared" si="1"/>
        <v>Raw bacteria data for stool</v>
      </c>
      <c r="Q6" s="2" t="s">
        <v>3</v>
      </c>
      <c r="R6" s="2" t="s">
        <v>33</v>
      </c>
    </row>
    <row r="7" spans="1:22" ht="31" x14ac:dyDescent="0.35">
      <c r="A7" t="s">
        <v>44</v>
      </c>
      <c r="B7" s="2" t="s">
        <v>12</v>
      </c>
      <c r="C7" t="s">
        <v>45</v>
      </c>
      <c r="D7"/>
      <c r="E7" t="s">
        <v>14</v>
      </c>
      <c r="F7" s="1" t="s">
        <v>21</v>
      </c>
      <c r="G7" s="1" t="s">
        <v>20</v>
      </c>
      <c r="H7" s="1" t="s">
        <v>46</v>
      </c>
      <c r="I7" s="1" t="s">
        <v>47</v>
      </c>
      <c r="N7" s="2" t="str">
        <f t="shared" si="0"/>
        <v>EPEC bfpA-pos, by PCR result</v>
      </c>
      <c r="O7" s="2" t="str">
        <f t="shared" si="1"/>
        <v>Raw bacteria data for stool</v>
      </c>
      <c r="Q7" s="2" t="s">
        <v>3</v>
      </c>
      <c r="R7" s="2" t="s">
        <v>33</v>
      </c>
    </row>
    <row r="8" spans="1:22" ht="31" x14ac:dyDescent="0.35">
      <c r="A8" t="s">
        <v>48</v>
      </c>
      <c r="B8" s="2" t="s">
        <v>12</v>
      </c>
      <c r="C8" t="s">
        <v>45</v>
      </c>
      <c r="D8"/>
      <c r="E8" t="s">
        <v>14</v>
      </c>
      <c r="F8" s="1" t="s">
        <v>21</v>
      </c>
      <c r="G8" s="1" t="s">
        <v>20</v>
      </c>
      <c r="H8" s="1" t="s">
        <v>46</v>
      </c>
      <c r="I8" s="1" t="s">
        <v>49</v>
      </c>
      <c r="N8" s="2" t="str">
        <f t="shared" si="0"/>
        <v>EPEC eae-pos, by PCR result</v>
      </c>
      <c r="O8" s="2" t="str">
        <f t="shared" si="1"/>
        <v>Raw bacteria data for stool</v>
      </c>
      <c r="Q8" s="2" t="s">
        <v>3</v>
      </c>
      <c r="R8" s="2" t="s">
        <v>33</v>
      </c>
    </row>
    <row r="9" spans="1:22" ht="31" x14ac:dyDescent="0.35">
      <c r="A9" t="s">
        <v>50</v>
      </c>
      <c r="B9" s="2" t="s">
        <v>12</v>
      </c>
      <c r="C9" t="s">
        <v>45</v>
      </c>
      <c r="D9"/>
      <c r="E9" t="s">
        <v>14</v>
      </c>
      <c r="F9" s="1" t="s">
        <v>21</v>
      </c>
      <c r="G9" s="1" t="s">
        <v>20</v>
      </c>
      <c r="H9" s="1" t="s">
        <v>26</v>
      </c>
      <c r="I9" s="1" t="s">
        <v>27</v>
      </c>
      <c r="N9" s="2" t="str">
        <f t="shared" si="0"/>
        <v>ETEC ST-pos, by PCR result</v>
      </c>
      <c r="O9" s="2" t="str">
        <f t="shared" si="1"/>
        <v>Raw bacteria data for stool</v>
      </c>
      <c r="Q9" s="2" t="s">
        <v>3</v>
      </c>
      <c r="R9" s="2" t="s">
        <v>33</v>
      </c>
    </row>
    <row r="10" spans="1:22" ht="31" x14ac:dyDescent="0.35">
      <c r="A10" t="s">
        <v>51</v>
      </c>
      <c r="B10" s="2" t="s">
        <v>12</v>
      </c>
      <c r="C10" t="s">
        <v>52</v>
      </c>
      <c r="D10"/>
      <c r="E10" t="s">
        <v>14</v>
      </c>
      <c r="F10" s="1" t="s">
        <v>53</v>
      </c>
      <c r="G10" s="1" t="s">
        <v>54</v>
      </c>
      <c r="I10" s="1" t="s">
        <v>55</v>
      </c>
      <c r="N10" s="2" t="str">
        <f t="shared" si="0"/>
        <v>Clostridium difficile GDH Ag-pos, by immunoassay result</v>
      </c>
      <c r="O10" s="2" t="str">
        <f t="shared" si="1"/>
        <v>Raw bacteria data for stool</v>
      </c>
      <c r="Q10" s="2" t="s">
        <v>3</v>
      </c>
      <c r="R10" s="2" t="s">
        <v>33</v>
      </c>
    </row>
    <row r="11" spans="1:22" ht="31" x14ac:dyDescent="0.35">
      <c r="A11" t="s">
        <v>56</v>
      </c>
      <c r="B11" s="2" t="s">
        <v>12</v>
      </c>
      <c r="C11" t="s">
        <v>52</v>
      </c>
      <c r="D11"/>
      <c r="E11" t="s">
        <v>14</v>
      </c>
      <c r="F11" s="1" t="s">
        <v>53</v>
      </c>
      <c r="G11" s="1" t="s">
        <v>54</v>
      </c>
      <c r="I11" s="1" t="s">
        <v>57</v>
      </c>
      <c r="N11" s="2" t="str">
        <f t="shared" si="0"/>
        <v>Clostridium difficile Toxin A/B-pos, by immunoassay result</v>
      </c>
      <c r="O11" s="2" t="str">
        <f t="shared" si="1"/>
        <v>Raw bacteria data for stool</v>
      </c>
      <c r="Q11" s="2" t="s">
        <v>3</v>
      </c>
      <c r="R11" s="2" t="s">
        <v>33</v>
      </c>
    </row>
    <row r="12" spans="1:22" ht="31" x14ac:dyDescent="0.35">
      <c r="A12" t="s">
        <v>58</v>
      </c>
      <c r="B12" s="2" t="s">
        <v>12</v>
      </c>
      <c r="C12" t="s">
        <v>34</v>
      </c>
      <c r="D12"/>
      <c r="E12" t="s">
        <v>14</v>
      </c>
      <c r="F12" s="1" t="s">
        <v>59</v>
      </c>
      <c r="G12" s="1" t="s">
        <v>60</v>
      </c>
      <c r="N12" s="2" t="str">
        <f t="shared" si="0"/>
        <v>Bacteroides fragilis, by RT-PCR result</v>
      </c>
      <c r="O12" s="2" t="str">
        <f t="shared" si="1"/>
        <v>Raw bacteria data for stool</v>
      </c>
      <c r="Q12" s="2" t="s">
        <v>3</v>
      </c>
      <c r="R12" s="2" t="s">
        <v>33</v>
      </c>
    </row>
    <row r="13" spans="1:22" ht="31" x14ac:dyDescent="0.35">
      <c r="A13" t="s">
        <v>61</v>
      </c>
      <c r="B13" s="2" t="s">
        <v>12</v>
      </c>
      <c r="C13" t="s">
        <v>34</v>
      </c>
      <c r="D13"/>
      <c r="E13" t="s">
        <v>17</v>
      </c>
      <c r="F13" s="1" t="s">
        <v>62</v>
      </c>
      <c r="G13" s="1" t="s">
        <v>63</v>
      </c>
      <c r="N13" s="2" t="str">
        <f t="shared" si="0"/>
        <v>Ascaris lumbricoides, by RT-PCR result</v>
      </c>
      <c r="O13" s="2" t="str">
        <f t="shared" si="1"/>
        <v>Raw eukaryota data for stool</v>
      </c>
      <c r="Q13" s="2" t="s">
        <v>3</v>
      </c>
      <c r="R13" s="2" t="s">
        <v>33</v>
      </c>
    </row>
    <row r="14" spans="1:22" ht="31" x14ac:dyDescent="0.35">
      <c r="A14" t="s">
        <v>64</v>
      </c>
      <c r="B14" s="2" t="s">
        <v>12</v>
      </c>
      <c r="C14" t="s">
        <v>34</v>
      </c>
      <c r="D14"/>
      <c r="E14" t="s">
        <v>17</v>
      </c>
      <c r="F14" s="1" t="s">
        <v>65</v>
      </c>
      <c r="G14" s="1" t="s">
        <v>66</v>
      </c>
      <c r="N14" s="2" t="str">
        <f t="shared" si="0"/>
        <v>Strongyloides stercoralis, by RT-PCR result</v>
      </c>
      <c r="O14" s="2" t="str">
        <f t="shared" si="1"/>
        <v>Raw eukaryota data for stool</v>
      </c>
      <c r="Q14" s="2" t="s">
        <v>3</v>
      </c>
      <c r="R14" s="2" t="s">
        <v>33</v>
      </c>
    </row>
    <row r="15" spans="1:22" ht="31" x14ac:dyDescent="0.35">
      <c r="A15" s="1" t="s">
        <v>67</v>
      </c>
      <c r="B15" s="2" t="s">
        <v>12</v>
      </c>
      <c r="C15" s="1" t="s">
        <v>3</v>
      </c>
      <c r="E15" s="1" t="s">
        <v>14</v>
      </c>
      <c r="F15" s="1" t="s">
        <v>15</v>
      </c>
      <c r="G15" s="1" t="s">
        <v>71</v>
      </c>
      <c r="N15" s="2" t="str">
        <f t="shared" si="0"/>
        <v>Vibrio cholerae 01, by bacteriology result</v>
      </c>
      <c r="O15" s="2" t="str">
        <f t="shared" si="1"/>
        <v>Raw bacteria data for stool</v>
      </c>
    </row>
    <row r="16" spans="1:22" ht="31" x14ac:dyDescent="0.35">
      <c r="A16" s="1" t="s">
        <v>68</v>
      </c>
      <c r="B16" s="2" t="s">
        <v>12</v>
      </c>
      <c r="C16" s="1" t="s">
        <v>3</v>
      </c>
      <c r="E16" s="1" t="s">
        <v>14</v>
      </c>
      <c r="F16" s="1" t="s">
        <v>15</v>
      </c>
      <c r="G16" s="1" t="s">
        <v>72</v>
      </c>
      <c r="N16" s="2" t="str">
        <f t="shared" si="0"/>
        <v>Vibrio cholerae 0139, by bacteriology result</v>
      </c>
      <c r="O16" s="2" t="str">
        <f t="shared" si="1"/>
        <v>Raw bacteria data for stool</v>
      </c>
    </row>
    <row r="17" spans="1:15" ht="31" x14ac:dyDescent="0.35">
      <c r="A17" s="1" t="s">
        <v>69</v>
      </c>
      <c r="B17" s="2" t="s">
        <v>12</v>
      </c>
      <c r="C17" s="1" t="s">
        <v>3</v>
      </c>
      <c r="E17" s="1" t="s">
        <v>14</v>
      </c>
      <c r="F17" s="1" t="s">
        <v>15</v>
      </c>
      <c r="G17" s="1" t="s">
        <v>73</v>
      </c>
      <c r="N17" s="2" t="str">
        <f t="shared" si="0"/>
        <v>Vibrio cholerae 01 El Tor, by bacteriology result</v>
      </c>
      <c r="O17" s="2" t="str">
        <f t="shared" si="1"/>
        <v>Raw bacteria data for stool</v>
      </c>
    </row>
    <row r="18" spans="1:15" ht="31" x14ac:dyDescent="0.35">
      <c r="A18" s="1" t="s">
        <v>70</v>
      </c>
      <c r="B18" s="2" t="s">
        <v>12</v>
      </c>
      <c r="C18" s="1" t="s">
        <v>3</v>
      </c>
      <c r="E18" s="1" t="s">
        <v>14</v>
      </c>
      <c r="F18" s="1" t="s">
        <v>15</v>
      </c>
      <c r="G18" s="1" t="s">
        <v>74</v>
      </c>
      <c r="N18" s="2" t="str">
        <f t="shared" si="0"/>
        <v>Vibrio cholerae Inaba or Ogawa, by bacteriology result</v>
      </c>
      <c r="O18" s="2" t="str">
        <f t="shared" si="1"/>
        <v>Raw bacteria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2019-10-09T17:12:03Z</dcterms:created>
  <dcterms:modified xsi:type="dcterms:W3CDTF">2019-10-09T17:32:59Z</dcterms:modified>
</cp:coreProperties>
</file>