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jjudkins/ontology/Gates/MALED/"/>
    </mc:Choice>
  </mc:AlternateContent>
  <xr:revisionPtr revIDLastSave="0" documentId="13_ncr:1_{32F8488F-F992-5E4B-B829-B2E0F527A3FC}" xr6:coauthVersionLast="36" xr6:coauthVersionMax="36" xr10:uidLastSave="{00000000-0000-0000-0000-000000000000}"/>
  <bookViews>
    <workbookView xWindow="0" yWindow="460" windowWidth="15400" windowHeight="19500" xr2:uid="{00000000-000D-0000-FFFF-FFFF00000000}"/>
  </bookViews>
  <sheets>
    <sheet name="190809_MALED_60m_detection_temp" sheetId="1" r:id="rId1"/>
    <sheet name="antibiotics" sheetId="3" r:id="rId2"/>
    <sheet name="lookup" sheetId="2" r:id="rId3"/>
  </sheets>
  <calcPr calcId="181029"/>
</workbook>
</file>

<file path=xl/calcChain.xml><?xml version="1.0" encoding="utf-8"?>
<calcChain xmlns="http://schemas.openxmlformats.org/spreadsheetml/2006/main">
  <c r="N3"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P2" i="1"/>
  <c r="O2" i="1"/>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 i="1"/>
  <c r="L219" i="1" l="1"/>
  <c r="K219" i="1"/>
  <c r="J219" i="1"/>
  <c r="L218" i="1"/>
  <c r="K218" i="1"/>
  <c r="J218" i="1"/>
  <c r="L217" i="1"/>
  <c r="K217" i="1"/>
  <c r="J217" i="1"/>
  <c r="L216" i="1"/>
  <c r="K216" i="1"/>
  <c r="J216" i="1"/>
  <c r="L215" i="1"/>
  <c r="K215" i="1"/>
  <c r="J215" i="1"/>
  <c r="L214" i="1"/>
  <c r="K214" i="1"/>
  <c r="J214" i="1"/>
  <c r="L213" i="1"/>
  <c r="K213" i="1"/>
  <c r="J213" i="1"/>
  <c r="L212" i="1"/>
  <c r="K212" i="1"/>
  <c r="J212" i="1"/>
  <c r="L211" i="1"/>
  <c r="K211" i="1"/>
  <c r="J211" i="1"/>
  <c r="L210" i="1"/>
  <c r="K210" i="1"/>
  <c r="J210" i="1"/>
  <c r="L209" i="1"/>
  <c r="K209" i="1"/>
  <c r="J209" i="1"/>
  <c r="L208" i="1"/>
  <c r="K208" i="1"/>
  <c r="J208" i="1"/>
  <c r="L207" i="1"/>
  <c r="K207" i="1"/>
  <c r="J207" i="1"/>
  <c r="L206" i="1"/>
  <c r="K206" i="1"/>
  <c r="J206" i="1"/>
  <c r="L205" i="1"/>
  <c r="K205" i="1"/>
  <c r="J205" i="1"/>
  <c r="L204" i="1"/>
  <c r="K204" i="1"/>
  <c r="J204" i="1"/>
  <c r="L203" i="1"/>
  <c r="K203" i="1"/>
  <c r="J203" i="1"/>
  <c r="L202" i="1"/>
  <c r="K202" i="1"/>
  <c r="J202" i="1"/>
  <c r="L201" i="1"/>
  <c r="K201" i="1"/>
  <c r="J201" i="1"/>
  <c r="L200" i="1"/>
  <c r="K200" i="1"/>
  <c r="J200" i="1"/>
  <c r="L199" i="1"/>
  <c r="K199" i="1"/>
  <c r="J199" i="1"/>
  <c r="L198" i="1"/>
  <c r="K198" i="1"/>
  <c r="J198" i="1"/>
  <c r="L197" i="1"/>
  <c r="K197" i="1"/>
  <c r="J197" i="1"/>
  <c r="L196" i="1"/>
  <c r="K196" i="1"/>
  <c r="J196" i="1"/>
  <c r="L195" i="1"/>
  <c r="K195" i="1"/>
  <c r="J195" i="1"/>
  <c r="L194" i="1"/>
  <c r="K194" i="1"/>
  <c r="J194" i="1"/>
  <c r="L193" i="1"/>
  <c r="K193" i="1"/>
  <c r="J193" i="1"/>
  <c r="L192" i="1"/>
  <c r="K192" i="1"/>
  <c r="J192" i="1"/>
  <c r="L191" i="1"/>
  <c r="K191" i="1"/>
  <c r="J191" i="1"/>
  <c r="L190" i="1"/>
  <c r="K190" i="1"/>
  <c r="J190" i="1"/>
  <c r="L189" i="1"/>
  <c r="K189" i="1"/>
  <c r="J189" i="1"/>
  <c r="L188" i="1"/>
  <c r="K188" i="1"/>
  <c r="J188" i="1"/>
  <c r="L187" i="1"/>
  <c r="K187" i="1"/>
  <c r="J187" i="1"/>
  <c r="L186" i="1"/>
  <c r="K186" i="1"/>
  <c r="J186" i="1"/>
  <c r="L185" i="1"/>
  <c r="K185" i="1"/>
  <c r="J185" i="1"/>
  <c r="L184" i="1"/>
  <c r="K184" i="1"/>
  <c r="J184" i="1"/>
  <c r="L183" i="1"/>
  <c r="K183" i="1"/>
  <c r="J183" i="1"/>
  <c r="L182" i="1"/>
  <c r="K182" i="1"/>
  <c r="J182" i="1"/>
  <c r="L181" i="1"/>
  <c r="K181" i="1"/>
  <c r="J181" i="1"/>
  <c r="L180" i="1"/>
  <c r="K180" i="1"/>
  <c r="J180" i="1"/>
  <c r="L179" i="1"/>
  <c r="K179" i="1"/>
  <c r="J179" i="1"/>
  <c r="L178" i="1"/>
  <c r="K178" i="1"/>
  <c r="J178" i="1"/>
  <c r="L177" i="1"/>
  <c r="K177" i="1"/>
  <c r="J177" i="1"/>
  <c r="L176" i="1"/>
  <c r="K176" i="1"/>
  <c r="J176" i="1"/>
  <c r="L175" i="1"/>
  <c r="K175" i="1"/>
  <c r="J175" i="1"/>
  <c r="L174" i="1"/>
  <c r="K174" i="1"/>
  <c r="J174" i="1"/>
  <c r="L173" i="1"/>
  <c r="K173" i="1"/>
  <c r="J173" i="1"/>
  <c r="L172" i="1"/>
  <c r="K172" i="1"/>
  <c r="J172" i="1"/>
  <c r="L171" i="1"/>
  <c r="K171" i="1"/>
  <c r="J171" i="1"/>
  <c r="L170" i="1"/>
  <c r="K170" i="1"/>
  <c r="J170" i="1"/>
  <c r="L169" i="1"/>
  <c r="K169" i="1"/>
  <c r="J169" i="1"/>
  <c r="L168" i="1"/>
  <c r="K168" i="1"/>
  <c r="J168" i="1"/>
  <c r="L167" i="1"/>
  <c r="K167" i="1"/>
  <c r="J167" i="1"/>
  <c r="L166" i="1"/>
  <c r="K166" i="1"/>
  <c r="J166" i="1"/>
  <c r="L165" i="1"/>
  <c r="K165" i="1"/>
  <c r="J165" i="1"/>
  <c r="L164" i="1"/>
  <c r="K164" i="1"/>
  <c r="J164" i="1"/>
  <c r="L163" i="1"/>
  <c r="K163" i="1"/>
  <c r="J163" i="1"/>
  <c r="L162" i="1"/>
  <c r="K162" i="1"/>
  <c r="J162" i="1"/>
  <c r="L161" i="1"/>
  <c r="K161" i="1"/>
  <c r="J161" i="1"/>
  <c r="L160" i="1"/>
  <c r="K160" i="1"/>
  <c r="J160" i="1"/>
  <c r="L159" i="1"/>
  <c r="K159" i="1"/>
  <c r="J159" i="1"/>
  <c r="L158" i="1"/>
  <c r="K158" i="1"/>
  <c r="J158" i="1"/>
  <c r="L157" i="1"/>
  <c r="K157" i="1"/>
  <c r="J157" i="1"/>
  <c r="L156" i="1"/>
  <c r="K156" i="1"/>
  <c r="J156" i="1"/>
  <c r="L155" i="1"/>
  <c r="K155" i="1"/>
  <c r="J155" i="1"/>
  <c r="L154" i="1"/>
  <c r="K154" i="1"/>
  <c r="J154" i="1"/>
  <c r="L153" i="1"/>
  <c r="K153" i="1"/>
  <c r="J153" i="1"/>
  <c r="L152" i="1"/>
  <c r="K152" i="1"/>
  <c r="J152" i="1"/>
  <c r="L151" i="1"/>
  <c r="K151" i="1"/>
  <c r="J151" i="1"/>
  <c r="L150" i="1"/>
  <c r="K150" i="1"/>
  <c r="J150" i="1"/>
  <c r="L149" i="1"/>
  <c r="K149" i="1"/>
  <c r="J149" i="1"/>
  <c r="L148" i="1"/>
  <c r="K148" i="1"/>
  <c r="J148" i="1"/>
  <c r="L147" i="1"/>
  <c r="K147" i="1"/>
  <c r="J147" i="1"/>
  <c r="L146" i="1"/>
  <c r="K146" i="1"/>
  <c r="J146" i="1"/>
  <c r="L145" i="1"/>
  <c r="K145" i="1"/>
  <c r="J145" i="1"/>
  <c r="L144" i="1"/>
  <c r="K144" i="1"/>
  <c r="J144" i="1"/>
  <c r="L143" i="1"/>
  <c r="K143" i="1"/>
  <c r="J143" i="1"/>
  <c r="L142" i="1"/>
  <c r="K142" i="1"/>
  <c r="J142" i="1"/>
  <c r="L141" i="1"/>
  <c r="K141" i="1"/>
  <c r="J141" i="1"/>
  <c r="L140" i="1"/>
  <c r="K140" i="1"/>
  <c r="J140" i="1"/>
  <c r="L139" i="1"/>
  <c r="K139" i="1"/>
  <c r="J139" i="1"/>
  <c r="L138" i="1"/>
  <c r="K138" i="1"/>
  <c r="J138" i="1"/>
  <c r="L137" i="1"/>
  <c r="K137" i="1"/>
  <c r="J137" i="1"/>
  <c r="L136" i="1"/>
  <c r="K136" i="1"/>
  <c r="J136" i="1"/>
  <c r="L135" i="1"/>
  <c r="K135" i="1"/>
  <c r="J135" i="1"/>
  <c r="L134" i="1"/>
  <c r="K134" i="1"/>
  <c r="J134" i="1"/>
  <c r="L133" i="1"/>
  <c r="K133" i="1"/>
  <c r="J133" i="1"/>
  <c r="L132" i="1"/>
  <c r="K132" i="1"/>
  <c r="J132" i="1"/>
  <c r="L131" i="1"/>
  <c r="K131" i="1"/>
  <c r="J131" i="1"/>
  <c r="L130" i="1"/>
  <c r="K130" i="1"/>
  <c r="J130" i="1"/>
  <c r="L129" i="1"/>
  <c r="K129" i="1"/>
  <c r="J129" i="1"/>
  <c r="L128" i="1"/>
  <c r="K128" i="1"/>
  <c r="J128" i="1"/>
  <c r="L127" i="1"/>
  <c r="K127" i="1"/>
  <c r="J127" i="1"/>
  <c r="L126" i="1"/>
  <c r="K126" i="1"/>
  <c r="J126" i="1"/>
  <c r="L125" i="1"/>
  <c r="K125" i="1"/>
  <c r="J125" i="1"/>
  <c r="L124" i="1"/>
  <c r="K124" i="1"/>
  <c r="J124" i="1"/>
  <c r="L123" i="1"/>
  <c r="K123" i="1"/>
  <c r="J123" i="1"/>
  <c r="L122" i="1"/>
  <c r="K122" i="1"/>
  <c r="J122" i="1"/>
  <c r="L121" i="1"/>
  <c r="K121" i="1"/>
  <c r="J121" i="1"/>
  <c r="L120" i="1"/>
  <c r="K120" i="1"/>
  <c r="J120" i="1"/>
  <c r="L119" i="1"/>
  <c r="K119" i="1"/>
  <c r="J119" i="1"/>
  <c r="L118" i="1"/>
  <c r="K118" i="1"/>
  <c r="J118" i="1"/>
  <c r="L117" i="1"/>
  <c r="K117" i="1"/>
  <c r="J117" i="1"/>
  <c r="L116" i="1"/>
  <c r="K116" i="1"/>
  <c r="J116" i="1"/>
  <c r="L115" i="1"/>
  <c r="K115" i="1"/>
  <c r="J115" i="1"/>
  <c r="L114" i="1"/>
  <c r="K114" i="1"/>
  <c r="J114" i="1"/>
  <c r="L113" i="1"/>
  <c r="K113" i="1"/>
  <c r="J113" i="1"/>
  <c r="L112" i="1"/>
  <c r="K112" i="1"/>
  <c r="J112" i="1"/>
  <c r="L111" i="1"/>
  <c r="K111" i="1"/>
  <c r="J111" i="1"/>
  <c r="L110" i="1"/>
  <c r="K110" i="1"/>
  <c r="J110" i="1"/>
  <c r="L109" i="1"/>
  <c r="K109" i="1"/>
  <c r="J109" i="1"/>
  <c r="L108" i="1"/>
  <c r="K108" i="1"/>
  <c r="J108" i="1"/>
  <c r="L107" i="1"/>
  <c r="K107" i="1"/>
  <c r="J107" i="1"/>
  <c r="L106" i="1"/>
  <c r="K106" i="1"/>
  <c r="J106" i="1"/>
  <c r="L105" i="1"/>
  <c r="K105" i="1"/>
  <c r="J105" i="1"/>
  <c r="L104" i="1"/>
  <c r="K104" i="1"/>
  <c r="J104" i="1"/>
  <c r="L103" i="1"/>
  <c r="K103" i="1"/>
  <c r="J103" i="1"/>
  <c r="L102" i="1"/>
  <c r="K102" i="1"/>
  <c r="J102" i="1"/>
  <c r="L101" i="1"/>
  <c r="K101" i="1"/>
  <c r="J101" i="1"/>
  <c r="L100" i="1"/>
  <c r="K100" i="1"/>
  <c r="J100" i="1"/>
  <c r="L99" i="1"/>
  <c r="K99" i="1"/>
  <c r="J99" i="1"/>
  <c r="L98" i="1"/>
  <c r="K98" i="1"/>
  <c r="J98" i="1"/>
  <c r="L97" i="1"/>
  <c r="K97" i="1"/>
  <c r="J97" i="1"/>
  <c r="L96" i="1"/>
  <c r="K96" i="1"/>
  <c r="J96" i="1"/>
  <c r="L95" i="1"/>
  <c r="K95" i="1"/>
  <c r="J95" i="1"/>
  <c r="L94" i="1"/>
  <c r="K94" i="1"/>
  <c r="J94" i="1"/>
  <c r="L93" i="1"/>
  <c r="K93" i="1"/>
  <c r="J93" i="1"/>
  <c r="L92" i="1"/>
  <c r="K92" i="1"/>
  <c r="J92" i="1"/>
  <c r="L91" i="1"/>
  <c r="K91" i="1"/>
  <c r="J91" i="1"/>
  <c r="L90" i="1"/>
  <c r="K90" i="1"/>
  <c r="J90" i="1"/>
  <c r="L89" i="1"/>
  <c r="K89" i="1"/>
  <c r="J89" i="1"/>
  <c r="L88" i="1"/>
  <c r="K88" i="1"/>
  <c r="J88" i="1"/>
  <c r="L87" i="1"/>
  <c r="K87" i="1"/>
  <c r="J87" i="1"/>
  <c r="L86" i="1"/>
  <c r="K86" i="1"/>
  <c r="J86" i="1"/>
  <c r="L85" i="1"/>
  <c r="K85" i="1"/>
  <c r="J85" i="1"/>
  <c r="L84" i="1"/>
  <c r="K84" i="1"/>
  <c r="J84" i="1"/>
  <c r="L83" i="1"/>
  <c r="K83" i="1"/>
  <c r="J83" i="1"/>
  <c r="L82" i="1"/>
  <c r="K82" i="1"/>
  <c r="J82" i="1"/>
  <c r="L81" i="1"/>
  <c r="K81" i="1"/>
  <c r="J81" i="1"/>
  <c r="L80" i="1"/>
  <c r="K80" i="1"/>
  <c r="J80" i="1"/>
  <c r="L79" i="1"/>
  <c r="K79" i="1"/>
  <c r="J79" i="1"/>
  <c r="L78" i="1"/>
  <c r="K78" i="1"/>
  <c r="J78" i="1"/>
  <c r="L77" i="1"/>
  <c r="K77" i="1"/>
  <c r="J77" i="1"/>
  <c r="L76" i="1"/>
  <c r="K76" i="1"/>
  <c r="J76" i="1"/>
  <c r="L75" i="1"/>
  <c r="K75" i="1"/>
  <c r="J75" i="1"/>
  <c r="L74" i="1"/>
  <c r="K74" i="1"/>
  <c r="J74" i="1"/>
  <c r="L73" i="1"/>
  <c r="K73" i="1"/>
  <c r="J73" i="1"/>
  <c r="L72" i="1"/>
  <c r="K72" i="1"/>
  <c r="J72" i="1"/>
  <c r="L71" i="1"/>
  <c r="K71" i="1"/>
  <c r="J71" i="1"/>
  <c r="L70" i="1"/>
  <c r="K70" i="1"/>
  <c r="J70" i="1"/>
  <c r="L69" i="1"/>
  <c r="K69" i="1"/>
  <c r="J69" i="1"/>
  <c r="L68" i="1"/>
  <c r="K68" i="1"/>
  <c r="J68" i="1"/>
  <c r="L67" i="1"/>
  <c r="K67" i="1"/>
  <c r="J67" i="1"/>
  <c r="L66" i="1"/>
  <c r="K66" i="1"/>
  <c r="J66" i="1"/>
  <c r="L65" i="1"/>
  <c r="K65" i="1"/>
  <c r="J65" i="1"/>
  <c r="L64" i="1"/>
  <c r="K64" i="1"/>
  <c r="J64" i="1"/>
  <c r="L63" i="1"/>
  <c r="K63" i="1"/>
  <c r="J63" i="1"/>
  <c r="L62" i="1"/>
  <c r="K62" i="1"/>
  <c r="J62" i="1"/>
  <c r="L61" i="1"/>
  <c r="K61" i="1"/>
  <c r="J61" i="1"/>
  <c r="L60" i="1"/>
  <c r="K60" i="1"/>
  <c r="J60" i="1"/>
  <c r="L59" i="1"/>
  <c r="K59" i="1"/>
  <c r="J59" i="1"/>
  <c r="L58" i="1"/>
  <c r="K58" i="1"/>
  <c r="J58" i="1"/>
  <c r="L57" i="1"/>
  <c r="K57" i="1"/>
  <c r="J57" i="1"/>
  <c r="L56" i="1"/>
  <c r="K56" i="1"/>
  <c r="J56" i="1"/>
  <c r="L55" i="1"/>
  <c r="K55" i="1"/>
  <c r="J55" i="1"/>
  <c r="L54" i="1"/>
  <c r="K54" i="1"/>
  <c r="J54" i="1"/>
  <c r="L53" i="1"/>
  <c r="K53" i="1"/>
  <c r="J53" i="1"/>
  <c r="L52" i="1"/>
  <c r="K52" i="1"/>
  <c r="J52" i="1"/>
  <c r="L51" i="1"/>
  <c r="K51" i="1"/>
  <c r="J51" i="1"/>
  <c r="L50" i="1"/>
  <c r="K50" i="1"/>
  <c r="J50" i="1"/>
  <c r="L49" i="1"/>
  <c r="K49" i="1"/>
  <c r="J49" i="1"/>
  <c r="L48" i="1"/>
  <c r="K48" i="1"/>
  <c r="J48" i="1"/>
  <c r="L47" i="1"/>
  <c r="K47" i="1"/>
  <c r="J47" i="1"/>
  <c r="L46" i="1"/>
  <c r="K46" i="1"/>
  <c r="J46" i="1"/>
  <c r="L45" i="1"/>
  <c r="K45" i="1"/>
  <c r="J45" i="1"/>
  <c r="L44" i="1"/>
  <c r="K44" i="1"/>
  <c r="J44" i="1"/>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30" i="1"/>
  <c r="K30" i="1"/>
  <c r="J30" i="1"/>
  <c r="L29" i="1"/>
  <c r="K29" i="1"/>
  <c r="J29" i="1"/>
  <c r="L28" i="1"/>
  <c r="K28" i="1"/>
  <c r="J28" i="1"/>
  <c r="L27" i="1"/>
  <c r="K27" i="1"/>
  <c r="J27" i="1"/>
  <c r="L26" i="1"/>
  <c r="K26" i="1"/>
  <c r="J26" i="1"/>
  <c r="L25" i="1"/>
  <c r="K25" i="1"/>
  <c r="J25" i="1"/>
  <c r="L24" i="1"/>
  <c r="K24" i="1"/>
  <c r="J24" i="1"/>
  <c r="L23" i="1"/>
  <c r="K23" i="1"/>
  <c r="J23" i="1"/>
  <c r="L22" i="1"/>
  <c r="K22" i="1"/>
  <c r="J22" i="1"/>
  <c r="L21" i="1"/>
  <c r="K21" i="1"/>
  <c r="J21" i="1"/>
  <c r="L20" i="1"/>
  <c r="K20" i="1"/>
  <c r="J20" i="1"/>
  <c r="L19" i="1"/>
  <c r="K19" i="1"/>
  <c r="J19" i="1"/>
  <c r="L18" i="1"/>
  <c r="K18" i="1"/>
  <c r="J18" i="1"/>
  <c r="L17" i="1"/>
  <c r="K17" i="1"/>
  <c r="J17" i="1"/>
  <c r="L16" i="1"/>
  <c r="K16" i="1"/>
  <c r="J16" i="1"/>
  <c r="L15" i="1"/>
  <c r="K15" i="1"/>
  <c r="J15" i="1"/>
  <c r="L14" i="1"/>
  <c r="K14" i="1"/>
  <c r="J14" i="1"/>
  <c r="L13" i="1"/>
  <c r="K13" i="1"/>
  <c r="J13" i="1"/>
  <c r="L12" i="1"/>
  <c r="K12" i="1"/>
  <c r="J12" i="1"/>
  <c r="L11" i="1"/>
  <c r="K11" i="1"/>
  <c r="J11" i="1"/>
  <c r="L10" i="1"/>
  <c r="K10" i="1"/>
  <c r="J10" i="1"/>
  <c r="L9" i="1"/>
  <c r="K9" i="1"/>
  <c r="J9" i="1"/>
  <c r="L8" i="1"/>
  <c r="K8" i="1"/>
  <c r="J8" i="1"/>
  <c r="L7" i="1"/>
  <c r="K7" i="1"/>
  <c r="J7" i="1"/>
  <c r="L6" i="1"/>
  <c r="K6" i="1"/>
  <c r="J6" i="1"/>
  <c r="L5" i="1"/>
  <c r="K5" i="1"/>
  <c r="J5" i="1"/>
  <c r="L4" i="1"/>
  <c r="K4" i="1"/>
  <c r="J4" i="1"/>
  <c r="L3" i="1"/>
  <c r="K3" i="1"/>
  <c r="J3" i="1"/>
  <c r="L2" i="1"/>
  <c r="K2" i="1"/>
  <c r="J2" i="1"/>
  <c r="D4" i="2" l="1"/>
</calcChain>
</file>

<file path=xl/sharedStrings.xml><?xml version="1.0" encoding="utf-8"?>
<sst xmlns="http://schemas.openxmlformats.org/spreadsheetml/2006/main" count="1711" uniqueCount="384">
  <si>
    <t>variable</t>
  </si>
  <si>
    <t>sample type</t>
  </si>
  <si>
    <t>assay type</t>
  </si>
  <si>
    <t>result type</t>
  </si>
  <si>
    <t>bacteriology</t>
  </si>
  <si>
    <t>website label</t>
  </si>
  <si>
    <t>ontological label</t>
  </si>
  <si>
    <t>ontological definition</t>
  </si>
  <si>
    <t>domain</t>
  </si>
  <si>
    <t>genus</t>
  </si>
  <si>
    <t>species</t>
  </si>
  <si>
    <t>Shigella</t>
  </si>
  <si>
    <t>PCR</t>
  </si>
  <si>
    <t>ClinEpi</t>
  </si>
  <si>
    <t>PCR assay</t>
  </si>
  <si>
    <t>&lt;--INPUT | OUTPUT --&gt;</t>
  </si>
  <si>
    <t>website parent</t>
  </si>
  <si>
    <t>website grandparent</t>
  </si>
  <si>
    <t>&lt;--ClinEpi output | ontology output--&gt;</t>
  </si>
  <si>
    <t>axiom</t>
  </si>
  <si>
    <t>stool</t>
  </si>
  <si>
    <t>value specification</t>
  </si>
  <si>
    <t>Ct value</t>
  </si>
  <si>
    <t>an assay, of which a polymerase chain reaction is part,</t>
  </si>
  <si>
    <t>a fluorogenic PCR assay</t>
  </si>
  <si>
    <t>assay and 'has part' some 'polymerase chain reaction'</t>
  </si>
  <si>
    <t>antibiotic</t>
  </si>
  <si>
    <t>treatment or medication</t>
  </si>
  <si>
    <t>clinical visit?</t>
  </si>
  <si>
    <t>control?</t>
  </si>
  <si>
    <t>enrollment?</t>
  </si>
  <si>
    <t>Bacteria</t>
  </si>
  <si>
    <t>boolean</t>
  </si>
  <si>
    <t>micro_x::aeromonas</t>
  </si>
  <si>
    <t>Aeromonas</t>
  </si>
  <si>
    <t>micro_x::bdfaerotype</t>
  </si>
  <si>
    <t>raw</t>
  </si>
  <si>
    <t>tac::aeromonas</t>
  </si>
  <si>
    <t>TAC</t>
  </si>
  <si>
    <t>tac_60m::aeromonas</t>
  </si>
  <si>
    <t>tac::b_fragilis</t>
  </si>
  <si>
    <t>Bacteriodes</t>
  </si>
  <si>
    <t>tac_60m::b_fragilis</t>
  </si>
  <si>
    <t>micro_x::campycult</t>
  </si>
  <si>
    <t>Campylobacter</t>
  </si>
  <si>
    <t>micro_x::bdfcampytype</t>
  </si>
  <si>
    <t>micro_x::campy</t>
  </si>
  <si>
    <t>ELISA</t>
  </si>
  <si>
    <t>micro_x::bdfcampyelisa</t>
  </si>
  <si>
    <t>tac::campylobacter_pan</t>
  </si>
  <si>
    <t>tac_60m::campylobacter_pan</t>
  </si>
  <si>
    <t>tac::campylobacter_jejuni_coli</t>
  </si>
  <si>
    <t>tac_60m::campylobacter_jejuni_coli</t>
  </si>
  <si>
    <t>tac::c_difficile</t>
  </si>
  <si>
    <t>Clostridium</t>
  </si>
  <si>
    <t>tac_60m::c_difficile</t>
  </si>
  <si>
    <t>micro_x::bdfecolidetect</t>
  </si>
  <si>
    <t>Escherichia</t>
  </si>
  <si>
    <t>micro_x::atypicalepec</t>
  </si>
  <si>
    <t>tac::aepec</t>
  </si>
  <si>
    <t>tac_60m::aepec</t>
  </si>
  <si>
    <t>tac::eaec</t>
  </si>
  <si>
    <t>tac_60m::eaec</t>
  </si>
  <si>
    <t>tac::eaec_aaic</t>
  </si>
  <si>
    <t>tac_60m::eaec_aaic</t>
  </si>
  <si>
    <t>micro_x::ecpaaic</t>
  </si>
  <si>
    <t>tac::eaec_aata</t>
  </si>
  <si>
    <t>tac_60m::eaec_aata</t>
  </si>
  <si>
    <t>micro_x::ecpaata</t>
  </si>
  <si>
    <t>micro_x::aata_aaic</t>
  </si>
  <si>
    <t>micro_x::eaec</t>
  </si>
  <si>
    <t>tac::eaec_aggr</t>
  </si>
  <si>
    <t>tac_60m::eaec_aggr</t>
  </si>
  <si>
    <t>tac::eaec_aar</t>
  </si>
  <si>
    <t>tac_60m::eaec_aar</t>
  </si>
  <si>
    <t>micro_x::eiec</t>
  </si>
  <si>
    <t>tac::epec_bfpa</t>
  </si>
  <si>
    <t>tac_60m::epec_bfpa</t>
  </si>
  <si>
    <t>micro_x::ecpbfpa</t>
  </si>
  <si>
    <t>tac::epec_eae</t>
  </si>
  <si>
    <t>tac_60m::epec_eae</t>
  </si>
  <si>
    <t>micro_x::ecpeae</t>
  </si>
  <si>
    <t>micro_x::epec</t>
  </si>
  <si>
    <t>tac::etec_cfa_i</t>
  </si>
  <si>
    <t>tac_60m::etec_cfa_i</t>
  </si>
  <si>
    <t>tac::etec_cs1</t>
  </si>
  <si>
    <t>tac_60m::etec_cs1</t>
  </si>
  <si>
    <t>tac::etec_cs2</t>
  </si>
  <si>
    <t>tac_60m::etec_cs2</t>
  </si>
  <si>
    <t>tac::etec_cs3</t>
  </si>
  <si>
    <t>tac_60m::etec_cs3</t>
  </si>
  <si>
    <t>tac::etec_cs5</t>
  </si>
  <si>
    <t>tac_60m::etec_cs5</t>
  </si>
  <si>
    <t>tac::etec_cs6</t>
  </si>
  <si>
    <t>tac_60m::etec_cs6</t>
  </si>
  <si>
    <t>micro_x::st_etec</t>
  </si>
  <si>
    <t>micro_x::ecpltentero</t>
  </si>
  <si>
    <t>tac::etec_lt</t>
  </si>
  <si>
    <t>tac::lt_etec</t>
  </si>
  <si>
    <t>tac_60m::etec_lt</t>
  </si>
  <si>
    <t>tac_60m::lt_etec</t>
  </si>
  <si>
    <t>micro_x::etec</t>
  </si>
  <si>
    <t>micro_x::lt_etec</t>
  </si>
  <si>
    <t>micro_x::ecpstentero</t>
  </si>
  <si>
    <t>tac::st_etec</t>
  </si>
  <si>
    <t>tac_60m::st_etec</t>
  </si>
  <si>
    <t>tac::etec_sth</t>
  </si>
  <si>
    <t>tac_60m::etec_sth</t>
  </si>
  <si>
    <t>tac::etec_stp</t>
  </si>
  <si>
    <t>tac_60m::etec_stp</t>
  </si>
  <si>
    <t>tac::stec</t>
  </si>
  <si>
    <t>tac_60m::stec</t>
  </si>
  <si>
    <t>tac::stec_stx1</t>
  </si>
  <si>
    <t>tac_60m::stec_stx1</t>
  </si>
  <si>
    <t>micro_x::ecpstx1</t>
  </si>
  <si>
    <t>micro_x::stec</t>
  </si>
  <si>
    <t>tac::stec_stx2</t>
  </si>
  <si>
    <t>tac_60m::stec_stx2</t>
  </si>
  <si>
    <t>micro_x::ecpstx2</t>
  </si>
  <si>
    <t>tac::tepec</t>
  </si>
  <si>
    <t>tac_60m::tepec</t>
  </si>
  <si>
    <t>tac::plesiomonas</t>
  </si>
  <si>
    <t>Plesiomonas</t>
  </si>
  <si>
    <t>tac_60m::plesiomonas</t>
  </si>
  <si>
    <t>micro_x::pshigyn</t>
  </si>
  <si>
    <t>micro_x::bdfsalmtype</t>
  </si>
  <si>
    <t>Salmonella</t>
  </si>
  <si>
    <t>micro_x::salmonella</t>
  </si>
  <si>
    <t>tac::salmonella</t>
  </si>
  <si>
    <t>tac_60m::salmonella</t>
  </si>
  <si>
    <t>micro_x::bdfshigtype</t>
  </si>
  <si>
    <t>micro_x::shigella</t>
  </si>
  <si>
    <t>tac::shigella_eiec</t>
  </si>
  <si>
    <t>Shigella or EIEC</t>
  </si>
  <si>
    <t>tac_60m::shigella_eiec</t>
  </si>
  <si>
    <t>micro_x::yenteryn</t>
  </si>
  <si>
    <t>Yersinia</t>
  </si>
  <si>
    <t>tac::h_pylori</t>
  </si>
  <si>
    <t>Helicobacter</t>
  </si>
  <si>
    <t>tac_60m::h_pylori</t>
  </si>
  <si>
    <t>tac::m_tuberculosis</t>
  </si>
  <si>
    <t>Mycobacterium</t>
  </si>
  <si>
    <t>tac_60m::m_tuberculosis</t>
  </si>
  <si>
    <t>micro_x::bdfvibtype</t>
  </si>
  <si>
    <t>Vibrio</t>
  </si>
  <si>
    <t>micro_x::vibrio</t>
  </si>
  <si>
    <t>tac::v_cholerae</t>
  </si>
  <si>
    <t>tac_60m::v_cholerae</t>
  </si>
  <si>
    <t>modified acid stain microscopy</t>
  </si>
  <si>
    <t>Eukaryota</t>
  </si>
  <si>
    <t>micro_x::other</t>
  </si>
  <si>
    <t>microscopy</t>
  </si>
  <si>
    <t>micro_x::hook</t>
  </si>
  <si>
    <t>tac::ancyclostoma</t>
  </si>
  <si>
    <t>Ancylostoma</t>
  </si>
  <si>
    <t>tac_60m::ancyclostoma</t>
  </si>
  <si>
    <t>tac::necator</t>
  </si>
  <si>
    <t>Necator</t>
  </si>
  <si>
    <t>tac_60m::necator</t>
  </si>
  <si>
    <t>tac::ascaris</t>
  </si>
  <si>
    <t>Ascaris</t>
  </si>
  <si>
    <t>tac_60m::ascaris</t>
  </si>
  <si>
    <t>micro_x::alumb</t>
  </si>
  <si>
    <t>micro_x::bcoli</t>
  </si>
  <si>
    <t>Balantidium</t>
  </si>
  <si>
    <t>tac::blastocystis</t>
  </si>
  <si>
    <t>Blastocystis</t>
  </si>
  <si>
    <t>tac_60m::blastocystis</t>
  </si>
  <si>
    <t>micro_x::crypto</t>
  </si>
  <si>
    <t>Cryptosporidium</t>
  </si>
  <si>
    <t>micro_x::pefcryptresult</t>
  </si>
  <si>
    <t>micro_x::mdfcrypt</t>
  </si>
  <si>
    <t>tac::cryptosporidium</t>
  </si>
  <si>
    <t>tac_60m::cryptosporidium</t>
  </si>
  <si>
    <t>tac::cryptosporidium_hominis</t>
  </si>
  <si>
    <t>tac_60m::cryptosporidium_hominis</t>
  </si>
  <si>
    <t>tac::cryptosporidium_parvum</t>
  </si>
  <si>
    <t>tac_60m::cryptosporidium_parvum</t>
  </si>
  <si>
    <t>micro_x::cyclo</t>
  </si>
  <si>
    <t>Cyclospora</t>
  </si>
  <si>
    <t>tac::cyclospora</t>
  </si>
  <si>
    <t>tac_60m::cyclospora</t>
  </si>
  <si>
    <t>micro_x::isos</t>
  </si>
  <si>
    <t>Isospora</t>
  </si>
  <si>
    <t>tac::isospora</t>
  </si>
  <si>
    <t>tac_60m::isospora</t>
  </si>
  <si>
    <t>micro_x::enana</t>
  </si>
  <si>
    <t>Endolimax</t>
  </si>
  <si>
    <t>tac::entamoeba_pan</t>
  </si>
  <si>
    <t>Entamoeba</t>
  </si>
  <si>
    <t>tac_60m::entamoeba_pan</t>
  </si>
  <si>
    <t>micro_x::mdfecoli</t>
  </si>
  <si>
    <t>micro_x::ehist</t>
  </si>
  <si>
    <t>micro_x::pefehistresult</t>
  </si>
  <si>
    <t>micro_x::mdfehist</t>
  </si>
  <si>
    <t>tac::e_histolytica</t>
  </si>
  <si>
    <t>tac_60m::e_histolytica</t>
  </si>
  <si>
    <t>micro_x::ibut</t>
  </si>
  <si>
    <t>Iodamoeba</t>
  </si>
  <si>
    <t>tac::e_bieneusi</t>
  </si>
  <si>
    <t>Enterocytozoon</t>
  </si>
  <si>
    <t>tac_60m::e_bieneusi</t>
  </si>
  <si>
    <t>micro_x::giard</t>
  </si>
  <si>
    <t>Giardia</t>
  </si>
  <si>
    <t>micro_x::pefgiardresult</t>
  </si>
  <si>
    <t>tac::giardia</t>
  </si>
  <si>
    <t>tac_60m::giardia</t>
  </si>
  <si>
    <t>tac::giardia_a</t>
  </si>
  <si>
    <t>tac_60m::giardia_a</t>
  </si>
  <si>
    <t>tac::giardia_b</t>
  </si>
  <si>
    <t>tac_60m::giardia_b</t>
  </si>
  <si>
    <t>micro_x::mdfgiard</t>
  </si>
  <si>
    <t>micro_x::hdim</t>
  </si>
  <si>
    <t>Hymenolepis</t>
  </si>
  <si>
    <t>micro_x::hnana</t>
  </si>
  <si>
    <t>tac::hnana</t>
  </si>
  <si>
    <t>tac_60m::hnana</t>
  </si>
  <si>
    <t>micro_x::everm</t>
  </si>
  <si>
    <t>Enterobius</t>
  </si>
  <si>
    <t>micro_x::cmes</t>
  </si>
  <si>
    <t>Chilomastix</t>
  </si>
  <si>
    <t>micro_x::schist</t>
  </si>
  <si>
    <t>Schistosoma</t>
  </si>
  <si>
    <t>tac::schistosoma</t>
  </si>
  <si>
    <t>tac_60m::schistosoma</t>
  </si>
  <si>
    <t>tac::strongyloides</t>
  </si>
  <si>
    <t>Strongyloides</t>
  </si>
  <si>
    <t>tac_60m::strongyloides</t>
  </si>
  <si>
    <t>micro_x::sstero</t>
  </si>
  <si>
    <t>micro_x::taenia</t>
  </si>
  <si>
    <t>Taenia</t>
  </si>
  <si>
    <t>tac::trichuris</t>
  </si>
  <si>
    <t>Trichuris</t>
  </si>
  <si>
    <t>tac_60m::trichuris</t>
  </si>
  <si>
    <t>micro_x::atric</t>
  </si>
  <si>
    <t>tac::e_intestinalis</t>
  </si>
  <si>
    <t>Encephalitozoon</t>
  </si>
  <si>
    <t>tac_60m::e_intestinalis</t>
  </si>
  <si>
    <t>micro_x::adeno</t>
  </si>
  <si>
    <t>Virus</t>
  </si>
  <si>
    <t>Adenovirus</t>
  </si>
  <si>
    <t>micro_x::fvfadenoresult</t>
  </si>
  <si>
    <t>tac::adenovirus_pan</t>
  </si>
  <si>
    <t>tac_60m::adenovirus_pan</t>
  </si>
  <si>
    <t>tac::adenovirus_40_41</t>
  </si>
  <si>
    <t>tac_60m::adenovirus_40_41</t>
  </si>
  <si>
    <t>micro_x::astro</t>
  </si>
  <si>
    <t>Astrovirus</t>
  </si>
  <si>
    <t>micro_x::fvfastroresult</t>
  </si>
  <si>
    <t>tac::astrovirus</t>
  </si>
  <si>
    <t>tac_60m::astrovirus</t>
  </si>
  <si>
    <t>micro_x::nrv</t>
  </si>
  <si>
    <t>RT-PCR</t>
  </si>
  <si>
    <t>Norovirus</t>
  </si>
  <si>
    <t>micro_x::nrvnororesult</t>
  </si>
  <si>
    <t>micro_x::nrvgeno1</t>
  </si>
  <si>
    <t>micro_x::nrvnorocycle</t>
  </si>
  <si>
    <t>tac::norovirus_gi</t>
  </si>
  <si>
    <t>tac_60m::norovirus_gi</t>
  </si>
  <si>
    <t>tac::norovirus_gi_1</t>
  </si>
  <si>
    <t>tac_60m::norovirus_gi_1</t>
  </si>
  <si>
    <t>micro_x::nrvgeno2</t>
  </si>
  <si>
    <t>micro_x::nrvnorocycii</t>
  </si>
  <si>
    <t>tac::norovirus_gii</t>
  </si>
  <si>
    <t>tac_60m::norovirus_gii</t>
  </si>
  <si>
    <t>tac::norovirus_gii_4</t>
  </si>
  <si>
    <t>tac_60m::norovirus_gii_4</t>
  </si>
  <si>
    <t>tac::sapovirus</t>
  </si>
  <si>
    <t>Sapovirus</t>
  </si>
  <si>
    <t>tac_60m::sapovirus</t>
  </si>
  <si>
    <t>micro_x::flag_rotachange</t>
  </si>
  <si>
    <t>Rotavirus</t>
  </si>
  <si>
    <t>micro_x::fvfrotaresult</t>
  </si>
  <si>
    <t>micro_x::rota</t>
  </si>
  <si>
    <t>tac::rotavirus</t>
  </si>
  <si>
    <t>tac_60m::rotavirus</t>
  </si>
  <si>
    <t>tac::rotavirus_postrv</t>
  </si>
  <si>
    <t>tac::rotavirus_g1</t>
  </si>
  <si>
    <t>tac_60m::rotavirus_g1</t>
  </si>
  <si>
    <t>tac::rotavirus_g12</t>
  </si>
  <si>
    <t>tac_60m::rotavirus_g12</t>
  </si>
  <si>
    <t>tac::rotavirus_g2</t>
  </si>
  <si>
    <t>tac_60m::rotavirus_g2</t>
  </si>
  <si>
    <t>tac::rotavirus_g3</t>
  </si>
  <si>
    <t>tac_60m::rotavirus_g3</t>
  </si>
  <si>
    <t>tac::rotavirus_g4</t>
  </si>
  <si>
    <t>tac_60m::rotavirus_g4</t>
  </si>
  <si>
    <t>tac::rotavirus_g8</t>
  </si>
  <si>
    <t>tac_60m::rotavirus_g8</t>
  </si>
  <si>
    <t>tac::rotavirus_g9</t>
  </si>
  <si>
    <t>tac_60m::rotavirus_g9</t>
  </si>
  <si>
    <t>tac::rotavirus_p4</t>
  </si>
  <si>
    <t>tac_60m::rotavirus_p4</t>
  </si>
  <si>
    <t>tac::rotavirus_p6</t>
  </si>
  <si>
    <t>tac_60m::rotavirus_p6</t>
  </si>
  <si>
    <t>tac::rotavirus_p8</t>
  </si>
  <si>
    <t>tac_60m::rotavirus_p8</t>
  </si>
  <si>
    <t>Bacteriodes fragilis</t>
  </si>
  <si>
    <t>Campylobacter jejuni or C. coli</t>
  </si>
  <si>
    <t>Clostridium difficile</t>
  </si>
  <si>
    <t>Escherichia coli</t>
  </si>
  <si>
    <t>Atypical EPEC</t>
  </si>
  <si>
    <t>EAEC</t>
  </si>
  <si>
    <t>EAEC aaiC</t>
  </si>
  <si>
    <t>EAEC aaiC-pos</t>
  </si>
  <si>
    <t>EAEC aatA</t>
  </si>
  <si>
    <t>EAEC aatA-pos</t>
  </si>
  <si>
    <t>EAEC aatA-pos and aaiC-pos</t>
  </si>
  <si>
    <t>EAEC aatA-pos or aaiC-pos</t>
  </si>
  <si>
    <t>EAEC aggR</t>
  </si>
  <si>
    <t>EAEC aggR-activated regulator (aar)</t>
  </si>
  <si>
    <t>EIEC ipaH-pos</t>
  </si>
  <si>
    <t>EPEC bfpA</t>
  </si>
  <si>
    <t>EPEC bfpA-pos</t>
  </si>
  <si>
    <t>EPEC eae</t>
  </si>
  <si>
    <t>EPEC eae-pos</t>
  </si>
  <si>
    <t>EPEC eae-pos and bfpA-pos</t>
  </si>
  <si>
    <t>ETEC CFA1</t>
  </si>
  <si>
    <t>ETEC CS1</t>
  </si>
  <si>
    <t>ETEC CS2</t>
  </si>
  <si>
    <t>ETEC CS3</t>
  </si>
  <si>
    <t>ETEC CS5</t>
  </si>
  <si>
    <t>ETEC CS6</t>
  </si>
  <si>
    <t>ETEC LT-neg ST-pos</t>
  </si>
  <si>
    <t>ETEC LT-pos</t>
  </si>
  <si>
    <t>ETEC LT-pos or ST-pos</t>
  </si>
  <si>
    <t>ETEC LT-pos ST-neg</t>
  </si>
  <si>
    <t>ETEC ST-pos</t>
  </si>
  <si>
    <t>ETEC STh</t>
  </si>
  <si>
    <t>ETEC STp</t>
  </si>
  <si>
    <t>STEC</t>
  </si>
  <si>
    <t>STEC stx1</t>
  </si>
  <si>
    <t>STEC stx1-pos</t>
  </si>
  <si>
    <t>STEC stx1-pos or stx2-pos</t>
  </si>
  <si>
    <t>STEC stx2</t>
  </si>
  <si>
    <t>STEC stx2-pos</t>
  </si>
  <si>
    <t>Typical EPEC</t>
  </si>
  <si>
    <t>Plesiomonas shigelloides</t>
  </si>
  <si>
    <t>Yersinia enterocolitica</t>
  </si>
  <si>
    <t>Helicobacter pylori</t>
  </si>
  <si>
    <t>Mycobacterium tuberculosis</t>
  </si>
  <si>
    <t>Vibrio cholerae</t>
  </si>
  <si>
    <t>Other parasites</t>
  </si>
  <si>
    <t>Ancylostomatidae</t>
  </si>
  <si>
    <t>Hookworm</t>
  </si>
  <si>
    <t>Ascaris lumbricoides</t>
  </si>
  <si>
    <t>Balantidium coli</t>
  </si>
  <si>
    <t>Cryptosporidium hominis</t>
  </si>
  <si>
    <t>Cryptosporidium parvum</t>
  </si>
  <si>
    <t>Endolimax nana</t>
  </si>
  <si>
    <t>Entamoeba coli</t>
  </si>
  <si>
    <t>Entamoeba histolytica</t>
  </si>
  <si>
    <t>Iodamoeba butschlii</t>
  </si>
  <si>
    <t>Enterocytozoon bieneusi</t>
  </si>
  <si>
    <t>Giardia assemblage A</t>
  </si>
  <si>
    <t>Giardia assemblage B</t>
  </si>
  <si>
    <t>Giardia lamblia</t>
  </si>
  <si>
    <t>Hymenolepis diminuta</t>
  </si>
  <si>
    <t>Hymenolepis nana</t>
  </si>
  <si>
    <t>Enterobius vermicularis</t>
  </si>
  <si>
    <t>Chilomastix mesnili</t>
  </si>
  <si>
    <t>Strongyloides stercoralis</t>
  </si>
  <si>
    <t>Trichuris trichiura</t>
  </si>
  <si>
    <t>Encephalitozoon intestinalis</t>
  </si>
  <si>
    <t>Adenovirus 40/41</t>
  </si>
  <si>
    <t>Norovirus GI</t>
  </si>
  <si>
    <t>Norovirus GI.1</t>
  </si>
  <si>
    <t>Norovirus GII</t>
  </si>
  <si>
    <t>Norovirus GII.4</t>
  </si>
  <si>
    <t>Rotavirus-pos within 28 days of vaccination</t>
  </si>
  <si>
    <t>Rotavirus (post vaccination)</t>
  </si>
  <si>
    <t>Rotavirus genotype G1</t>
  </si>
  <si>
    <t>Rotavirus genotype G12</t>
  </si>
  <si>
    <t>Rotavirus genotype G2</t>
  </si>
  <si>
    <t>Rotavirus genotype G3</t>
  </si>
  <si>
    <t>Rotavirus genotype G4</t>
  </si>
  <si>
    <t>Rotavirus genotype G8</t>
  </si>
  <si>
    <t>Rotavirus genotype G9</t>
  </si>
  <si>
    <t>Rotavirus genotype P4</t>
  </si>
  <si>
    <t>Rotavirus genotype P6</t>
  </si>
  <si>
    <t>Rotavirus genotype P8</t>
  </si>
  <si>
    <t>differential medium assay</t>
  </si>
  <si>
    <t>a differential medium assay</t>
  </si>
  <si>
    <t>fluorogenic PCR assay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</si>
</sst>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0" borderId="0" xfId="0" quotePrefix="1"/>
    <xf numFmtId="0" fontId="16" fillId="0" borderId="0" xfId="0" applyFont="1"/>
    <xf numFmtId="0" fontId="16" fillId="0" borderId="0" xfId="0" applyFont="1" applyAlignment="1">
      <alignment wrapText="1"/>
    </xf>
    <xf numFmtId="0" fontId="0"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54"/>
  <sheetViews>
    <sheetView tabSelected="1" topLeftCell="H97" zoomScaleNormal="100" workbookViewId="0">
      <selection activeCell="A102" sqref="A102"/>
    </sheetView>
  </sheetViews>
  <sheetFormatPr baseColWidth="10" defaultRowHeight="16" x14ac:dyDescent="0.2"/>
  <cols>
    <col min="1" max="1" width="9.6640625" customWidth="1"/>
    <col min="2" max="2" width="15.5" style="1" customWidth="1"/>
    <col min="3" max="3" width="17.83203125" customWidth="1"/>
    <col min="4" max="4" width="18.83203125" bestFit="1" customWidth="1"/>
    <col min="5" max="5" width="18" customWidth="1"/>
    <col min="6" max="6" width="18.5" customWidth="1"/>
    <col min="7" max="7" width="17.33203125" customWidth="1"/>
    <col min="8" max="8" width="24.83203125" bestFit="1" customWidth="1"/>
    <col min="9" max="9" width="20.6640625" bestFit="1" customWidth="1"/>
    <col min="10" max="10" width="29.33203125" style="1" customWidth="1"/>
    <col min="11" max="11" width="18.33203125" style="1" customWidth="1"/>
    <col min="12" max="12" width="19.83203125" style="1" customWidth="1"/>
    <col min="13" max="13" width="34.83203125" style="1" customWidth="1"/>
    <col min="14" max="14" width="23.83203125" style="1" customWidth="1"/>
    <col min="15" max="15" width="41.83203125" customWidth="1"/>
    <col min="16" max="16" width="53.1640625" customWidth="1"/>
  </cols>
  <sheetData>
    <row r="1" spans="1:16" s="3" customFormat="1" ht="17" x14ac:dyDescent="0.2">
      <c r="A1" s="3" t="s">
        <v>0</v>
      </c>
      <c r="B1" s="4" t="s">
        <v>1</v>
      </c>
      <c r="C1" s="3" t="s">
        <v>2</v>
      </c>
      <c r="D1" s="3" t="s">
        <v>3</v>
      </c>
      <c r="E1" s="3" t="s">
        <v>21</v>
      </c>
      <c r="F1" s="3" t="s">
        <v>8</v>
      </c>
      <c r="G1" s="3" t="s">
        <v>9</v>
      </c>
      <c r="H1" s="3" t="s">
        <v>10</v>
      </c>
      <c r="I1" s="3" t="s">
        <v>15</v>
      </c>
      <c r="J1" s="4" t="s">
        <v>5</v>
      </c>
      <c r="K1" s="4" t="s">
        <v>16</v>
      </c>
      <c r="L1" s="4" t="s">
        <v>17</v>
      </c>
      <c r="M1" s="4" t="s">
        <v>18</v>
      </c>
      <c r="N1" s="4" t="s">
        <v>6</v>
      </c>
      <c r="O1" s="4" t="s">
        <v>7</v>
      </c>
      <c r="P1" s="4" t="s">
        <v>19</v>
      </c>
    </row>
    <row r="2" spans="1:16" ht="85" x14ac:dyDescent="0.2">
      <c r="A2" t="s">
        <v>33</v>
      </c>
      <c r="B2" t="s">
        <v>20</v>
      </c>
      <c r="C2" t="s">
        <v>4</v>
      </c>
      <c r="D2" t="s">
        <v>32</v>
      </c>
      <c r="F2" t="s">
        <v>31</v>
      </c>
      <c r="G2" t="s">
        <v>34</v>
      </c>
      <c r="H2" t="s">
        <v>34</v>
      </c>
      <c r="J2" s="4" t="str">
        <f t="shared" ref="J2:J65" si="0">$H2&amp;IF($D2="raw",IF($E2&lt;&gt;""," ","")&amp;$E2,"")&amp;IF($D2="count"," count","")&amp;", by "&amp;IF($C2="TAC","TAC",$C2)&amp;IF($D2="raw"," result","")</f>
        <v>Aeromonas, by bacteriology</v>
      </c>
      <c r="K2" s="4" t="str">
        <f t="shared" ref="K2:K65" si="1">IF($D2="raw","Raw "&amp;LOWER($F2)&amp;" data",IF($G2="",$H2,$G2)&amp;" in "&amp;$B2)</f>
        <v>Aeromonas in stool</v>
      </c>
      <c r="L2" s="4" t="str">
        <f t="shared" ref="L2:L65" si="2">IF($D2="raw","Raw test result",$F2&amp; " in "&amp;$B2)</f>
        <v>Bacteria in stool</v>
      </c>
      <c r="M2" s="4"/>
      <c r="N2" s="4" t="str">
        <f>IF(D2="boolean","presence of",IF(D2="count","count of",IF(E2="Ct value","threshold cycle indicating","data about")))&amp;" "&amp;H2&amp;" by "&amp;IF(ISNA(VLOOKUP(C2,lookup!$A$2:$B$4,2,FALSE)=TRUE),C2,VLOOKUP(C2,lookup!$A$2:$B$4,2))</f>
        <v>presence of Aeromonas by differential medium assay</v>
      </c>
      <c r="O2" s="5" t="str">
        <f>IF($D2="count","a count of the number of ",IF($D2="boolean","a categorical measurement datum","a data item")&amp;" that is about ")&amp;$H2&amp;" and is the specified output of some "&amp;IF(ISNA(VLOOKUP(C2,lookup!$A$2:$B$4,2,FALSE)=TRUE),C2,VLOOKUP(C2,lookup!$A$2:$B$4,2))&amp;", which achieves an organism identification objective and has as specified input a "&amp;$B2&amp;" specimen"</f>
        <v>a categorical measurement datum that is about Aeromonas and is the specified output of some differential medium assay, which achieves an organism identification objective and has as specified input a stool specimen</v>
      </c>
      <c r="P2" s="5" t="str">
        <f>"("&amp;IF($D3="count","count and",IF($D3="boolean","'categorical measurement datum' and","'data item' and")&amp;" 'is about' some ")&amp;"'"&amp;$H2&amp;"') and is_specified_output_of some (('"&amp;IF(ISNA(VLOOKUP(C2,lookup!$A$2:$B$4,2,FALSE)=TRUE),C2,VLOOKUP(C2,lookup!$A$2:$B$4,2))&amp;"' and achieves_planned_objective some 'organism identification objective') and has_specified_input some '"&amp;$B2&amp;" specimen')"</f>
        <v>('data item' and 'is about' some 'Aeromonas') and is_specified_output_of some (('differential medium assay' and achieves_planned_objective some 'organism identification objective') and has_specified_input some 'stool specimen')</v>
      </c>
    </row>
    <row r="3" spans="1:16" ht="85" x14ac:dyDescent="0.2">
      <c r="A3" t="s">
        <v>35</v>
      </c>
      <c r="B3" t="s">
        <v>20</v>
      </c>
      <c r="C3" t="s">
        <v>4</v>
      </c>
      <c r="D3" t="s">
        <v>36</v>
      </c>
      <c r="F3" t="s">
        <v>31</v>
      </c>
      <c r="G3" t="s">
        <v>34</v>
      </c>
      <c r="H3" t="s">
        <v>34</v>
      </c>
      <c r="J3" s="4" t="str">
        <f t="shared" si="0"/>
        <v>Aeromonas, by bacteriology result</v>
      </c>
      <c r="K3" s="4" t="str">
        <f t="shared" si="1"/>
        <v>Raw bacteria data</v>
      </c>
      <c r="L3" s="4" t="str">
        <f t="shared" si="2"/>
        <v>Raw test result</v>
      </c>
      <c r="M3" s="4"/>
      <c r="N3" s="4" t="str">
        <f>IF(D3="boolean","presence of",IF(D3="count","count of",IF(E3="Ct value","threshold cycle indicating","data about")))&amp;" "&amp;H3&amp;" by "&amp;IF(ISNA(VLOOKUP(C3,lookup!$A$2:$B$4,2,FALSE)=TRUE),C3,VLOOKUP(C3,lookup!$A$2:$B$4,2))</f>
        <v>data about Aeromonas by differential medium assay</v>
      </c>
      <c r="O3" s="5" t="str">
        <f>IF($D3="count","a count of the number of ",IF($D3="boolean","a categorical measurement datum","a data item")&amp;" that is about ")&amp;$H3&amp;" and is the specified output of some "&amp;IF(ISNA(VLOOKUP(C3,lookup!$A$2:$B$4,2,FALSE)=TRUE),C3,VLOOKUP(C3,lookup!$A$2:$B$4,2))&amp;", which achieves an organism identification objective and has as specified input a "&amp;$B3&amp;" specimen"</f>
        <v>a data item that is about Aeromonas and is the specified output of some differential medium assay, which achieves an organism identification objective and has as specified input a stool specimen</v>
      </c>
      <c r="P3" s="5" t="str">
        <f>"("&amp;IF($D4="count","count and",IF($D4="boolean","'categorical measurement datum' and","'data item' and")&amp;" 'is about' some ")&amp;"'"&amp;$H3&amp;"') and is_specified_output_of some (('"&amp;IF(ISNA(VLOOKUP(C3,lookup!$A$2:$B$4,2,FALSE)=TRUE),C3,VLOOKUP(C3,lookup!$A$2:$B$4,2))&amp;"' and achieves_planned_objective some 'organism identification objective') and has_specified_input some '"&amp;$B3&amp;" specimen')"</f>
        <v>('data item' and 'is about' some 'Aeromonas') and is_specified_output_of some (('differential medium assay' and achieves_planned_objective some 'organism identification objective') and has_specified_input some 'stool specimen')</v>
      </c>
    </row>
    <row r="4" spans="1:16" ht="85" x14ac:dyDescent="0.2">
      <c r="A4" t="s">
        <v>37</v>
      </c>
      <c r="B4" t="s">
        <v>20</v>
      </c>
      <c r="C4" t="s">
        <v>38</v>
      </c>
      <c r="D4" t="s">
        <v>36</v>
      </c>
      <c r="E4" t="s">
        <v>22</v>
      </c>
      <c r="F4" t="s">
        <v>31</v>
      </c>
      <c r="G4" t="s">
        <v>34</v>
      </c>
      <c r="H4" t="s">
        <v>34</v>
      </c>
      <c r="J4" s="4" t="str">
        <f t="shared" si="0"/>
        <v>Aeromonas Ct value, by TAC result</v>
      </c>
      <c r="K4" s="4" t="str">
        <f t="shared" si="1"/>
        <v>Raw bacteria data</v>
      </c>
      <c r="L4" s="4" t="str">
        <f t="shared" si="2"/>
        <v>Raw test result</v>
      </c>
      <c r="M4" s="4"/>
      <c r="N4" s="4" t="str">
        <f>IF(D4="boolean","presence of",IF(D4="count","count of",IF(E4="Ct value","threshold cycle indicating","data about")))&amp;" "&amp;H4&amp;" by "&amp;IF(ISNA(VLOOKUP(C4,lookup!$A$2:$B$4,2,FALSE)=TRUE),C4,VLOOKUP(C4,lookup!$A$2:$B$4,2))</f>
        <v>threshold cycle indicating Aeromonas by fluorogenic PCR assay</v>
      </c>
      <c r="O4" s="5" t="str">
        <f>IF($D4="count","a count of the number of ",IF($D4="boolean","a categorical measurement datum","a data item")&amp;" that is about ")&amp;$H4&amp;" and is the specified output of some "&amp;IF(ISNA(VLOOKUP(C4,lookup!$A$2:$B$4,2,FALSE)=TRUE),C4,VLOOKUP(C4,lookup!$A$2:$B$4,2))&amp;", which achieves an organism identification objective and has as specified input a "&amp;$B4&amp;" specimen"</f>
        <v>a data item that is about Aeromonas and is the specified output of some fluorogenic PCR assay, which achieves an organism identification objective and has as specified input a stool specimen</v>
      </c>
      <c r="P4" s="5" t="str">
        <f>"("&amp;IF($D5="count","count and",IF($D5="boolean","'categorical measurement datum' and","'data item' and")&amp;" 'is about' some ")&amp;"'"&amp;$H4&amp;"') and is_specified_output_of some (('"&amp;IF(ISNA(VLOOKUP(C4,lookup!$A$2:$B$4,2,FALSE)=TRUE),C4,VLOOKUP(C4,lookup!$A$2:$B$4,2))&amp;"' and achieves_planned_objective some 'organism identification objective') and has_specified_input some '"&amp;$B4&amp;" specimen')"</f>
        <v>('data item' and 'is about' some 'Aeromonas') and is_specified_output_of some (('fluorogenic PCR assay' and achieves_planned_objective some 'organism identification objective') and has_specified_input some 'stool specimen')</v>
      </c>
    </row>
    <row r="5" spans="1:16" ht="85" x14ac:dyDescent="0.2">
      <c r="A5" t="s">
        <v>39</v>
      </c>
      <c r="B5" t="s">
        <v>20</v>
      </c>
      <c r="C5" t="s">
        <v>38</v>
      </c>
      <c r="D5" t="s">
        <v>36</v>
      </c>
      <c r="E5" t="s">
        <v>22</v>
      </c>
      <c r="F5" t="s">
        <v>31</v>
      </c>
      <c r="G5" t="s">
        <v>34</v>
      </c>
      <c r="H5" t="s">
        <v>34</v>
      </c>
      <c r="J5" s="4" t="str">
        <f t="shared" si="0"/>
        <v>Aeromonas Ct value, by TAC result</v>
      </c>
      <c r="K5" s="4" t="str">
        <f t="shared" si="1"/>
        <v>Raw bacteria data</v>
      </c>
      <c r="L5" s="4" t="str">
        <f t="shared" si="2"/>
        <v>Raw test result</v>
      </c>
      <c r="M5" s="4"/>
      <c r="N5" s="4" t="str">
        <f>IF(D5="boolean","presence of",IF(D5="count","count of",IF(E5="Ct value","threshold cycle indicating","data about")))&amp;" "&amp;H5&amp;" by "&amp;IF(ISNA(VLOOKUP(C5,lookup!$A$2:$B$4,2,FALSE)=TRUE),C5,VLOOKUP(C5,lookup!$A$2:$B$4,2))</f>
        <v>threshold cycle indicating Aeromonas by fluorogenic PCR assay</v>
      </c>
      <c r="O5" s="5" t="str">
        <f>IF($D5="count","a count of the number of ",IF($D5="boolean","a categorical measurement datum","a data item")&amp;" that is about ")&amp;$H5&amp;" and is the specified output of some "&amp;IF(ISNA(VLOOKUP(C5,lookup!$A$2:$B$4,2,FALSE)=TRUE),C5,VLOOKUP(C5,lookup!$A$2:$B$4,2))&amp;", which achieves an organism identification objective and has as specified input a "&amp;$B5&amp;" specimen"</f>
        <v>a data item that is about Aeromonas and is the specified output of some fluorogenic PCR assay, which achieves an organism identification objective and has as specified input a stool specimen</v>
      </c>
      <c r="P5" s="5" t="str">
        <f>"("&amp;IF($D6="count","count and",IF($D6="boolean","'categorical measurement datum' and","'data item' and")&amp;" 'is about' some ")&amp;"'"&amp;$H5&amp;"') and is_specified_output_of some (('"&amp;IF(ISNA(VLOOKUP(C5,lookup!$A$2:$B$4,2,FALSE)=TRUE),C5,VLOOKUP(C5,lookup!$A$2:$B$4,2))&amp;"' and achieves_planned_objective some 'organism identification objective') and has_specified_input some '"&amp;$B5&amp;" specimen')"</f>
        <v>('data item' and 'is about' some 'Aeromonas') and is_specified_output_of some (('fluorogenic PCR assay' and achieves_planned_objective some 'organism identification objective') and has_specified_input some 'stool specimen')</v>
      </c>
    </row>
    <row r="6" spans="1:16" ht="85" x14ac:dyDescent="0.2">
      <c r="A6" t="s">
        <v>40</v>
      </c>
      <c r="B6" t="s">
        <v>20</v>
      </c>
      <c r="C6" t="s">
        <v>38</v>
      </c>
      <c r="D6" t="s">
        <v>36</v>
      </c>
      <c r="E6" t="s">
        <v>22</v>
      </c>
      <c r="F6" t="s">
        <v>31</v>
      </c>
      <c r="G6" t="s">
        <v>41</v>
      </c>
      <c r="H6" t="s">
        <v>297</v>
      </c>
      <c r="J6" s="4" t="str">
        <f t="shared" si="0"/>
        <v>Bacteriodes fragilis Ct value, by TAC result</v>
      </c>
      <c r="K6" s="4" t="str">
        <f t="shared" si="1"/>
        <v>Raw bacteria data</v>
      </c>
      <c r="L6" s="4" t="str">
        <f t="shared" si="2"/>
        <v>Raw test result</v>
      </c>
      <c r="M6" s="4"/>
      <c r="N6" s="4" t="str">
        <f>IF(D6="boolean","presence of",IF(D6="count","count of",IF(E6="Ct value","threshold cycle indicating","data about")))&amp;" "&amp;H6&amp;" by "&amp;IF(ISNA(VLOOKUP(C6,lookup!$A$2:$B$4,2,FALSE)=TRUE),C6,VLOOKUP(C6,lookup!$A$2:$B$4,2))</f>
        <v>threshold cycle indicating Bacteriodes fragilis by fluorogenic PCR assay</v>
      </c>
      <c r="O6" s="5" t="str">
        <f>IF($D6="count","a count of the number of ",IF($D6="boolean","a categorical measurement datum","a data item")&amp;" that is about ")&amp;$H6&amp;" and is the specified output of some "&amp;IF(ISNA(VLOOKUP(C6,lookup!$A$2:$B$4,2,FALSE)=TRUE),C6,VLOOKUP(C6,lookup!$A$2:$B$4,2))&amp;", which achieves an organism identification objective and has as specified input a "&amp;$B6&amp;" specimen"</f>
        <v>a data item that is about Bacteriodes fragilis and is the specified output of some fluorogenic PCR assay, which achieves an organism identification objective and has as specified input a stool specimen</v>
      </c>
      <c r="P6" s="5" t="str">
        <f>"("&amp;IF($D7="count","count and",IF($D7="boolean","'categorical measurement datum' and","'data item' and")&amp;" 'is about' some ")&amp;"'"&amp;$H6&amp;"') and is_specified_output_of some (('"&amp;IF(ISNA(VLOOKUP(C6,lookup!$A$2:$B$4,2,FALSE)=TRUE),C6,VLOOKUP(C6,lookup!$A$2:$B$4,2))&amp;"' and achieves_planned_objective some 'organism identification objective') and has_specified_input some '"&amp;$B6&amp;" specimen')"</f>
        <v>('data item' and 'is about' some 'Bacteriodes fragilis') and is_specified_output_of some (('fluorogenic PCR assay' and achieves_planned_objective some 'organism identification objective') and has_specified_input some 'stool specimen')</v>
      </c>
    </row>
    <row r="7" spans="1:16" ht="85" x14ac:dyDescent="0.2">
      <c r="A7" t="s">
        <v>42</v>
      </c>
      <c r="B7" t="s">
        <v>20</v>
      </c>
      <c r="C7" t="s">
        <v>38</v>
      </c>
      <c r="D7" t="s">
        <v>36</v>
      </c>
      <c r="E7" t="s">
        <v>22</v>
      </c>
      <c r="F7" t="s">
        <v>31</v>
      </c>
      <c r="G7" t="s">
        <v>41</v>
      </c>
      <c r="H7" t="s">
        <v>297</v>
      </c>
      <c r="J7" s="4" t="str">
        <f t="shared" si="0"/>
        <v>Bacteriodes fragilis Ct value, by TAC result</v>
      </c>
      <c r="K7" s="4" t="str">
        <f t="shared" si="1"/>
        <v>Raw bacteria data</v>
      </c>
      <c r="L7" s="4" t="str">
        <f t="shared" si="2"/>
        <v>Raw test result</v>
      </c>
      <c r="M7" s="4"/>
      <c r="N7" s="4" t="str">
        <f>IF(D7="boolean","presence of",IF(D7="count","count of",IF(E7="Ct value","threshold cycle indicating","data about")))&amp;" "&amp;H7&amp;" by "&amp;IF(ISNA(VLOOKUP(C7,lookup!$A$2:$B$4,2,FALSE)=TRUE),C7,VLOOKUP(C7,lookup!$A$2:$B$4,2))</f>
        <v>threshold cycle indicating Bacteriodes fragilis by fluorogenic PCR assay</v>
      </c>
      <c r="O7" s="5" t="str">
        <f>IF($D7="count","a count of the number of ",IF($D7="boolean","a categorical measurement datum","a data item")&amp;" that is about ")&amp;$H7&amp;" and is the specified output of some "&amp;IF(ISNA(VLOOKUP(C7,lookup!$A$2:$B$4,2,FALSE)=TRUE),C7,VLOOKUP(C7,lookup!$A$2:$B$4,2))&amp;", which achieves an organism identification objective and has as specified input a "&amp;$B7&amp;" specimen"</f>
        <v>a data item that is about Bacteriodes fragilis and is the specified output of some fluorogenic PCR assay, which achieves an organism identification objective and has as specified input a stool specimen</v>
      </c>
      <c r="P7" s="5" t="str">
        <f>"("&amp;IF($D8="count","count and",IF($D8="boolean","'categorical measurement datum' and","'data item' and")&amp;" 'is about' some ")&amp;"'"&amp;$H7&amp;"') and is_specified_output_of some (('"&amp;IF(ISNA(VLOOKUP(C7,lookup!$A$2:$B$4,2,FALSE)=TRUE),C7,VLOOKUP(C7,lookup!$A$2:$B$4,2))&amp;"' and achieves_planned_objective some 'organism identification objective') and has_specified_input some '"&amp;$B7&amp;" specimen')"</f>
        <v>('categorical measurement datum' and 'is about' some 'Bacteriodes fragilis') and is_specified_output_of some (('fluorogenic PCR assay' and achieves_planned_objective some 'organism identification objective') and has_specified_input some 'stool specimen')</v>
      </c>
    </row>
    <row r="8" spans="1:16" ht="85" x14ac:dyDescent="0.2">
      <c r="A8" t="s">
        <v>43</v>
      </c>
      <c r="B8" t="s">
        <v>20</v>
      </c>
      <c r="C8" t="s">
        <v>4</v>
      </c>
      <c r="D8" t="s">
        <v>32</v>
      </c>
      <c r="F8" t="s">
        <v>31</v>
      </c>
      <c r="G8" t="s">
        <v>44</v>
      </c>
      <c r="H8" t="s">
        <v>44</v>
      </c>
      <c r="J8" s="4" t="str">
        <f t="shared" si="0"/>
        <v>Campylobacter, by bacteriology</v>
      </c>
      <c r="K8" s="4" t="str">
        <f t="shared" si="1"/>
        <v>Campylobacter in stool</v>
      </c>
      <c r="L8" s="4" t="str">
        <f t="shared" si="2"/>
        <v>Bacteria in stool</v>
      </c>
      <c r="M8" s="4"/>
      <c r="N8" s="4" t="str">
        <f>IF(D8="boolean","presence of",IF(D8="count","count of",IF(E8="Ct value","threshold cycle indicating","data about")))&amp;" "&amp;H8&amp;" by "&amp;IF(ISNA(VLOOKUP(C8,lookup!$A$2:$B$4,2,FALSE)=TRUE),C8,VLOOKUP(C8,lookup!$A$2:$B$4,2))</f>
        <v>presence of Campylobacter by differential medium assay</v>
      </c>
      <c r="O8" s="5" t="str">
        <f>IF($D8="count","a count of the number of ",IF($D8="boolean","a categorical measurement datum","a data item")&amp;" that is about ")&amp;$H8&amp;" and is the specified output of some "&amp;IF(ISNA(VLOOKUP(C8,lookup!$A$2:$B$4,2,FALSE)=TRUE),C8,VLOOKUP(C8,lookup!$A$2:$B$4,2))&amp;", which achieves an organism identification objective and has as specified input a "&amp;$B8&amp;" specimen"</f>
        <v>a categorical measurement datum that is about Campylobacter and is the specified output of some differential medium assay, which achieves an organism identification objective and has as specified input a stool specimen</v>
      </c>
      <c r="P8" s="5" t="str">
        <f>"("&amp;IF($D9="count","count and",IF($D9="boolean","'categorical measurement datum' and","'data item' and")&amp;" 'is about' some ")&amp;"'"&amp;$H8&amp;"') and is_specified_output_of some (('"&amp;IF(ISNA(VLOOKUP(C8,lookup!$A$2:$B$4,2,FALSE)=TRUE),C8,VLOOKUP(C8,lookup!$A$2:$B$4,2))&amp;"' and achieves_planned_objective some 'organism identification objective') and has_specified_input some '"&amp;$B8&amp;" specimen')"</f>
        <v>('data item' and 'is about' some 'Campylobacter') and is_specified_output_of some (('differential medium assay' and achieves_planned_objective some 'organism identification objective') and has_specified_input some 'stool specimen')</v>
      </c>
    </row>
    <row r="9" spans="1:16" ht="85" x14ac:dyDescent="0.2">
      <c r="A9" t="s">
        <v>45</v>
      </c>
      <c r="B9" t="s">
        <v>20</v>
      </c>
      <c r="C9" t="s">
        <v>4</v>
      </c>
      <c r="D9" t="s">
        <v>36</v>
      </c>
      <c r="F9" t="s">
        <v>31</v>
      </c>
      <c r="G9" t="s">
        <v>44</v>
      </c>
      <c r="H9" t="s">
        <v>44</v>
      </c>
      <c r="J9" s="4" t="str">
        <f t="shared" si="0"/>
        <v>Campylobacter, by bacteriology result</v>
      </c>
      <c r="K9" s="4" t="str">
        <f t="shared" si="1"/>
        <v>Raw bacteria data</v>
      </c>
      <c r="L9" s="4" t="str">
        <f t="shared" si="2"/>
        <v>Raw test result</v>
      </c>
      <c r="M9" s="4"/>
      <c r="N9" s="4" t="str">
        <f>IF(D9="boolean","presence of",IF(D9="count","count of",IF(E9="Ct value","threshold cycle indicating","data about")))&amp;" "&amp;H9&amp;" by "&amp;IF(ISNA(VLOOKUP(C9,lookup!$A$2:$B$4,2,FALSE)=TRUE),C9,VLOOKUP(C9,lookup!$A$2:$B$4,2))</f>
        <v>data about Campylobacter by differential medium assay</v>
      </c>
      <c r="O9" s="5" t="str">
        <f>IF($D9="count","a count of the number of ",IF($D9="boolean","a categorical measurement datum","a data item")&amp;" that is about ")&amp;$H9&amp;" and is the specified output of some "&amp;IF(ISNA(VLOOKUP(C9,lookup!$A$2:$B$4,2,FALSE)=TRUE),C9,VLOOKUP(C9,lookup!$A$2:$B$4,2))&amp;", which achieves an organism identification objective and has as specified input a "&amp;$B9&amp;" specimen"</f>
        <v>a data item that is about Campylobacter and is the specified output of some differential medium assay, which achieves an organism identification objective and has as specified input a stool specimen</v>
      </c>
      <c r="P9" s="5" t="str">
        <f>"("&amp;IF($D10="count","count and",IF($D10="boolean","'categorical measurement datum' and","'data item' and")&amp;" 'is about' some ")&amp;"'"&amp;$H9&amp;"') and is_specified_output_of some (('"&amp;IF(ISNA(VLOOKUP(C9,lookup!$A$2:$B$4,2,FALSE)=TRUE),C9,VLOOKUP(C9,lookup!$A$2:$B$4,2))&amp;"' and achieves_planned_objective some 'organism identification objective') and has_specified_input some '"&amp;$B9&amp;" specimen')"</f>
        <v>('categorical measurement datum' and 'is about' some 'Campylobacter') and is_specified_output_of some (('differential medium assay' and achieves_planned_objective some 'organism identification objective') and has_specified_input some 'stool specimen')</v>
      </c>
    </row>
    <row r="10" spans="1:16" ht="85" x14ac:dyDescent="0.2">
      <c r="A10" t="s">
        <v>46</v>
      </c>
      <c r="B10" t="s">
        <v>20</v>
      </c>
      <c r="C10" t="s">
        <v>47</v>
      </c>
      <c r="D10" t="s">
        <v>32</v>
      </c>
      <c r="F10" t="s">
        <v>31</v>
      </c>
      <c r="G10" t="s">
        <v>44</v>
      </c>
      <c r="H10" t="s">
        <v>44</v>
      </c>
      <c r="J10" s="4" t="str">
        <f t="shared" si="0"/>
        <v>Campylobacter, by ELISA</v>
      </c>
      <c r="K10" s="4" t="str">
        <f t="shared" si="1"/>
        <v>Campylobacter in stool</v>
      </c>
      <c r="L10" s="4" t="str">
        <f t="shared" si="2"/>
        <v>Bacteria in stool</v>
      </c>
      <c r="M10" s="4"/>
      <c r="N10" s="4" t="str">
        <f>IF(D10="boolean","presence of",IF(D10="count","count of",IF(E10="Ct value","threshold cycle indicating","data about")))&amp;" "&amp;H10&amp;" by "&amp;IF(ISNA(VLOOKUP(C10,lookup!$A$2:$B$4,2,FALSE)=TRUE),C10,VLOOKUP(C10,lookup!$A$2:$B$4,2))</f>
        <v>presence of Campylobacter by ELISA</v>
      </c>
      <c r="O10" s="5" t="str">
        <f>IF($D10="count","a count of the number of ",IF($D10="boolean","a categorical measurement datum","a data item")&amp;" that is about ")&amp;$H10&amp;" and is the specified output of some "&amp;IF(ISNA(VLOOKUP(C10,lookup!$A$2:$B$4,2,FALSE)=TRUE),C10,VLOOKUP(C10,lookup!$A$2:$B$4,2))&amp;", which achieves an organism identification objective and has as specified input a "&amp;$B10&amp;" specimen"</f>
        <v>a categorical measurement datum that is about Campylobacter and is the specified output of some ELISA, which achieves an organism identification objective and has as specified input a stool specimen</v>
      </c>
      <c r="P10" s="5" t="str">
        <f>"("&amp;IF($D11="count","count and",IF($D11="boolean","'categorical measurement datum' and","'data item' and")&amp;" 'is about' some ")&amp;"'"&amp;$H10&amp;"') and is_specified_output_of some (('"&amp;IF(ISNA(VLOOKUP(C10,lookup!$A$2:$B$4,2,FALSE)=TRUE),C10,VLOOKUP(C10,lookup!$A$2:$B$4,2))&amp;"' and achieves_planned_objective some 'organism identification objective') and has_specified_input some '"&amp;$B10&amp;" specimen')"</f>
        <v>('data item' and 'is about' some 'Campylobacter') and is_specified_output_of some (('ELISA' and achieves_planned_objective some 'organism identification objective') and has_specified_input some 'stool specimen')</v>
      </c>
    </row>
    <row r="11" spans="1:16" ht="85" x14ac:dyDescent="0.2">
      <c r="A11" t="s">
        <v>48</v>
      </c>
      <c r="B11" t="s">
        <v>20</v>
      </c>
      <c r="C11" t="s">
        <v>47</v>
      </c>
      <c r="D11" t="s">
        <v>36</v>
      </c>
      <c r="F11" t="s">
        <v>31</v>
      </c>
      <c r="G11" t="s">
        <v>44</v>
      </c>
      <c r="H11" t="s">
        <v>44</v>
      </c>
      <c r="J11" s="4" t="str">
        <f t="shared" si="0"/>
        <v>Campylobacter, by ELISA result</v>
      </c>
      <c r="K11" s="4" t="str">
        <f t="shared" si="1"/>
        <v>Raw bacteria data</v>
      </c>
      <c r="L11" s="4" t="str">
        <f t="shared" si="2"/>
        <v>Raw test result</v>
      </c>
      <c r="M11" s="4"/>
      <c r="N11" s="4" t="str">
        <f>IF(D11="boolean","presence of",IF(D11="count","count of",IF(E11="Ct value","threshold cycle indicating","data about")))&amp;" "&amp;H11&amp;" by "&amp;IF(ISNA(VLOOKUP(C11,lookup!$A$2:$B$4,2,FALSE)=TRUE),C11,VLOOKUP(C11,lookup!$A$2:$B$4,2))</f>
        <v>data about Campylobacter by ELISA</v>
      </c>
      <c r="O11" s="5" t="str">
        <f>IF($D11="count","a count of the number of ",IF($D11="boolean","a categorical measurement datum","a data item")&amp;" that is about ")&amp;$H11&amp;" and is the specified output of some "&amp;IF(ISNA(VLOOKUP(C11,lookup!$A$2:$B$4,2,FALSE)=TRUE),C11,VLOOKUP(C11,lookup!$A$2:$B$4,2))&amp;", which achieves an organism identification objective and has as specified input a "&amp;$B11&amp;" specimen"</f>
        <v>a data item that is about Campylobacter and is the specified output of some ELISA, which achieves an organism identification objective and has as specified input a stool specimen</v>
      </c>
      <c r="P11" s="5" t="str">
        <f>"("&amp;IF($D12="count","count and",IF($D12="boolean","'categorical measurement datum' and","'data item' and")&amp;" 'is about' some ")&amp;"'"&amp;$H11&amp;"') and is_specified_output_of some (('"&amp;IF(ISNA(VLOOKUP(C11,lookup!$A$2:$B$4,2,FALSE)=TRUE),C11,VLOOKUP(C11,lookup!$A$2:$B$4,2))&amp;"' and achieves_planned_objective some 'organism identification objective') and has_specified_input some '"&amp;$B11&amp;" specimen')"</f>
        <v>('data item' and 'is about' some 'Campylobacter') and is_specified_output_of some (('ELISA' and achieves_planned_objective some 'organism identification objective') and has_specified_input some 'stool specimen')</v>
      </c>
    </row>
    <row r="12" spans="1:16" ht="85" x14ac:dyDescent="0.2">
      <c r="A12" t="s">
        <v>49</v>
      </c>
      <c r="B12" t="s">
        <v>20</v>
      </c>
      <c r="C12" t="s">
        <v>38</v>
      </c>
      <c r="D12" t="s">
        <v>36</v>
      </c>
      <c r="E12" t="s">
        <v>22</v>
      </c>
      <c r="F12" t="s">
        <v>31</v>
      </c>
      <c r="G12" t="s">
        <v>44</v>
      </c>
      <c r="H12" t="s">
        <v>44</v>
      </c>
      <c r="J12" s="4" t="str">
        <f t="shared" si="0"/>
        <v>Campylobacter Ct value, by TAC result</v>
      </c>
      <c r="K12" s="4" t="str">
        <f t="shared" si="1"/>
        <v>Raw bacteria data</v>
      </c>
      <c r="L12" s="4" t="str">
        <f t="shared" si="2"/>
        <v>Raw test result</v>
      </c>
      <c r="M12" s="4"/>
      <c r="N12" s="4" t="str">
        <f>IF(D12="boolean","presence of",IF(D12="count","count of",IF(E12="Ct value","threshold cycle indicating","data about")))&amp;" "&amp;H12&amp;" by "&amp;IF(ISNA(VLOOKUP(C12,lookup!$A$2:$B$4,2,FALSE)=TRUE),C12,VLOOKUP(C12,lookup!$A$2:$B$4,2))</f>
        <v>threshold cycle indicating Campylobacter by fluorogenic PCR assay</v>
      </c>
      <c r="O12" s="5" t="str">
        <f>IF($D12="count","a count of the number of ",IF($D12="boolean","a categorical measurement datum","a data item")&amp;" that is about ")&amp;$H12&amp;" and is the specified output of some "&amp;IF(ISNA(VLOOKUP(C12,lookup!$A$2:$B$4,2,FALSE)=TRUE),C12,VLOOKUP(C12,lookup!$A$2:$B$4,2))&amp;", which achieves an organism identification objective and has as specified input a "&amp;$B12&amp;" specimen"</f>
        <v>a data item that is about Campylobacter and is the specified output of some fluorogenic PCR assay, which achieves an organism identification objective and has as specified input a stool specimen</v>
      </c>
      <c r="P12" s="5" t="str">
        <f>"("&amp;IF($D13="count","count and",IF($D13="boolean","'categorical measurement datum' and","'data item' and")&amp;" 'is about' some ")&amp;"'"&amp;$H12&amp;"') and is_specified_output_of some (('"&amp;IF(ISNA(VLOOKUP(C12,lookup!$A$2:$B$4,2,FALSE)=TRUE),C12,VLOOKUP(C12,lookup!$A$2:$B$4,2))&amp;"' and achieves_planned_objective some 'organism identification objective') and has_specified_input some '"&amp;$B12&amp;" specimen')"</f>
        <v>('data item' and 'is about' some 'Campylobacter') and is_specified_output_of some (('fluorogenic PCR assay' and achieves_planned_objective some 'organism identification objective') and has_specified_input some 'stool specimen')</v>
      </c>
    </row>
    <row r="13" spans="1:16" ht="85" x14ac:dyDescent="0.2">
      <c r="A13" t="s">
        <v>50</v>
      </c>
      <c r="B13" t="s">
        <v>20</v>
      </c>
      <c r="C13" t="s">
        <v>38</v>
      </c>
      <c r="D13" t="s">
        <v>36</v>
      </c>
      <c r="E13" t="s">
        <v>22</v>
      </c>
      <c r="F13" t="s">
        <v>31</v>
      </c>
      <c r="G13" t="s">
        <v>44</v>
      </c>
      <c r="H13" t="s">
        <v>44</v>
      </c>
      <c r="J13" s="4" t="str">
        <f t="shared" si="0"/>
        <v>Campylobacter Ct value, by TAC result</v>
      </c>
      <c r="K13" s="4" t="str">
        <f t="shared" si="1"/>
        <v>Raw bacteria data</v>
      </c>
      <c r="L13" s="4" t="str">
        <f t="shared" si="2"/>
        <v>Raw test result</v>
      </c>
      <c r="M13" s="4"/>
      <c r="N13" s="4" t="str">
        <f>IF(D13="boolean","presence of",IF(D13="count","count of",IF(E13="Ct value","threshold cycle indicating","data about")))&amp;" "&amp;H13&amp;" by "&amp;IF(ISNA(VLOOKUP(C13,lookup!$A$2:$B$4,2,FALSE)=TRUE),C13,VLOOKUP(C13,lookup!$A$2:$B$4,2))</f>
        <v>threshold cycle indicating Campylobacter by fluorogenic PCR assay</v>
      </c>
      <c r="O13" s="5" t="str">
        <f>IF($D13="count","a count of the number of ",IF($D13="boolean","a categorical measurement datum","a data item")&amp;" that is about ")&amp;$H13&amp;" and is the specified output of some "&amp;IF(ISNA(VLOOKUP(C13,lookup!$A$2:$B$4,2,FALSE)=TRUE),C13,VLOOKUP(C13,lookup!$A$2:$B$4,2))&amp;", which achieves an organism identification objective and has as specified input a "&amp;$B13&amp;" specimen"</f>
        <v>a data item that is about Campylobacter and is the specified output of some fluorogenic PCR assay, which achieves an organism identification objective and has as specified input a stool specimen</v>
      </c>
      <c r="P13" s="5" t="str">
        <f>"("&amp;IF($D14="count","count and",IF($D14="boolean","'categorical measurement datum' and","'data item' and")&amp;" 'is about' some ")&amp;"'"&amp;$H13&amp;"') and is_specified_output_of some (('"&amp;IF(ISNA(VLOOKUP(C13,lookup!$A$2:$B$4,2,FALSE)=TRUE),C13,VLOOKUP(C13,lookup!$A$2:$B$4,2))&amp;"' and achieves_planned_objective some 'organism identification objective') and has_specified_input some '"&amp;$B13&amp;" specimen')"</f>
        <v>('data item' and 'is about' some 'Campylobacter') and is_specified_output_of some (('fluorogenic PCR assay' and achieves_planned_objective some 'organism identification objective') and has_specified_input some 'stool specimen')</v>
      </c>
    </row>
    <row r="14" spans="1:16" ht="85" x14ac:dyDescent="0.2">
      <c r="A14" t="s">
        <v>51</v>
      </c>
      <c r="B14" t="s">
        <v>20</v>
      </c>
      <c r="C14" t="s">
        <v>38</v>
      </c>
      <c r="D14" t="s">
        <v>36</v>
      </c>
      <c r="E14" t="s">
        <v>22</v>
      </c>
      <c r="F14" t="s">
        <v>31</v>
      </c>
      <c r="G14" t="s">
        <v>44</v>
      </c>
      <c r="H14" t="s">
        <v>298</v>
      </c>
      <c r="J14" s="4" t="str">
        <f t="shared" si="0"/>
        <v>Campylobacter jejuni or C. coli Ct value, by TAC result</v>
      </c>
      <c r="K14" s="4" t="str">
        <f t="shared" si="1"/>
        <v>Raw bacteria data</v>
      </c>
      <c r="L14" s="4" t="str">
        <f t="shared" si="2"/>
        <v>Raw test result</v>
      </c>
      <c r="M14" s="4"/>
      <c r="N14" s="4" t="str">
        <f>IF(D14="boolean","presence of",IF(D14="count","count of",IF(E14="Ct value","threshold cycle indicating","data about")))&amp;" "&amp;H14&amp;" by "&amp;IF(ISNA(VLOOKUP(C14,lookup!$A$2:$B$4,2,FALSE)=TRUE),C14,VLOOKUP(C14,lookup!$A$2:$B$4,2))</f>
        <v>threshold cycle indicating Campylobacter jejuni or C. coli by fluorogenic PCR assay</v>
      </c>
      <c r="O14" s="5" t="str">
        <f>IF($D14="count","a count of the number of ",IF($D14="boolean","a categorical measurement datum","a data item")&amp;" that is about ")&amp;$H14&amp;" and is the specified output of some "&amp;IF(ISNA(VLOOKUP(C14,lookup!$A$2:$B$4,2,FALSE)=TRUE),C14,VLOOKUP(C14,lookup!$A$2:$B$4,2))&amp;", which achieves an organism identification objective and has as specified input a "&amp;$B14&amp;" specimen"</f>
        <v>a data item that is about Campylobacter jejuni or C. coli and is the specified output of some fluorogenic PCR assay, which achieves an organism identification objective and has as specified input a stool specimen</v>
      </c>
      <c r="P14" s="5" t="str">
        <f>"("&amp;IF($D15="count","count and",IF($D15="boolean","'categorical measurement datum' and","'data item' and")&amp;" 'is about' some ")&amp;"'"&amp;$H14&amp;"') and is_specified_output_of some (('"&amp;IF(ISNA(VLOOKUP(C14,lookup!$A$2:$B$4,2,FALSE)=TRUE),C14,VLOOKUP(C14,lookup!$A$2:$B$4,2))&amp;"' and achieves_planned_objective some 'organism identification objective') and has_specified_input some '"&amp;$B14&amp;" specimen')"</f>
        <v>('data item' and 'is about' some 'Campylobacter jejuni or C. coli') and is_specified_output_of some (('fluorogenic PCR assay' and achieves_planned_objective some 'organism identification objective') and has_specified_input some 'stool specimen')</v>
      </c>
    </row>
    <row r="15" spans="1:16" ht="85" x14ac:dyDescent="0.2">
      <c r="A15" t="s">
        <v>52</v>
      </c>
      <c r="B15" t="s">
        <v>20</v>
      </c>
      <c r="C15" t="s">
        <v>38</v>
      </c>
      <c r="D15" t="s">
        <v>36</v>
      </c>
      <c r="E15" t="s">
        <v>22</v>
      </c>
      <c r="F15" t="s">
        <v>31</v>
      </c>
      <c r="G15" t="s">
        <v>44</v>
      </c>
      <c r="H15" t="s">
        <v>298</v>
      </c>
      <c r="J15" s="4" t="str">
        <f t="shared" si="0"/>
        <v>Campylobacter jejuni or C. coli Ct value, by TAC result</v>
      </c>
      <c r="K15" s="4" t="str">
        <f t="shared" si="1"/>
        <v>Raw bacteria data</v>
      </c>
      <c r="L15" s="4" t="str">
        <f t="shared" si="2"/>
        <v>Raw test result</v>
      </c>
      <c r="M15" s="4"/>
      <c r="N15" s="4" t="str">
        <f>IF(D15="boolean","presence of",IF(D15="count","count of",IF(E15="Ct value","threshold cycle indicating","data about")))&amp;" "&amp;H15&amp;" by "&amp;IF(ISNA(VLOOKUP(C15,lookup!$A$2:$B$4,2,FALSE)=TRUE),C15,VLOOKUP(C15,lookup!$A$2:$B$4,2))</f>
        <v>threshold cycle indicating Campylobacter jejuni or C. coli by fluorogenic PCR assay</v>
      </c>
      <c r="O15" s="5" t="str">
        <f>IF($D15="count","a count of the number of ",IF($D15="boolean","a categorical measurement datum","a data item")&amp;" that is about ")&amp;$H15&amp;" and is the specified output of some "&amp;IF(ISNA(VLOOKUP(C15,lookup!$A$2:$B$4,2,FALSE)=TRUE),C15,VLOOKUP(C15,lookup!$A$2:$B$4,2))&amp;", which achieves an organism identification objective and has as specified input a "&amp;$B15&amp;" specimen"</f>
        <v>a data item that is about Campylobacter jejuni or C. coli and is the specified output of some fluorogenic PCR assay, which achieves an organism identification objective and has as specified input a stool specimen</v>
      </c>
      <c r="P15" s="5" t="str">
        <f>"("&amp;IF($D16="count","count and",IF($D16="boolean","'categorical measurement datum' and","'data item' and")&amp;" 'is about' some ")&amp;"'"&amp;$H15&amp;"') and is_specified_output_of some (('"&amp;IF(ISNA(VLOOKUP(C15,lookup!$A$2:$B$4,2,FALSE)=TRUE),C15,VLOOKUP(C15,lookup!$A$2:$B$4,2))&amp;"' and achieves_planned_objective some 'organism identification objective') and has_specified_input some '"&amp;$B15&amp;" specimen')"</f>
        <v>('data item' and 'is about' some 'Campylobacter jejuni or C. coli') and is_specified_output_of some (('fluorogenic PCR assay' and achieves_planned_objective some 'organism identification objective') and has_specified_input some 'stool specimen')</v>
      </c>
    </row>
    <row r="16" spans="1:16" ht="85" x14ac:dyDescent="0.2">
      <c r="A16" t="s">
        <v>53</v>
      </c>
      <c r="B16" t="s">
        <v>20</v>
      </c>
      <c r="C16" t="s">
        <v>38</v>
      </c>
      <c r="D16" t="s">
        <v>36</v>
      </c>
      <c r="E16" t="s">
        <v>22</v>
      </c>
      <c r="F16" t="s">
        <v>31</v>
      </c>
      <c r="G16" t="s">
        <v>54</v>
      </c>
      <c r="H16" t="s">
        <v>299</v>
      </c>
      <c r="J16" s="4" t="str">
        <f t="shared" si="0"/>
        <v>Clostridium difficile Ct value, by TAC result</v>
      </c>
      <c r="K16" s="4" t="str">
        <f t="shared" si="1"/>
        <v>Raw bacteria data</v>
      </c>
      <c r="L16" s="4" t="str">
        <f t="shared" si="2"/>
        <v>Raw test result</v>
      </c>
      <c r="M16" s="4"/>
      <c r="N16" s="4" t="str">
        <f>IF(D16="boolean","presence of",IF(D16="count","count of",IF(E16="Ct value","threshold cycle indicating","data about")))&amp;" "&amp;H16&amp;" by "&amp;IF(ISNA(VLOOKUP(C16,lookup!$A$2:$B$4,2,FALSE)=TRUE),C16,VLOOKUP(C16,lookup!$A$2:$B$4,2))</f>
        <v>threshold cycle indicating Clostridium difficile by fluorogenic PCR assay</v>
      </c>
      <c r="O16" s="5" t="str">
        <f>IF($D16="count","a count of the number of ",IF($D16="boolean","a categorical measurement datum","a data item")&amp;" that is about ")&amp;$H16&amp;" and is the specified output of some "&amp;IF(ISNA(VLOOKUP(C16,lookup!$A$2:$B$4,2,FALSE)=TRUE),C16,VLOOKUP(C16,lookup!$A$2:$B$4,2))&amp;", which achieves an organism identification objective and has as specified input a "&amp;$B16&amp;" specimen"</f>
        <v>a data item that is about Clostridium difficile and is the specified output of some fluorogenic PCR assay, which achieves an organism identification objective and has as specified input a stool specimen</v>
      </c>
      <c r="P16" s="5" t="str">
        <f>"("&amp;IF($D17="count","count and",IF($D17="boolean","'categorical measurement datum' and","'data item' and")&amp;" 'is about' some ")&amp;"'"&amp;$H16&amp;"') and is_specified_output_of some (('"&amp;IF(ISNA(VLOOKUP(C16,lookup!$A$2:$B$4,2,FALSE)=TRUE),C16,VLOOKUP(C16,lookup!$A$2:$B$4,2))&amp;"' and achieves_planned_objective some 'organism identification objective') and has_specified_input some '"&amp;$B16&amp;" specimen')"</f>
        <v>('data item' and 'is about' some 'Clostridium difficile') and is_specified_output_of some (('fluorogenic PCR assay' and achieves_planned_objective some 'organism identification objective') and has_specified_input some 'stool specimen')</v>
      </c>
    </row>
    <row r="17" spans="1:16" ht="85" x14ac:dyDescent="0.2">
      <c r="A17" t="s">
        <v>55</v>
      </c>
      <c r="B17" t="s">
        <v>20</v>
      </c>
      <c r="C17" t="s">
        <v>38</v>
      </c>
      <c r="D17" t="s">
        <v>36</v>
      </c>
      <c r="E17" t="s">
        <v>22</v>
      </c>
      <c r="F17" t="s">
        <v>31</v>
      </c>
      <c r="G17" t="s">
        <v>54</v>
      </c>
      <c r="H17" t="s">
        <v>299</v>
      </c>
      <c r="J17" s="4" t="str">
        <f t="shared" si="0"/>
        <v>Clostridium difficile Ct value, by TAC result</v>
      </c>
      <c r="K17" s="4" t="str">
        <f t="shared" si="1"/>
        <v>Raw bacteria data</v>
      </c>
      <c r="L17" s="4" t="str">
        <f t="shared" si="2"/>
        <v>Raw test result</v>
      </c>
      <c r="M17" s="4"/>
      <c r="N17" s="4" t="str">
        <f>IF(D17="boolean","presence of",IF(D17="count","count of",IF(E17="Ct value","threshold cycle indicating","data about")))&amp;" "&amp;H17&amp;" by "&amp;IF(ISNA(VLOOKUP(C17,lookup!$A$2:$B$4,2,FALSE)=TRUE),C17,VLOOKUP(C17,lookup!$A$2:$B$4,2))</f>
        <v>threshold cycle indicating Clostridium difficile by fluorogenic PCR assay</v>
      </c>
      <c r="O17" s="5" t="str">
        <f>IF($D17="count","a count of the number of ",IF($D17="boolean","a categorical measurement datum","a data item")&amp;" that is about ")&amp;$H17&amp;" and is the specified output of some "&amp;IF(ISNA(VLOOKUP(C17,lookup!$A$2:$B$4,2,FALSE)=TRUE),C17,VLOOKUP(C17,lookup!$A$2:$B$4,2))&amp;", which achieves an organism identification objective and has as specified input a "&amp;$B17&amp;" specimen"</f>
        <v>a data item that is about Clostridium difficile and is the specified output of some fluorogenic PCR assay, which achieves an organism identification objective and has as specified input a stool specimen</v>
      </c>
      <c r="P17" s="5" t="str">
        <f>"("&amp;IF($D18="count","count and",IF($D18="boolean","'categorical measurement datum' and","'data item' and")&amp;" 'is about' some ")&amp;"'"&amp;$H17&amp;"') and is_specified_output_of some (('"&amp;IF(ISNA(VLOOKUP(C17,lookup!$A$2:$B$4,2,FALSE)=TRUE),C17,VLOOKUP(C17,lookup!$A$2:$B$4,2))&amp;"' and achieves_planned_objective some 'organism identification objective') and has_specified_input some '"&amp;$B17&amp;" specimen')"</f>
        <v>('categorical measurement datum' and 'is about' some 'Clostridium difficile') and is_specified_output_of some (('fluorogenic PCR assay' and achieves_planned_objective some 'organism identification objective') and has_specified_input some 'stool specimen')</v>
      </c>
    </row>
    <row r="18" spans="1:16" ht="85" x14ac:dyDescent="0.2">
      <c r="A18" t="s">
        <v>56</v>
      </c>
      <c r="B18" t="s">
        <v>20</v>
      </c>
      <c r="C18" t="s">
        <v>4</v>
      </c>
      <c r="D18" t="s">
        <v>32</v>
      </c>
      <c r="F18" t="s">
        <v>31</v>
      </c>
      <c r="G18" t="s">
        <v>57</v>
      </c>
      <c r="H18" t="s">
        <v>300</v>
      </c>
      <c r="J18" s="4" t="str">
        <f t="shared" si="0"/>
        <v>Escherichia coli, by bacteriology</v>
      </c>
      <c r="K18" s="4" t="str">
        <f t="shared" si="1"/>
        <v>Escherichia in stool</v>
      </c>
      <c r="L18" s="4" t="str">
        <f t="shared" si="2"/>
        <v>Bacteria in stool</v>
      </c>
      <c r="M18" s="4"/>
      <c r="N18" s="4" t="str">
        <f>IF(D18="boolean","presence of",IF(D18="count","count of",IF(E18="Ct value","threshold cycle indicating","data about")))&amp;" "&amp;H18&amp;" by "&amp;IF(ISNA(VLOOKUP(C18,lookup!$A$2:$B$4,2,FALSE)=TRUE),C18,VLOOKUP(C18,lookup!$A$2:$B$4,2))</f>
        <v>presence of Escherichia coli by differential medium assay</v>
      </c>
      <c r="O18" s="5" t="str">
        <f>IF($D18="count","a count of the number of ",IF($D18="boolean","a categorical measurement datum","a data item")&amp;" that is about ")&amp;$H18&amp;" and is the specified output of some "&amp;IF(ISNA(VLOOKUP(C18,lookup!$A$2:$B$4,2,FALSE)=TRUE),C18,VLOOKUP(C18,lookup!$A$2:$B$4,2))&amp;", which achieves an organism identification objective and has as specified input a "&amp;$B18&amp;" specimen"</f>
        <v>a categorical measurement datum that is about Escherichia coli and is the specified output of some differential medium assay, which achieves an organism identification objective and has as specified input a stool specimen</v>
      </c>
      <c r="P18" s="5" t="str">
        <f>"("&amp;IF($D19="count","count and",IF($D19="boolean","'categorical measurement datum' and","'data item' and")&amp;" 'is about' some ")&amp;"'"&amp;$H18&amp;"') and is_specified_output_of some (('"&amp;IF(ISNA(VLOOKUP(C18,lookup!$A$2:$B$4,2,FALSE)=TRUE),C18,VLOOKUP(C18,lookup!$A$2:$B$4,2))&amp;"' and achieves_planned_objective some 'organism identification objective') and has_specified_input some '"&amp;$B18&amp;" specimen')"</f>
        <v>('categorical measurement datum' and 'is about' some 'Escherichia coli') and is_specified_output_of some (('differential medium assay' and achieves_planned_objective some 'organism identification objective') and has_specified_input some 'stool specimen')</v>
      </c>
    </row>
    <row r="19" spans="1:16" ht="85" x14ac:dyDescent="0.2">
      <c r="A19" t="s">
        <v>58</v>
      </c>
      <c r="B19" t="s">
        <v>20</v>
      </c>
      <c r="C19" t="s">
        <v>12</v>
      </c>
      <c r="D19" t="s">
        <v>32</v>
      </c>
      <c r="F19" t="s">
        <v>31</v>
      </c>
      <c r="G19" t="s">
        <v>57</v>
      </c>
      <c r="H19" t="s">
        <v>301</v>
      </c>
      <c r="J19" s="4" t="str">
        <f t="shared" si="0"/>
        <v>Atypical EPEC, by PCR</v>
      </c>
      <c r="K19" s="4" t="str">
        <f t="shared" si="1"/>
        <v>Escherichia in stool</v>
      </c>
      <c r="L19" s="4" t="str">
        <f t="shared" si="2"/>
        <v>Bacteria in stool</v>
      </c>
      <c r="M19" s="4"/>
      <c r="N19" s="4" t="str">
        <f>IF(D19="boolean","presence of",IF(D19="count","count of",IF(E19="Ct value","threshold cycle indicating","data about")))&amp;" "&amp;H19&amp;" by "&amp;IF(ISNA(VLOOKUP(C19,lookup!$A$2:$B$4,2,FALSE)=TRUE),C19,VLOOKUP(C19,lookup!$A$2:$B$4,2))</f>
        <v>presence of Atypical EPEC by PCR assay</v>
      </c>
      <c r="O19" s="5" t="str">
        <f>IF($D19="count","a count of the number of ",IF($D19="boolean","a categorical measurement datum","a data item")&amp;" that is about ")&amp;$H19&amp;" and is the specified output of some "&amp;IF(ISNA(VLOOKUP(C19,lookup!$A$2:$B$4,2,FALSE)=TRUE),C19,VLOOKUP(C19,lookup!$A$2:$B$4,2))&amp;", which achieves an organism identification objective and has as specified input a "&amp;$B19&amp;" specimen"</f>
        <v>a categorical measurement datum that is about Atypical EPEC and is the specified output of some PCR assay, which achieves an organism identification objective and has as specified input a stool specimen</v>
      </c>
      <c r="P19" s="5" t="str">
        <f>"("&amp;IF($D20="count","count and",IF($D20="boolean","'categorical measurement datum' and","'data item' and")&amp;" 'is about' some ")&amp;"'"&amp;$H19&amp;"') and is_specified_output_of some (('"&amp;IF(ISNA(VLOOKUP(C19,lookup!$A$2:$B$4,2,FALSE)=TRUE),C19,VLOOKUP(C19,lookup!$A$2:$B$4,2))&amp;"' and achieves_planned_objective some 'organism identification objective') and has_specified_input some '"&amp;$B19&amp;" specimen')"</f>
        <v>('data item' and 'is about' some 'Atypical EPEC') and is_specified_output_of some (('PCR assay' and achieves_planned_objective some 'organism identification objective') and has_specified_input some 'stool specimen')</v>
      </c>
    </row>
    <row r="20" spans="1:16" ht="85" x14ac:dyDescent="0.2">
      <c r="A20" t="s">
        <v>59</v>
      </c>
      <c r="B20" t="s">
        <v>20</v>
      </c>
      <c r="C20" t="s">
        <v>38</v>
      </c>
      <c r="D20" t="s">
        <v>36</v>
      </c>
      <c r="E20" t="s">
        <v>22</v>
      </c>
      <c r="F20" t="s">
        <v>31</v>
      </c>
      <c r="G20" t="s">
        <v>57</v>
      </c>
      <c r="H20" t="s">
        <v>301</v>
      </c>
      <c r="J20" s="4" t="str">
        <f t="shared" si="0"/>
        <v>Atypical EPEC Ct value, by TAC result</v>
      </c>
      <c r="K20" s="4" t="str">
        <f t="shared" si="1"/>
        <v>Raw bacteria data</v>
      </c>
      <c r="L20" s="4" t="str">
        <f t="shared" si="2"/>
        <v>Raw test result</v>
      </c>
      <c r="M20" s="4"/>
      <c r="N20" s="4" t="str">
        <f>IF(D20="boolean","presence of",IF(D20="count","count of",IF(E20="Ct value","threshold cycle indicating","data about")))&amp;" "&amp;H20&amp;" by "&amp;IF(ISNA(VLOOKUP(C20,lookup!$A$2:$B$4,2,FALSE)=TRUE),C20,VLOOKUP(C20,lookup!$A$2:$B$4,2))</f>
        <v>threshold cycle indicating Atypical EPEC by fluorogenic PCR assay</v>
      </c>
      <c r="O20" s="5" t="str">
        <f>IF($D20="count","a count of the number of ",IF($D20="boolean","a categorical measurement datum","a data item")&amp;" that is about ")&amp;$H20&amp;" and is the specified output of some "&amp;IF(ISNA(VLOOKUP(C20,lookup!$A$2:$B$4,2,FALSE)=TRUE),C20,VLOOKUP(C20,lookup!$A$2:$B$4,2))&amp;", which achieves an organism identification objective and has as specified input a "&amp;$B20&amp;" specimen"</f>
        <v>a data item that is about Atypical EPEC and is the specified output of some fluorogenic PCR assay, which achieves an organism identification objective and has as specified input a stool specimen</v>
      </c>
      <c r="P20" s="5" t="str">
        <f>"("&amp;IF($D21="count","count and",IF($D21="boolean","'categorical measurement datum' and","'data item' and")&amp;" 'is about' some ")&amp;"'"&amp;$H20&amp;"') and is_specified_output_of some (('"&amp;IF(ISNA(VLOOKUP(C20,lookup!$A$2:$B$4,2,FALSE)=TRUE),C20,VLOOKUP(C20,lookup!$A$2:$B$4,2))&amp;"' and achieves_planned_objective some 'organism identification objective') and has_specified_input some '"&amp;$B20&amp;" specimen')"</f>
        <v>('data item' and 'is about' some 'Atypical EPEC') and is_specified_output_of some (('fluorogenic PCR assay' and achieves_planned_objective some 'organism identification objective') and has_specified_input some 'stool specimen')</v>
      </c>
    </row>
    <row r="21" spans="1:16" ht="85" x14ac:dyDescent="0.2">
      <c r="A21" t="s">
        <v>60</v>
      </c>
      <c r="B21" t="s">
        <v>20</v>
      </c>
      <c r="C21" t="s">
        <v>38</v>
      </c>
      <c r="D21" t="s">
        <v>36</v>
      </c>
      <c r="E21" t="s">
        <v>22</v>
      </c>
      <c r="F21" t="s">
        <v>31</v>
      </c>
      <c r="G21" t="s">
        <v>57</v>
      </c>
      <c r="H21" t="s">
        <v>301</v>
      </c>
      <c r="J21" s="4" t="str">
        <f t="shared" si="0"/>
        <v>Atypical EPEC Ct value, by TAC result</v>
      </c>
      <c r="K21" s="4" t="str">
        <f t="shared" si="1"/>
        <v>Raw bacteria data</v>
      </c>
      <c r="L21" s="4" t="str">
        <f t="shared" si="2"/>
        <v>Raw test result</v>
      </c>
      <c r="M21" s="4"/>
      <c r="N21" s="4" t="str">
        <f>IF(D21="boolean","presence of",IF(D21="count","count of",IF(E21="Ct value","threshold cycle indicating","data about")))&amp;" "&amp;H21&amp;" by "&amp;IF(ISNA(VLOOKUP(C21,lookup!$A$2:$B$4,2,FALSE)=TRUE),C21,VLOOKUP(C21,lookup!$A$2:$B$4,2))</f>
        <v>threshold cycle indicating Atypical EPEC by fluorogenic PCR assay</v>
      </c>
      <c r="O21" s="5" t="str">
        <f>IF($D21="count","a count of the number of ",IF($D21="boolean","a categorical measurement datum","a data item")&amp;" that is about ")&amp;$H21&amp;" and is the specified output of some "&amp;IF(ISNA(VLOOKUP(C21,lookup!$A$2:$B$4,2,FALSE)=TRUE),C21,VLOOKUP(C21,lookup!$A$2:$B$4,2))&amp;", which achieves an organism identification objective and has as specified input a "&amp;$B21&amp;" specimen"</f>
        <v>a data item that is about Atypical EPEC and is the specified output of some fluorogenic PCR assay, which achieves an organism identification objective and has as specified input a stool specimen</v>
      </c>
      <c r="P21" s="5" t="str">
        <f>"("&amp;IF($D22="count","count and",IF($D22="boolean","'categorical measurement datum' and","'data item' and")&amp;" 'is about' some ")&amp;"'"&amp;$H21&amp;"') and is_specified_output_of some (('"&amp;IF(ISNA(VLOOKUP(C21,lookup!$A$2:$B$4,2,FALSE)=TRUE),C21,VLOOKUP(C21,lookup!$A$2:$B$4,2))&amp;"' and achieves_planned_objective some 'organism identification objective') and has_specified_input some '"&amp;$B21&amp;" specimen')"</f>
        <v>('data item' and 'is about' some 'Atypical EPEC') and is_specified_output_of some (('fluorogenic PCR assay' and achieves_planned_objective some 'organism identification objective') and has_specified_input some 'stool specimen')</v>
      </c>
    </row>
    <row r="22" spans="1:16" ht="85" x14ac:dyDescent="0.2">
      <c r="A22" t="s">
        <v>61</v>
      </c>
      <c r="B22" t="s">
        <v>20</v>
      </c>
      <c r="C22" t="s">
        <v>38</v>
      </c>
      <c r="D22" t="s">
        <v>36</v>
      </c>
      <c r="E22" t="s">
        <v>22</v>
      </c>
      <c r="F22" t="s">
        <v>31</v>
      </c>
      <c r="G22" t="s">
        <v>57</v>
      </c>
      <c r="H22" t="s">
        <v>302</v>
      </c>
      <c r="J22" s="4" t="str">
        <f t="shared" si="0"/>
        <v>EAEC Ct value, by TAC result</v>
      </c>
      <c r="K22" s="4" t="str">
        <f t="shared" si="1"/>
        <v>Raw bacteria data</v>
      </c>
      <c r="L22" s="4" t="str">
        <f t="shared" si="2"/>
        <v>Raw test result</v>
      </c>
      <c r="M22" s="4"/>
      <c r="N22" s="4" t="str">
        <f>IF(D22="boolean","presence of",IF(D22="count","count of",IF(E22="Ct value","threshold cycle indicating","data about")))&amp;" "&amp;H22&amp;" by "&amp;IF(ISNA(VLOOKUP(C22,lookup!$A$2:$B$4,2,FALSE)=TRUE),C22,VLOOKUP(C22,lookup!$A$2:$B$4,2))</f>
        <v>threshold cycle indicating EAEC by fluorogenic PCR assay</v>
      </c>
      <c r="O22" s="5" t="str">
        <f>IF($D22="count","a count of the number of ",IF($D22="boolean","a categorical measurement datum","a data item")&amp;" that is about ")&amp;$H22&amp;" and is the specified output of some "&amp;IF(ISNA(VLOOKUP(C22,lookup!$A$2:$B$4,2,FALSE)=TRUE),C22,VLOOKUP(C22,lookup!$A$2:$B$4,2))&amp;", which achieves an organism identification objective and has as specified input a "&amp;$B22&amp;" specimen"</f>
        <v>a data item that is about EAEC and is the specified output of some fluorogenic PCR assay, which achieves an organism identification objective and has as specified input a stool specimen</v>
      </c>
      <c r="P22" s="5" t="str">
        <f>"("&amp;IF($D23="count","count and",IF($D23="boolean","'categorical measurement datum' and","'data item' and")&amp;" 'is about' some ")&amp;"'"&amp;$H22&amp;"') and is_specified_output_of some (('"&amp;IF(ISNA(VLOOKUP(C22,lookup!$A$2:$B$4,2,FALSE)=TRUE),C22,VLOOKUP(C22,lookup!$A$2:$B$4,2))&amp;"' and achieves_planned_objective some 'organism identification objective') and has_specified_input some '"&amp;$B22&amp;" specimen')"</f>
        <v>('data item' and 'is about' some 'EAEC') and is_specified_output_of some (('fluorogenic PCR assay' and achieves_planned_objective some 'organism identification objective') and has_specified_input some 'stool specimen')</v>
      </c>
    </row>
    <row r="23" spans="1:16" ht="85" x14ac:dyDescent="0.2">
      <c r="A23" t="s">
        <v>62</v>
      </c>
      <c r="B23" t="s">
        <v>20</v>
      </c>
      <c r="C23" t="s">
        <v>38</v>
      </c>
      <c r="D23" t="s">
        <v>36</v>
      </c>
      <c r="E23" t="s">
        <v>22</v>
      </c>
      <c r="F23" t="s">
        <v>31</v>
      </c>
      <c r="G23" t="s">
        <v>57</v>
      </c>
      <c r="H23" t="s">
        <v>302</v>
      </c>
      <c r="J23" s="4" t="str">
        <f t="shared" si="0"/>
        <v>EAEC Ct value, by TAC result</v>
      </c>
      <c r="K23" s="4" t="str">
        <f t="shared" si="1"/>
        <v>Raw bacteria data</v>
      </c>
      <c r="L23" s="4" t="str">
        <f t="shared" si="2"/>
        <v>Raw test result</v>
      </c>
      <c r="M23" s="4"/>
      <c r="N23" s="4" t="str">
        <f>IF(D23="boolean","presence of",IF(D23="count","count of",IF(E23="Ct value","threshold cycle indicating","data about")))&amp;" "&amp;H23&amp;" by "&amp;IF(ISNA(VLOOKUP(C23,lookup!$A$2:$B$4,2,FALSE)=TRUE),C23,VLOOKUP(C23,lookup!$A$2:$B$4,2))</f>
        <v>threshold cycle indicating EAEC by fluorogenic PCR assay</v>
      </c>
      <c r="O23" s="5" t="str">
        <f>IF($D23="count","a count of the number of ",IF($D23="boolean","a categorical measurement datum","a data item")&amp;" that is about ")&amp;$H23&amp;" and is the specified output of some "&amp;IF(ISNA(VLOOKUP(C23,lookup!$A$2:$B$4,2,FALSE)=TRUE),C23,VLOOKUP(C23,lookup!$A$2:$B$4,2))&amp;", which achieves an organism identification objective and has as specified input a "&amp;$B23&amp;" specimen"</f>
        <v>a data item that is about EAEC and is the specified output of some fluorogenic PCR assay, which achieves an organism identification objective and has as specified input a stool specimen</v>
      </c>
      <c r="P23" s="5" t="str">
        <f>"("&amp;IF($D24="count","count and",IF($D24="boolean","'categorical measurement datum' and","'data item' and")&amp;" 'is about' some ")&amp;"'"&amp;$H23&amp;"') and is_specified_output_of some (('"&amp;IF(ISNA(VLOOKUP(C23,lookup!$A$2:$B$4,2,FALSE)=TRUE),C23,VLOOKUP(C23,lookup!$A$2:$B$4,2))&amp;"' and achieves_planned_objective some 'organism identification objective') and has_specified_input some '"&amp;$B23&amp;" specimen')"</f>
        <v>('data item' and 'is about' some 'EAEC') and is_specified_output_of some (('fluorogenic PCR assay' and achieves_planned_objective some 'organism identification objective') and has_specified_input some 'stool specimen')</v>
      </c>
    </row>
    <row r="24" spans="1:16" ht="85" x14ac:dyDescent="0.2">
      <c r="A24" t="s">
        <v>63</v>
      </c>
      <c r="B24" t="s">
        <v>20</v>
      </c>
      <c r="C24" t="s">
        <v>38</v>
      </c>
      <c r="D24" t="s">
        <v>36</v>
      </c>
      <c r="E24" t="s">
        <v>22</v>
      </c>
      <c r="F24" t="s">
        <v>31</v>
      </c>
      <c r="G24" t="s">
        <v>57</v>
      </c>
      <c r="H24" t="s">
        <v>303</v>
      </c>
      <c r="J24" s="4" t="str">
        <f t="shared" si="0"/>
        <v>EAEC aaiC Ct value, by TAC result</v>
      </c>
      <c r="K24" s="4" t="str">
        <f t="shared" si="1"/>
        <v>Raw bacteria data</v>
      </c>
      <c r="L24" s="4" t="str">
        <f t="shared" si="2"/>
        <v>Raw test result</v>
      </c>
      <c r="M24" s="4"/>
      <c r="N24" s="4" t="str">
        <f>IF(D24="boolean","presence of",IF(D24="count","count of",IF(E24="Ct value","threshold cycle indicating","data about")))&amp;" "&amp;H24&amp;" by "&amp;IF(ISNA(VLOOKUP(C24,lookup!$A$2:$B$4,2,FALSE)=TRUE),C24,VLOOKUP(C24,lookup!$A$2:$B$4,2))</f>
        <v>threshold cycle indicating EAEC aaiC by fluorogenic PCR assay</v>
      </c>
      <c r="O24" s="5" t="str">
        <f>IF($D24="count","a count of the number of ",IF($D24="boolean","a categorical measurement datum","a data item")&amp;" that is about ")&amp;$H24&amp;" and is the specified output of some "&amp;IF(ISNA(VLOOKUP(C24,lookup!$A$2:$B$4,2,FALSE)=TRUE),C24,VLOOKUP(C24,lookup!$A$2:$B$4,2))&amp;", which achieves an organism identification objective and has as specified input a "&amp;$B24&amp;" specimen"</f>
        <v>a data item that is about EAEC aaiC and is the specified output of some fluorogenic PCR assay, which achieves an organism identification objective and has as specified input a stool specimen</v>
      </c>
      <c r="P24" s="5" t="str">
        <f>"("&amp;IF($D25="count","count and",IF($D25="boolean","'categorical measurement datum' and","'data item' and")&amp;" 'is about' some ")&amp;"'"&amp;$H24&amp;"') and is_specified_output_of some (('"&amp;IF(ISNA(VLOOKUP(C24,lookup!$A$2:$B$4,2,FALSE)=TRUE),C24,VLOOKUP(C24,lookup!$A$2:$B$4,2))&amp;"' and achieves_planned_objective some 'organism identification objective') and has_specified_input some '"&amp;$B24&amp;" specimen')"</f>
        <v>('data item' and 'is about' some 'EAEC aaiC') and is_specified_output_of some (('fluorogenic PCR assay' and achieves_planned_objective some 'organism identification objective') and has_specified_input some 'stool specimen')</v>
      </c>
    </row>
    <row r="25" spans="1:16" ht="85" x14ac:dyDescent="0.2">
      <c r="A25" t="s">
        <v>64</v>
      </c>
      <c r="B25" t="s">
        <v>20</v>
      </c>
      <c r="C25" t="s">
        <v>38</v>
      </c>
      <c r="D25" t="s">
        <v>36</v>
      </c>
      <c r="E25" t="s">
        <v>22</v>
      </c>
      <c r="F25" t="s">
        <v>31</v>
      </c>
      <c r="G25" t="s">
        <v>57</v>
      </c>
      <c r="H25" t="s">
        <v>303</v>
      </c>
      <c r="J25" s="4" t="str">
        <f t="shared" si="0"/>
        <v>EAEC aaiC Ct value, by TAC result</v>
      </c>
      <c r="K25" s="4" t="str">
        <f t="shared" si="1"/>
        <v>Raw bacteria data</v>
      </c>
      <c r="L25" s="4" t="str">
        <f t="shared" si="2"/>
        <v>Raw test result</v>
      </c>
      <c r="M25" s="4"/>
      <c r="N25" s="4" t="str">
        <f>IF(D25="boolean","presence of",IF(D25="count","count of",IF(E25="Ct value","threshold cycle indicating","data about")))&amp;" "&amp;H25&amp;" by "&amp;IF(ISNA(VLOOKUP(C25,lookup!$A$2:$B$4,2,FALSE)=TRUE),C25,VLOOKUP(C25,lookup!$A$2:$B$4,2))</f>
        <v>threshold cycle indicating EAEC aaiC by fluorogenic PCR assay</v>
      </c>
      <c r="O25" s="5" t="str">
        <f>IF($D25="count","a count of the number of ",IF($D25="boolean","a categorical measurement datum","a data item")&amp;" that is about ")&amp;$H25&amp;" and is the specified output of some "&amp;IF(ISNA(VLOOKUP(C25,lookup!$A$2:$B$4,2,FALSE)=TRUE),C25,VLOOKUP(C25,lookup!$A$2:$B$4,2))&amp;", which achieves an organism identification objective and has as specified input a "&amp;$B25&amp;" specimen"</f>
        <v>a data item that is about EAEC aaiC and is the specified output of some fluorogenic PCR assay, which achieves an organism identification objective and has as specified input a stool specimen</v>
      </c>
      <c r="P25" s="5" t="str">
        <f>"("&amp;IF($D26="count","count and",IF($D26="boolean","'categorical measurement datum' and","'data item' and")&amp;" 'is about' some ")&amp;"'"&amp;$H25&amp;"') and is_specified_output_of some (('"&amp;IF(ISNA(VLOOKUP(C25,lookup!$A$2:$B$4,2,FALSE)=TRUE),C25,VLOOKUP(C25,lookup!$A$2:$B$4,2))&amp;"' and achieves_planned_objective some 'organism identification objective') and has_specified_input some '"&amp;$B25&amp;" specimen')"</f>
        <v>('data item' and 'is about' some 'EAEC aaiC') and is_specified_output_of some (('fluorogenic PCR assay' and achieves_planned_objective some 'organism identification objective') and has_specified_input some 'stool specimen')</v>
      </c>
    </row>
    <row r="26" spans="1:16" ht="85" x14ac:dyDescent="0.2">
      <c r="A26" t="s">
        <v>65</v>
      </c>
      <c r="B26" t="s">
        <v>20</v>
      </c>
      <c r="C26" t="s">
        <v>12</v>
      </c>
      <c r="D26" t="s">
        <v>36</v>
      </c>
      <c r="F26" t="s">
        <v>31</v>
      </c>
      <c r="G26" t="s">
        <v>57</v>
      </c>
      <c r="H26" t="s">
        <v>304</v>
      </c>
      <c r="J26" s="4" t="str">
        <f t="shared" si="0"/>
        <v>EAEC aaiC-pos, by PCR result</v>
      </c>
      <c r="K26" s="4" t="str">
        <f t="shared" si="1"/>
        <v>Raw bacteria data</v>
      </c>
      <c r="L26" s="4" t="str">
        <f t="shared" si="2"/>
        <v>Raw test result</v>
      </c>
      <c r="M26" s="4"/>
      <c r="N26" s="4" t="str">
        <f>IF(D26="boolean","presence of",IF(D26="count","count of",IF(E26="Ct value","threshold cycle indicating","data about")))&amp;" "&amp;H26&amp;" by "&amp;IF(ISNA(VLOOKUP(C26,lookup!$A$2:$B$4,2,FALSE)=TRUE),C26,VLOOKUP(C26,lookup!$A$2:$B$4,2))</f>
        <v>data about EAEC aaiC-pos by PCR assay</v>
      </c>
      <c r="O26" s="5" t="str">
        <f>IF($D26="count","a count of the number of ",IF($D26="boolean","a categorical measurement datum","a data item")&amp;" that is about ")&amp;$H26&amp;" and is the specified output of some "&amp;IF(ISNA(VLOOKUP(C26,lookup!$A$2:$B$4,2,FALSE)=TRUE),C26,VLOOKUP(C26,lookup!$A$2:$B$4,2))&amp;", which achieves an organism identification objective and has as specified input a "&amp;$B26&amp;" specimen"</f>
        <v>a data item that is about EAEC aaiC-pos and is the specified output of some PCR assay, which achieves an organism identification objective and has as specified input a stool specimen</v>
      </c>
      <c r="P26" s="5" t="str">
        <f>"("&amp;IF($D27="count","count and",IF($D27="boolean","'categorical measurement datum' and","'data item' and")&amp;" 'is about' some ")&amp;"'"&amp;$H26&amp;"') and is_specified_output_of some (('"&amp;IF(ISNA(VLOOKUP(C26,lookup!$A$2:$B$4,2,FALSE)=TRUE),C26,VLOOKUP(C26,lookup!$A$2:$B$4,2))&amp;"' and achieves_planned_objective some 'organism identification objective') and has_specified_input some '"&amp;$B26&amp;" specimen')"</f>
        <v>('data item' and 'is about' some 'EAEC aaiC-pos') and is_specified_output_of some (('PCR assay' and achieves_planned_objective some 'organism identification objective') and has_specified_input some 'stool specimen')</v>
      </c>
    </row>
    <row r="27" spans="1:16" ht="85" x14ac:dyDescent="0.2">
      <c r="A27" t="s">
        <v>66</v>
      </c>
      <c r="B27" t="s">
        <v>20</v>
      </c>
      <c r="C27" t="s">
        <v>38</v>
      </c>
      <c r="D27" t="s">
        <v>36</v>
      </c>
      <c r="E27" t="s">
        <v>22</v>
      </c>
      <c r="F27" t="s">
        <v>31</v>
      </c>
      <c r="G27" t="s">
        <v>57</v>
      </c>
      <c r="H27" t="s">
        <v>305</v>
      </c>
      <c r="J27" s="4" t="str">
        <f t="shared" si="0"/>
        <v>EAEC aatA Ct value, by TAC result</v>
      </c>
      <c r="K27" s="4" t="str">
        <f t="shared" si="1"/>
        <v>Raw bacteria data</v>
      </c>
      <c r="L27" s="4" t="str">
        <f t="shared" si="2"/>
        <v>Raw test result</v>
      </c>
      <c r="M27" s="4"/>
      <c r="N27" s="4" t="str">
        <f>IF(D27="boolean","presence of",IF(D27="count","count of",IF(E27="Ct value","threshold cycle indicating","data about")))&amp;" "&amp;H27&amp;" by "&amp;IF(ISNA(VLOOKUP(C27,lookup!$A$2:$B$4,2,FALSE)=TRUE),C27,VLOOKUP(C27,lookup!$A$2:$B$4,2))</f>
        <v>threshold cycle indicating EAEC aatA by fluorogenic PCR assay</v>
      </c>
      <c r="O27" s="5" t="str">
        <f>IF($D27="count","a count of the number of ",IF($D27="boolean","a categorical measurement datum","a data item")&amp;" that is about ")&amp;$H27&amp;" and is the specified output of some "&amp;IF(ISNA(VLOOKUP(C27,lookup!$A$2:$B$4,2,FALSE)=TRUE),C27,VLOOKUP(C27,lookup!$A$2:$B$4,2))&amp;", which achieves an organism identification objective and has as specified input a "&amp;$B27&amp;" specimen"</f>
        <v>a data item that is about EAEC aatA and is the specified output of some fluorogenic PCR assay, which achieves an organism identification objective and has as specified input a stool specimen</v>
      </c>
      <c r="P27" s="5" t="str">
        <f>"("&amp;IF($D28="count","count and",IF($D28="boolean","'categorical measurement datum' and","'data item' and")&amp;" 'is about' some ")&amp;"'"&amp;$H27&amp;"') and is_specified_output_of some (('"&amp;IF(ISNA(VLOOKUP(C27,lookup!$A$2:$B$4,2,FALSE)=TRUE),C27,VLOOKUP(C27,lookup!$A$2:$B$4,2))&amp;"' and achieves_planned_objective some 'organism identification objective') and has_specified_input some '"&amp;$B27&amp;" specimen')"</f>
        <v>('data item' and 'is about' some 'EAEC aatA') and is_specified_output_of some (('fluorogenic PCR assay' and achieves_planned_objective some 'organism identification objective') and has_specified_input some 'stool specimen')</v>
      </c>
    </row>
    <row r="28" spans="1:16" ht="85" x14ac:dyDescent="0.2">
      <c r="A28" t="s">
        <v>67</v>
      </c>
      <c r="B28" t="s">
        <v>20</v>
      </c>
      <c r="C28" t="s">
        <v>38</v>
      </c>
      <c r="D28" t="s">
        <v>36</v>
      </c>
      <c r="E28" t="s">
        <v>22</v>
      </c>
      <c r="F28" t="s">
        <v>31</v>
      </c>
      <c r="G28" t="s">
        <v>57</v>
      </c>
      <c r="H28" t="s">
        <v>305</v>
      </c>
      <c r="J28" s="4" t="str">
        <f t="shared" si="0"/>
        <v>EAEC aatA Ct value, by TAC result</v>
      </c>
      <c r="K28" s="4" t="str">
        <f t="shared" si="1"/>
        <v>Raw bacteria data</v>
      </c>
      <c r="L28" s="4" t="str">
        <f t="shared" si="2"/>
        <v>Raw test result</v>
      </c>
      <c r="M28" s="4"/>
      <c r="N28" s="4" t="str">
        <f>IF(D28="boolean","presence of",IF(D28="count","count of",IF(E28="Ct value","threshold cycle indicating","data about")))&amp;" "&amp;H28&amp;" by "&amp;IF(ISNA(VLOOKUP(C28,lookup!$A$2:$B$4,2,FALSE)=TRUE),C28,VLOOKUP(C28,lookup!$A$2:$B$4,2))</f>
        <v>threshold cycle indicating EAEC aatA by fluorogenic PCR assay</v>
      </c>
      <c r="O28" s="5" t="str">
        <f>IF($D28="count","a count of the number of ",IF($D28="boolean","a categorical measurement datum","a data item")&amp;" that is about ")&amp;$H28&amp;" and is the specified output of some "&amp;IF(ISNA(VLOOKUP(C28,lookup!$A$2:$B$4,2,FALSE)=TRUE),C28,VLOOKUP(C28,lookup!$A$2:$B$4,2))&amp;", which achieves an organism identification objective and has as specified input a "&amp;$B28&amp;" specimen"</f>
        <v>a data item that is about EAEC aatA and is the specified output of some fluorogenic PCR assay, which achieves an organism identification objective and has as specified input a stool specimen</v>
      </c>
      <c r="P28" s="5" t="str">
        <f>"("&amp;IF($D29="count","count and",IF($D29="boolean","'categorical measurement datum' and","'data item' and")&amp;" 'is about' some ")&amp;"'"&amp;$H28&amp;"') and is_specified_output_of some (('"&amp;IF(ISNA(VLOOKUP(C28,lookup!$A$2:$B$4,2,FALSE)=TRUE),C28,VLOOKUP(C28,lookup!$A$2:$B$4,2))&amp;"' and achieves_planned_objective some 'organism identification objective') and has_specified_input some '"&amp;$B28&amp;" specimen')"</f>
        <v>('data item' and 'is about' some 'EAEC aatA') and is_specified_output_of some (('fluorogenic PCR assay' and achieves_planned_objective some 'organism identification objective') and has_specified_input some 'stool specimen')</v>
      </c>
    </row>
    <row r="29" spans="1:16" ht="85" x14ac:dyDescent="0.2">
      <c r="A29" t="s">
        <v>68</v>
      </c>
      <c r="B29" t="s">
        <v>20</v>
      </c>
      <c r="C29" t="s">
        <v>12</v>
      </c>
      <c r="D29" t="s">
        <v>36</v>
      </c>
      <c r="F29" t="s">
        <v>31</v>
      </c>
      <c r="G29" t="s">
        <v>57</v>
      </c>
      <c r="H29" t="s">
        <v>306</v>
      </c>
      <c r="J29" s="4" t="str">
        <f t="shared" si="0"/>
        <v>EAEC aatA-pos, by PCR result</v>
      </c>
      <c r="K29" s="4" t="str">
        <f t="shared" si="1"/>
        <v>Raw bacteria data</v>
      </c>
      <c r="L29" s="4" t="str">
        <f t="shared" si="2"/>
        <v>Raw test result</v>
      </c>
      <c r="M29" s="4"/>
      <c r="N29" s="4" t="str">
        <f>IF(D29="boolean","presence of",IF(D29="count","count of",IF(E29="Ct value","threshold cycle indicating","data about")))&amp;" "&amp;H29&amp;" by "&amp;IF(ISNA(VLOOKUP(C29,lookup!$A$2:$B$4,2,FALSE)=TRUE),C29,VLOOKUP(C29,lookup!$A$2:$B$4,2))</f>
        <v>data about EAEC aatA-pos by PCR assay</v>
      </c>
      <c r="O29" s="5" t="str">
        <f>IF($D29="count","a count of the number of ",IF($D29="boolean","a categorical measurement datum","a data item")&amp;" that is about ")&amp;$H29&amp;" and is the specified output of some "&amp;IF(ISNA(VLOOKUP(C29,lookup!$A$2:$B$4,2,FALSE)=TRUE),C29,VLOOKUP(C29,lookup!$A$2:$B$4,2))&amp;", which achieves an organism identification objective and has as specified input a "&amp;$B29&amp;" specimen"</f>
        <v>a data item that is about EAEC aatA-pos and is the specified output of some PCR assay, which achieves an organism identification objective and has as specified input a stool specimen</v>
      </c>
      <c r="P29" s="5" t="str">
        <f>"("&amp;IF($D30="count","count and",IF($D30="boolean","'categorical measurement datum' and","'data item' and")&amp;" 'is about' some ")&amp;"'"&amp;$H29&amp;"') and is_specified_output_of some (('"&amp;IF(ISNA(VLOOKUP(C29,lookup!$A$2:$B$4,2,FALSE)=TRUE),C29,VLOOKUP(C29,lookup!$A$2:$B$4,2))&amp;"' and achieves_planned_objective some 'organism identification objective') and has_specified_input some '"&amp;$B29&amp;" specimen')"</f>
        <v>('categorical measurement datum' and 'is about' some 'EAEC aatA-pos') and is_specified_output_of some (('PCR assay' and achieves_planned_objective some 'organism identification objective') and has_specified_input some 'stool specimen')</v>
      </c>
    </row>
    <row r="30" spans="1:16" ht="85" x14ac:dyDescent="0.2">
      <c r="A30" t="s">
        <v>69</v>
      </c>
      <c r="B30" t="s">
        <v>20</v>
      </c>
      <c r="C30" t="s">
        <v>12</v>
      </c>
      <c r="D30" t="s">
        <v>32</v>
      </c>
      <c r="F30" t="s">
        <v>31</v>
      </c>
      <c r="G30" t="s">
        <v>57</v>
      </c>
      <c r="H30" t="s">
        <v>307</v>
      </c>
      <c r="J30" s="4" t="str">
        <f t="shared" si="0"/>
        <v>EAEC aatA-pos and aaiC-pos, by PCR</v>
      </c>
      <c r="K30" s="4" t="str">
        <f t="shared" si="1"/>
        <v>Escherichia in stool</v>
      </c>
      <c r="L30" s="4" t="str">
        <f t="shared" si="2"/>
        <v>Bacteria in stool</v>
      </c>
      <c r="M30" s="4"/>
      <c r="N30" s="4" t="str">
        <f>IF(D30="boolean","presence of",IF(D30="count","count of",IF(E30="Ct value","threshold cycle indicating","data about")))&amp;" "&amp;H30&amp;" by "&amp;IF(ISNA(VLOOKUP(C30,lookup!$A$2:$B$4,2,FALSE)=TRUE),C30,VLOOKUP(C30,lookup!$A$2:$B$4,2))</f>
        <v>presence of EAEC aatA-pos and aaiC-pos by PCR assay</v>
      </c>
      <c r="O30" s="5" t="str">
        <f>IF($D30="count","a count of the number of ",IF($D30="boolean","a categorical measurement datum","a data item")&amp;" that is about ")&amp;$H30&amp;" and is the specified output of some "&amp;IF(ISNA(VLOOKUP(C30,lookup!$A$2:$B$4,2,FALSE)=TRUE),C30,VLOOKUP(C30,lookup!$A$2:$B$4,2))&amp;", which achieves an organism identification objective and has as specified input a "&amp;$B30&amp;" specimen"</f>
        <v>a categorical measurement datum that is about EAEC aatA-pos and aaiC-pos and is the specified output of some PCR assay, which achieves an organism identification objective and has as specified input a stool specimen</v>
      </c>
      <c r="P30" s="5" t="str">
        <f>"("&amp;IF($D31="count","count and",IF($D31="boolean","'categorical measurement datum' and","'data item' and")&amp;" 'is about' some ")&amp;"'"&amp;$H30&amp;"') and is_specified_output_of some (('"&amp;IF(ISNA(VLOOKUP(C30,lookup!$A$2:$B$4,2,FALSE)=TRUE),C30,VLOOKUP(C30,lookup!$A$2:$B$4,2))&amp;"' and achieves_planned_objective some 'organism identification objective') and has_specified_input some '"&amp;$B30&amp;" specimen')"</f>
        <v>('categorical measurement datum' and 'is about' some 'EAEC aatA-pos and aaiC-pos') and is_specified_output_of some (('PCR assay' and achieves_planned_objective some 'organism identification objective') and has_specified_input some 'stool specimen')</v>
      </c>
    </row>
    <row r="31" spans="1:16" ht="85" x14ac:dyDescent="0.2">
      <c r="A31" t="s">
        <v>70</v>
      </c>
      <c r="B31" t="s">
        <v>20</v>
      </c>
      <c r="C31" t="s">
        <v>12</v>
      </c>
      <c r="D31" t="s">
        <v>32</v>
      </c>
      <c r="F31" t="s">
        <v>31</v>
      </c>
      <c r="G31" t="s">
        <v>57</v>
      </c>
      <c r="H31" t="s">
        <v>308</v>
      </c>
      <c r="J31" s="4" t="str">
        <f t="shared" si="0"/>
        <v>EAEC aatA-pos or aaiC-pos, by PCR</v>
      </c>
      <c r="K31" s="4" t="str">
        <f t="shared" si="1"/>
        <v>Escherichia in stool</v>
      </c>
      <c r="L31" s="4" t="str">
        <f t="shared" si="2"/>
        <v>Bacteria in stool</v>
      </c>
      <c r="M31" s="4"/>
      <c r="N31" s="4" t="str">
        <f>IF(D31="boolean","presence of",IF(D31="count","count of",IF(E31="Ct value","threshold cycle indicating","data about")))&amp;" "&amp;H31&amp;" by "&amp;IF(ISNA(VLOOKUP(C31,lookup!$A$2:$B$4,2,FALSE)=TRUE),C31,VLOOKUP(C31,lookup!$A$2:$B$4,2))</f>
        <v>presence of EAEC aatA-pos or aaiC-pos by PCR assay</v>
      </c>
      <c r="O31" s="5" t="str">
        <f>IF($D31="count","a count of the number of ",IF($D31="boolean","a categorical measurement datum","a data item")&amp;" that is about ")&amp;$H31&amp;" and is the specified output of some "&amp;IF(ISNA(VLOOKUP(C31,lookup!$A$2:$B$4,2,FALSE)=TRUE),C31,VLOOKUP(C31,lookup!$A$2:$B$4,2))&amp;", which achieves an organism identification objective and has as specified input a "&amp;$B31&amp;" specimen"</f>
        <v>a categorical measurement datum that is about EAEC aatA-pos or aaiC-pos and is the specified output of some PCR assay, which achieves an organism identification objective and has as specified input a stool specimen</v>
      </c>
      <c r="P31" s="5" t="str">
        <f>"("&amp;IF($D32="count","count and",IF($D32="boolean","'categorical measurement datum' and","'data item' and")&amp;" 'is about' some ")&amp;"'"&amp;$H31&amp;"') and is_specified_output_of some (('"&amp;IF(ISNA(VLOOKUP(C31,lookup!$A$2:$B$4,2,FALSE)=TRUE),C31,VLOOKUP(C31,lookup!$A$2:$B$4,2))&amp;"' and achieves_planned_objective some 'organism identification objective') and has_specified_input some '"&amp;$B31&amp;" specimen')"</f>
        <v>('data item' and 'is about' some 'EAEC aatA-pos or aaiC-pos') and is_specified_output_of some (('PCR assay' and achieves_planned_objective some 'organism identification objective') and has_specified_input some 'stool specimen')</v>
      </c>
    </row>
    <row r="32" spans="1:16" ht="85" x14ac:dyDescent="0.2">
      <c r="A32" t="s">
        <v>71</v>
      </c>
      <c r="B32" t="s">
        <v>20</v>
      </c>
      <c r="C32" t="s">
        <v>38</v>
      </c>
      <c r="D32" t="s">
        <v>36</v>
      </c>
      <c r="E32" t="s">
        <v>22</v>
      </c>
      <c r="F32" t="s">
        <v>31</v>
      </c>
      <c r="G32" t="s">
        <v>57</v>
      </c>
      <c r="H32" t="s">
        <v>309</v>
      </c>
      <c r="J32" s="4" t="str">
        <f t="shared" si="0"/>
        <v>EAEC aggR Ct value, by TAC result</v>
      </c>
      <c r="K32" s="4" t="str">
        <f t="shared" si="1"/>
        <v>Raw bacteria data</v>
      </c>
      <c r="L32" s="4" t="str">
        <f t="shared" si="2"/>
        <v>Raw test result</v>
      </c>
      <c r="M32" s="4"/>
      <c r="N32" s="4" t="str">
        <f>IF(D32="boolean","presence of",IF(D32="count","count of",IF(E32="Ct value","threshold cycle indicating","data about")))&amp;" "&amp;H32&amp;" by "&amp;IF(ISNA(VLOOKUP(C32,lookup!$A$2:$B$4,2,FALSE)=TRUE),C32,VLOOKUP(C32,lookup!$A$2:$B$4,2))</f>
        <v>threshold cycle indicating EAEC aggR by fluorogenic PCR assay</v>
      </c>
      <c r="O32" s="5" t="str">
        <f>IF($D32="count","a count of the number of ",IF($D32="boolean","a categorical measurement datum","a data item")&amp;" that is about ")&amp;$H32&amp;" and is the specified output of some "&amp;IF(ISNA(VLOOKUP(C32,lookup!$A$2:$B$4,2,FALSE)=TRUE),C32,VLOOKUP(C32,lookup!$A$2:$B$4,2))&amp;", which achieves an organism identification objective and has as specified input a "&amp;$B32&amp;" specimen"</f>
        <v>a data item that is about EAEC aggR and is the specified output of some fluorogenic PCR assay, which achieves an organism identification objective and has as specified input a stool specimen</v>
      </c>
      <c r="P32" s="5" t="str">
        <f>"("&amp;IF($D33="count","count and",IF($D33="boolean","'categorical measurement datum' and","'data item' and")&amp;" 'is about' some ")&amp;"'"&amp;$H32&amp;"') and is_specified_output_of some (('"&amp;IF(ISNA(VLOOKUP(C32,lookup!$A$2:$B$4,2,FALSE)=TRUE),C32,VLOOKUP(C32,lookup!$A$2:$B$4,2))&amp;"' and achieves_planned_objective some 'organism identification objective') and has_specified_input some '"&amp;$B32&amp;" specimen')"</f>
        <v>('data item' and 'is about' some 'EAEC aggR') and is_specified_output_of some (('fluorogenic PCR assay' and achieves_planned_objective some 'organism identification objective') and has_specified_input some 'stool specimen')</v>
      </c>
    </row>
    <row r="33" spans="1:16" ht="85" x14ac:dyDescent="0.2">
      <c r="A33" t="s">
        <v>72</v>
      </c>
      <c r="B33" t="s">
        <v>20</v>
      </c>
      <c r="C33" t="s">
        <v>38</v>
      </c>
      <c r="D33" t="s">
        <v>36</v>
      </c>
      <c r="E33" t="s">
        <v>22</v>
      </c>
      <c r="F33" t="s">
        <v>31</v>
      </c>
      <c r="G33" t="s">
        <v>57</v>
      </c>
      <c r="H33" t="s">
        <v>309</v>
      </c>
      <c r="J33" s="4" t="str">
        <f t="shared" si="0"/>
        <v>EAEC aggR Ct value, by TAC result</v>
      </c>
      <c r="K33" s="4" t="str">
        <f t="shared" si="1"/>
        <v>Raw bacteria data</v>
      </c>
      <c r="L33" s="4" t="str">
        <f t="shared" si="2"/>
        <v>Raw test result</v>
      </c>
      <c r="M33" s="4"/>
      <c r="N33" s="4" t="str">
        <f>IF(D33="boolean","presence of",IF(D33="count","count of",IF(E33="Ct value","threshold cycle indicating","data about")))&amp;" "&amp;H33&amp;" by "&amp;IF(ISNA(VLOOKUP(C33,lookup!$A$2:$B$4,2,FALSE)=TRUE),C33,VLOOKUP(C33,lookup!$A$2:$B$4,2))</f>
        <v>threshold cycle indicating EAEC aggR by fluorogenic PCR assay</v>
      </c>
      <c r="O33" s="5" t="str">
        <f>IF($D33="count","a count of the number of ",IF($D33="boolean","a categorical measurement datum","a data item")&amp;" that is about ")&amp;$H33&amp;" and is the specified output of some "&amp;IF(ISNA(VLOOKUP(C33,lookup!$A$2:$B$4,2,FALSE)=TRUE),C33,VLOOKUP(C33,lookup!$A$2:$B$4,2))&amp;", which achieves an organism identification objective and has as specified input a "&amp;$B33&amp;" specimen"</f>
        <v>a data item that is about EAEC aggR and is the specified output of some fluorogenic PCR assay, which achieves an organism identification objective and has as specified input a stool specimen</v>
      </c>
      <c r="P33" s="5" t="str">
        <f>"("&amp;IF($D34="count","count and",IF($D34="boolean","'categorical measurement datum' and","'data item' and")&amp;" 'is about' some ")&amp;"'"&amp;$H33&amp;"') and is_specified_output_of some (('"&amp;IF(ISNA(VLOOKUP(C33,lookup!$A$2:$B$4,2,FALSE)=TRUE),C33,VLOOKUP(C33,lookup!$A$2:$B$4,2))&amp;"' and achieves_planned_objective some 'organism identification objective') and has_specified_input some '"&amp;$B33&amp;" specimen')"</f>
        <v>('data item' and 'is about' some 'EAEC aggR') and is_specified_output_of some (('fluorogenic PCR assay' and achieves_planned_objective some 'organism identification objective') and has_specified_input some 'stool specimen')</v>
      </c>
    </row>
    <row r="34" spans="1:16" ht="85" x14ac:dyDescent="0.2">
      <c r="A34" t="s">
        <v>73</v>
      </c>
      <c r="B34" t="s">
        <v>20</v>
      </c>
      <c r="C34" t="s">
        <v>38</v>
      </c>
      <c r="D34" t="s">
        <v>36</v>
      </c>
      <c r="E34" t="s">
        <v>22</v>
      </c>
      <c r="F34" t="s">
        <v>31</v>
      </c>
      <c r="G34" t="s">
        <v>57</v>
      </c>
      <c r="H34" t="s">
        <v>310</v>
      </c>
      <c r="J34" s="4" t="str">
        <f t="shared" si="0"/>
        <v>EAEC aggR-activated regulator (aar) Ct value, by TAC result</v>
      </c>
      <c r="K34" s="4" t="str">
        <f t="shared" si="1"/>
        <v>Raw bacteria data</v>
      </c>
      <c r="L34" s="4" t="str">
        <f t="shared" si="2"/>
        <v>Raw test result</v>
      </c>
      <c r="M34" s="4"/>
      <c r="N34" s="4" t="str">
        <f>IF(D34="boolean","presence of",IF(D34="count","count of",IF(E34="Ct value","threshold cycle indicating","data about")))&amp;" "&amp;H34&amp;" by "&amp;IF(ISNA(VLOOKUP(C34,lookup!$A$2:$B$4,2,FALSE)=TRUE),C34,VLOOKUP(C34,lookup!$A$2:$B$4,2))</f>
        <v>threshold cycle indicating EAEC aggR-activated regulator (aar) by fluorogenic PCR assay</v>
      </c>
      <c r="O34" s="5" t="str">
        <f>IF($D34="count","a count of the number of ",IF($D34="boolean","a categorical measurement datum","a data item")&amp;" that is about ")&amp;$H34&amp;" and is the specified output of some "&amp;IF(ISNA(VLOOKUP(C34,lookup!$A$2:$B$4,2,FALSE)=TRUE),C34,VLOOKUP(C34,lookup!$A$2:$B$4,2))&amp;", which achieves an organism identification objective and has as specified input a "&amp;$B34&amp;" specimen"</f>
        <v>a data item that is about EAEC aggR-activated regulator (aar) and is the specified output of some fluorogenic PCR assay, which achieves an organism identification objective and has as specified input a stool specimen</v>
      </c>
      <c r="P34" s="5" t="str">
        <f>"("&amp;IF($D35="count","count and",IF($D35="boolean","'categorical measurement datum' and","'data item' and")&amp;" 'is about' some ")&amp;"'"&amp;$H34&amp;"') and is_specified_output_of some (('"&amp;IF(ISNA(VLOOKUP(C34,lookup!$A$2:$B$4,2,FALSE)=TRUE),C34,VLOOKUP(C34,lookup!$A$2:$B$4,2))&amp;"' and achieves_planned_objective some 'organism identification objective') and has_specified_input some '"&amp;$B34&amp;" specimen')"</f>
        <v>('data item' and 'is about' some 'EAEC aggR-activated regulator (aar)') and is_specified_output_of some (('fluorogenic PCR assay' and achieves_planned_objective some 'organism identification objective') and has_specified_input some 'stool specimen')</v>
      </c>
    </row>
    <row r="35" spans="1:16" ht="85" x14ac:dyDescent="0.2">
      <c r="A35" t="s">
        <v>74</v>
      </c>
      <c r="B35" t="s">
        <v>20</v>
      </c>
      <c r="C35" t="s">
        <v>38</v>
      </c>
      <c r="D35" t="s">
        <v>36</v>
      </c>
      <c r="E35" t="s">
        <v>22</v>
      </c>
      <c r="F35" t="s">
        <v>31</v>
      </c>
      <c r="G35" t="s">
        <v>57</v>
      </c>
      <c r="H35" t="s">
        <v>310</v>
      </c>
      <c r="J35" s="4" t="str">
        <f t="shared" si="0"/>
        <v>EAEC aggR-activated regulator (aar) Ct value, by TAC result</v>
      </c>
      <c r="K35" s="4" t="str">
        <f t="shared" si="1"/>
        <v>Raw bacteria data</v>
      </c>
      <c r="L35" s="4" t="str">
        <f t="shared" si="2"/>
        <v>Raw test result</v>
      </c>
      <c r="M35" s="4"/>
      <c r="N35" s="4" t="str">
        <f>IF(D35="boolean","presence of",IF(D35="count","count of",IF(E35="Ct value","threshold cycle indicating","data about")))&amp;" "&amp;H35&amp;" by "&amp;IF(ISNA(VLOOKUP(C35,lookup!$A$2:$B$4,2,FALSE)=TRUE),C35,VLOOKUP(C35,lookup!$A$2:$B$4,2))</f>
        <v>threshold cycle indicating EAEC aggR-activated regulator (aar) by fluorogenic PCR assay</v>
      </c>
      <c r="O35" s="5" t="str">
        <f>IF($D35="count","a count of the number of ",IF($D35="boolean","a categorical measurement datum","a data item")&amp;" that is about ")&amp;$H35&amp;" and is the specified output of some "&amp;IF(ISNA(VLOOKUP(C35,lookup!$A$2:$B$4,2,FALSE)=TRUE),C35,VLOOKUP(C35,lookup!$A$2:$B$4,2))&amp;", which achieves an organism identification objective and has as specified input a "&amp;$B35&amp;" specimen"</f>
        <v>a data item that is about EAEC aggR-activated regulator (aar) and is the specified output of some fluorogenic PCR assay, which achieves an organism identification objective and has as specified input a stool specimen</v>
      </c>
      <c r="P35" s="5" t="str">
        <f>"("&amp;IF($D36="count","count and",IF($D36="boolean","'categorical measurement datum' and","'data item' and")&amp;" 'is about' some ")&amp;"'"&amp;$H35&amp;"') and is_specified_output_of some (('"&amp;IF(ISNA(VLOOKUP(C35,lookup!$A$2:$B$4,2,FALSE)=TRUE),C35,VLOOKUP(C35,lookup!$A$2:$B$4,2))&amp;"' and achieves_planned_objective some 'organism identification objective') and has_specified_input some '"&amp;$B35&amp;" specimen')"</f>
        <v>('categorical measurement datum' and 'is about' some 'EAEC aggR-activated regulator (aar)') and is_specified_output_of some (('fluorogenic PCR assay' and achieves_planned_objective some 'organism identification objective') and has_specified_input some 'stool specimen')</v>
      </c>
    </row>
    <row r="36" spans="1:16" ht="85" x14ac:dyDescent="0.2">
      <c r="A36" t="s">
        <v>75</v>
      </c>
      <c r="B36" t="s">
        <v>20</v>
      </c>
      <c r="C36" t="s">
        <v>12</v>
      </c>
      <c r="D36" t="s">
        <v>32</v>
      </c>
      <c r="F36" t="s">
        <v>31</v>
      </c>
      <c r="G36" t="s">
        <v>57</v>
      </c>
      <c r="H36" t="s">
        <v>311</v>
      </c>
      <c r="J36" s="4" t="str">
        <f t="shared" si="0"/>
        <v>EIEC ipaH-pos, by PCR</v>
      </c>
      <c r="K36" s="4" t="str">
        <f t="shared" si="1"/>
        <v>Escherichia in stool</v>
      </c>
      <c r="L36" s="4" t="str">
        <f t="shared" si="2"/>
        <v>Bacteria in stool</v>
      </c>
      <c r="M36" s="4"/>
      <c r="N36" s="4" t="str">
        <f>IF(D36="boolean","presence of",IF(D36="count","count of",IF(E36="Ct value","threshold cycle indicating","data about")))&amp;" "&amp;H36&amp;" by "&amp;IF(ISNA(VLOOKUP(C36,lookup!$A$2:$B$4,2,FALSE)=TRUE),C36,VLOOKUP(C36,lookup!$A$2:$B$4,2))</f>
        <v>presence of EIEC ipaH-pos by PCR assay</v>
      </c>
      <c r="O36" s="5" t="str">
        <f>IF($D36="count","a count of the number of ",IF($D36="boolean","a categorical measurement datum","a data item")&amp;" that is about ")&amp;$H36&amp;" and is the specified output of some "&amp;IF(ISNA(VLOOKUP(C36,lookup!$A$2:$B$4,2,FALSE)=TRUE),C36,VLOOKUP(C36,lookup!$A$2:$B$4,2))&amp;", which achieves an organism identification objective and has as specified input a "&amp;$B36&amp;" specimen"</f>
        <v>a categorical measurement datum that is about EIEC ipaH-pos and is the specified output of some PCR assay, which achieves an organism identification objective and has as specified input a stool specimen</v>
      </c>
      <c r="P36" s="5" t="str">
        <f>"("&amp;IF($D37="count","count and",IF($D37="boolean","'categorical measurement datum' and","'data item' and")&amp;" 'is about' some ")&amp;"'"&amp;$H36&amp;"') and is_specified_output_of some (('"&amp;IF(ISNA(VLOOKUP(C36,lookup!$A$2:$B$4,2,FALSE)=TRUE),C36,VLOOKUP(C36,lookup!$A$2:$B$4,2))&amp;"' and achieves_planned_objective some 'organism identification objective') and has_specified_input some '"&amp;$B36&amp;" specimen')"</f>
        <v>('data item' and 'is about' some 'EIEC ipaH-pos') and is_specified_output_of some (('PCR assay' and achieves_planned_objective some 'organism identification objective') and has_specified_input some 'stool specimen')</v>
      </c>
    </row>
    <row r="37" spans="1:16" ht="85" x14ac:dyDescent="0.2">
      <c r="A37" t="s">
        <v>76</v>
      </c>
      <c r="B37" t="s">
        <v>20</v>
      </c>
      <c r="C37" t="s">
        <v>38</v>
      </c>
      <c r="D37" t="s">
        <v>36</v>
      </c>
      <c r="E37" t="s">
        <v>22</v>
      </c>
      <c r="F37" t="s">
        <v>31</v>
      </c>
      <c r="G37" t="s">
        <v>57</v>
      </c>
      <c r="H37" t="s">
        <v>312</v>
      </c>
      <c r="J37" s="4" t="str">
        <f t="shared" si="0"/>
        <v>EPEC bfpA Ct value, by TAC result</v>
      </c>
      <c r="K37" s="4" t="str">
        <f t="shared" si="1"/>
        <v>Raw bacteria data</v>
      </c>
      <c r="L37" s="4" t="str">
        <f t="shared" si="2"/>
        <v>Raw test result</v>
      </c>
      <c r="M37" s="4"/>
      <c r="N37" s="4" t="str">
        <f>IF(D37="boolean","presence of",IF(D37="count","count of",IF(E37="Ct value","threshold cycle indicating","data about")))&amp;" "&amp;H37&amp;" by "&amp;IF(ISNA(VLOOKUP(C37,lookup!$A$2:$B$4,2,FALSE)=TRUE),C37,VLOOKUP(C37,lookup!$A$2:$B$4,2))</f>
        <v>threshold cycle indicating EPEC bfpA by fluorogenic PCR assay</v>
      </c>
      <c r="O37" s="5" t="str">
        <f>IF($D37="count","a count of the number of ",IF($D37="boolean","a categorical measurement datum","a data item")&amp;" that is about ")&amp;$H37&amp;" and is the specified output of some "&amp;IF(ISNA(VLOOKUP(C37,lookup!$A$2:$B$4,2,FALSE)=TRUE),C37,VLOOKUP(C37,lookup!$A$2:$B$4,2))&amp;", which achieves an organism identification objective and has as specified input a "&amp;$B37&amp;" specimen"</f>
        <v>a data item that is about EPEC bfpA and is the specified output of some fluorogenic PCR assay, which achieves an organism identification objective and has as specified input a stool specimen</v>
      </c>
      <c r="P37" s="5" t="str">
        <f>"("&amp;IF($D38="count","count and",IF($D38="boolean","'categorical measurement datum' and","'data item' and")&amp;" 'is about' some ")&amp;"'"&amp;$H37&amp;"') and is_specified_output_of some (('"&amp;IF(ISNA(VLOOKUP(C37,lookup!$A$2:$B$4,2,FALSE)=TRUE),C37,VLOOKUP(C37,lookup!$A$2:$B$4,2))&amp;"' and achieves_planned_objective some 'organism identification objective') and has_specified_input some '"&amp;$B37&amp;" specimen')"</f>
        <v>('data item' and 'is about' some 'EPEC bfpA') and is_specified_output_of some (('fluorogenic PCR assay' and achieves_planned_objective some 'organism identification objective') and has_specified_input some 'stool specimen')</v>
      </c>
    </row>
    <row r="38" spans="1:16" ht="85" x14ac:dyDescent="0.2">
      <c r="A38" t="s">
        <v>77</v>
      </c>
      <c r="B38" t="s">
        <v>20</v>
      </c>
      <c r="C38" t="s">
        <v>38</v>
      </c>
      <c r="D38" t="s">
        <v>36</v>
      </c>
      <c r="E38" t="s">
        <v>22</v>
      </c>
      <c r="F38" t="s">
        <v>31</v>
      </c>
      <c r="G38" t="s">
        <v>57</v>
      </c>
      <c r="H38" t="s">
        <v>312</v>
      </c>
      <c r="J38" s="4" t="str">
        <f t="shared" si="0"/>
        <v>EPEC bfpA Ct value, by TAC result</v>
      </c>
      <c r="K38" s="4" t="str">
        <f t="shared" si="1"/>
        <v>Raw bacteria data</v>
      </c>
      <c r="L38" s="4" t="str">
        <f t="shared" si="2"/>
        <v>Raw test result</v>
      </c>
      <c r="M38" s="4"/>
      <c r="N38" s="4" t="str">
        <f>IF(D38="boolean","presence of",IF(D38="count","count of",IF(E38="Ct value","threshold cycle indicating","data about")))&amp;" "&amp;H38&amp;" by "&amp;IF(ISNA(VLOOKUP(C38,lookup!$A$2:$B$4,2,FALSE)=TRUE),C38,VLOOKUP(C38,lookup!$A$2:$B$4,2))</f>
        <v>threshold cycle indicating EPEC bfpA by fluorogenic PCR assay</v>
      </c>
      <c r="O38" s="5" t="str">
        <f>IF($D38="count","a count of the number of ",IF($D38="boolean","a categorical measurement datum","a data item")&amp;" that is about ")&amp;$H38&amp;" and is the specified output of some "&amp;IF(ISNA(VLOOKUP(C38,lookup!$A$2:$B$4,2,FALSE)=TRUE),C38,VLOOKUP(C38,lookup!$A$2:$B$4,2))&amp;", which achieves an organism identification objective and has as specified input a "&amp;$B38&amp;" specimen"</f>
        <v>a data item that is about EPEC bfpA and is the specified output of some fluorogenic PCR assay, which achieves an organism identification objective and has as specified input a stool specimen</v>
      </c>
      <c r="P38" s="5" t="str">
        <f>"("&amp;IF($D39="count","count and",IF($D39="boolean","'categorical measurement datum' and","'data item' and")&amp;" 'is about' some ")&amp;"'"&amp;$H38&amp;"') and is_specified_output_of some (('"&amp;IF(ISNA(VLOOKUP(C38,lookup!$A$2:$B$4,2,FALSE)=TRUE),C38,VLOOKUP(C38,lookup!$A$2:$B$4,2))&amp;"' and achieves_planned_objective some 'organism identification objective') and has_specified_input some '"&amp;$B38&amp;" specimen')"</f>
        <v>('categorical measurement datum' and 'is about' some 'EPEC bfpA') and is_specified_output_of some (('fluorogenic PCR assay' and achieves_planned_objective some 'organism identification objective') and has_specified_input some 'stool specimen')</v>
      </c>
    </row>
    <row r="39" spans="1:16" ht="85" x14ac:dyDescent="0.2">
      <c r="A39" t="s">
        <v>78</v>
      </c>
      <c r="B39" t="s">
        <v>20</v>
      </c>
      <c r="C39" t="s">
        <v>12</v>
      </c>
      <c r="D39" t="s">
        <v>32</v>
      </c>
      <c r="F39" t="s">
        <v>31</v>
      </c>
      <c r="G39" t="s">
        <v>57</v>
      </c>
      <c r="H39" t="s">
        <v>313</v>
      </c>
      <c r="J39" s="4" t="str">
        <f t="shared" si="0"/>
        <v>EPEC bfpA-pos, by PCR</v>
      </c>
      <c r="K39" s="4" t="str">
        <f t="shared" si="1"/>
        <v>Escherichia in stool</v>
      </c>
      <c r="L39" s="4" t="str">
        <f t="shared" si="2"/>
        <v>Bacteria in stool</v>
      </c>
      <c r="M39" s="4"/>
      <c r="N39" s="4" t="str">
        <f>IF(D39="boolean","presence of",IF(D39="count","count of",IF(E39="Ct value","threshold cycle indicating","data about")))&amp;" "&amp;H39&amp;" by "&amp;IF(ISNA(VLOOKUP(C39,lookup!$A$2:$B$4,2,FALSE)=TRUE),C39,VLOOKUP(C39,lookup!$A$2:$B$4,2))</f>
        <v>presence of EPEC bfpA-pos by PCR assay</v>
      </c>
      <c r="O39" s="5" t="str">
        <f>IF($D39="count","a count of the number of ",IF($D39="boolean","a categorical measurement datum","a data item")&amp;" that is about ")&amp;$H39&amp;" and is the specified output of some "&amp;IF(ISNA(VLOOKUP(C39,lookup!$A$2:$B$4,2,FALSE)=TRUE),C39,VLOOKUP(C39,lookup!$A$2:$B$4,2))&amp;", which achieves an organism identification objective and has as specified input a "&amp;$B39&amp;" specimen"</f>
        <v>a categorical measurement datum that is about EPEC bfpA-pos and is the specified output of some PCR assay, which achieves an organism identification objective and has as specified input a stool specimen</v>
      </c>
      <c r="P39" s="5" t="str">
        <f>"("&amp;IF($D40="count","count and",IF($D40="boolean","'categorical measurement datum' and","'data item' and")&amp;" 'is about' some ")&amp;"'"&amp;$H39&amp;"') and is_specified_output_of some (('"&amp;IF(ISNA(VLOOKUP(C39,lookup!$A$2:$B$4,2,FALSE)=TRUE),C39,VLOOKUP(C39,lookup!$A$2:$B$4,2))&amp;"' and achieves_planned_objective some 'organism identification objective') and has_specified_input some '"&amp;$B39&amp;" specimen')"</f>
        <v>('data item' and 'is about' some 'EPEC bfpA-pos') and is_specified_output_of some (('PCR assay' and achieves_planned_objective some 'organism identification objective') and has_specified_input some 'stool specimen')</v>
      </c>
    </row>
    <row r="40" spans="1:16" ht="85" x14ac:dyDescent="0.2">
      <c r="A40" t="s">
        <v>79</v>
      </c>
      <c r="B40" t="s">
        <v>20</v>
      </c>
      <c r="C40" t="s">
        <v>38</v>
      </c>
      <c r="D40" t="s">
        <v>36</v>
      </c>
      <c r="E40" t="s">
        <v>22</v>
      </c>
      <c r="F40" t="s">
        <v>31</v>
      </c>
      <c r="G40" t="s">
        <v>57</v>
      </c>
      <c r="H40" t="s">
        <v>314</v>
      </c>
      <c r="J40" s="4" t="str">
        <f t="shared" si="0"/>
        <v>EPEC eae Ct value, by TAC result</v>
      </c>
      <c r="K40" s="4" t="str">
        <f t="shared" si="1"/>
        <v>Raw bacteria data</v>
      </c>
      <c r="L40" s="4" t="str">
        <f t="shared" si="2"/>
        <v>Raw test result</v>
      </c>
      <c r="M40" s="4"/>
      <c r="N40" s="4" t="str">
        <f>IF(D40="boolean","presence of",IF(D40="count","count of",IF(E40="Ct value","threshold cycle indicating","data about")))&amp;" "&amp;H40&amp;" by "&amp;IF(ISNA(VLOOKUP(C40,lookup!$A$2:$B$4,2,FALSE)=TRUE),C40,VLOOKUP(C40,lookup!$A$2:$B$4,2))</f>
        <v>threshold cycle indicating EPEC eae by fluorogenic PCR assay</v>
      </c>
      <c r="O40" s="5" t="str">
        <f>IF($D40="count","a count of the number of ",IF($D40="boolean","a categorical measurement datum","a data item")&amp;" that is about ")&amp;$H40&amp;" and is the specified output of some "&amp;IF(ISNA(VLOOKUP(C40,lookup!$A$2:$B$4,2,FALSE)=TRUE),C40,VLOOKUP(C40,lookup!$A$2:$B$4,2))&amp;", which achieves an organism identification objective and has as specified input a "&amp;$B40&amp;" specimen"</f>
        <v>a data item that is about EPEC eae and is the specified output of some fluorogenic PCR assay, which achieves an organism identification objective and has as specified input a stool specimen</v>
      </c>
      <c r="P40" s="5" t="str">
        <f>"("&amp;IF($D41="count","count and",IF($D41="boolean","'categorical measurement datum' and","'data item' and")&amp;" 'is about' some ")&amp;"'"&amp;$H40&amp;"') and is_specified_output_of some (('"&amp;IF(ISNA(VLOOKUP(C40,lookup!$A$2:$B$4,2,FALSE)=TRUE),C40,VLOOKUP(C40,lookup!$A$2:$B$4,2))&amp;"' and achieves_planned_objective some 'organism identification objective') and has_specified_input some '"&amp;$B40&amp;" specimen')"</f>
        <v>('data item' and 'is about' some 'EPEC eae') and is_specified_output_of some (('fluorogenic PCR assay' and achieves_planned_objective some 'organism identification objective') and has_specified_input some 'stool specimen')</v>
      </c>
    </row>
    <row r="41" spans="1:16" ht="85" x14ac:dyDescent="0.2">
      <c r="A41" t="s">
        <v>80</v>
      </c>
      <c r="B41" t="s">
        <v>20</v>
      </c>
      <c r="C41" t="s">
        <v>38</v>
      </c>
      <c r="D41" t="s">
        <v>36</v>
      </c>
      <c r="E41" t="s">
        <v>22</v>
      </c>
      <c r="F41" t="s">
        <v>31</v>
      </c>
      <c r="G41" t="s">
        <v>57</v>
      </c>
      <c r="H41" t="s">
        <v>314</v>
      </c>
      <c r="J41" s="4" t="str">
        <f t="shared" si="0"/>
        <v>EPEC eae Ct value, by TAC result</v>
      </c>
      <c r="K41" s="4" t="str">
        <f t="shared" si="1"/>
        <v>Raw bacteria data</v>
      </c>
      <c r="L41" s="4" t="str">
        <f t="shared" si="2"/>
        <v>Raw test result</v>
      </c>
      <c r="M41" s="4"/>
      <c r="N41" s="4" t="str">
        <f>IF(D41="boolean","presence of",IF(D41="count","count of",IF(E41="Ct value","threshold cycle indicating","data about")))&amp;" "&amp;H41&amp;" by "&amp;IF(ISNA(VLOOKUP(C41,lookup!$A$2:$B$4,2,FALSE)=TRUE),C41,VLOOKUP(C41,lookup!$A$2:$B$4,2))</f>
        <v>threshold cycle indicating EPEC eae by fluorogenic PCR assay</v>
      </c>
      <c r="O41" s="5" t="str">
        <f>IF($D41="count","a count of the number of ",IF($D41="boolean","a categorical measurement datum","a data item")&amp;" that is about ")&amp;$H41&amp;" and is the specified output of some "&amp;IF(ISNA(VLOOKUP(C41,lookup!$A$2:$B$4,2,FALSE)=TRUE),C41,VLOOKUP(C41,lookup!$A$2:$B$4,2))&amp;", which achieves an organism identification objective and has as specified input a "&amp;$B41&amp;" specimen"</f>
        <v>a data item that is about EPEC eae and is the specified output of some fluorogenic PCR assay, which achieves an organism identification objective and has as specified input a stool specimen</v>
      </c>
      <c r="P41" s="5" t="str">
        <f>"("&amp;IF($D42="count","count and",IF($D42="boolean","'categorical measurement datum' and","'data item' and")&amp;" 'is about' some ")&amp;"'"&amp;$H41&amp;"') and is_specified_output_of some (('"&amp;IF(ISNA(VLOOKUP(C41,lookup!$A$2:$B$4,2,FALSE)=TRUE),C41,VLOOKUP(C41,lookup!$A$2:$B$4,2))&amp;"' and achieves_planned_objective some 'organism identification objective') and has_specified_input some '"&amp;$B41&amp;" specimen')"</f>
        <v>('categorical measurement datum' and 'is about' some 'EPEC eae') and is_specified_output_of some (('fluorogenic PCR assay' and achieves_planned_objective some 'organism identification objective') and has_specified_input some 'stool specimen')</v>
      </c>
    </row>
    <row r="42" spans="1:16" ht="85" x14ac:dyDescent="0.2">
      <c r="A42" t="s">
        <v>81</v>
      </c>
      <c r="B42" t="s">
        <v>20</v>
      </c>
      <c r="C42" t="s">
        <v>12</v>
      </c>
      <c r="D42" t="s">
        <v>32</v>
      </c>
      <c r="F42" t="s">
        <v>31</v>
      </c>
      <c r="G42" t="s">
        <v>57</v>
      </c>
      <c r="H42" t="s">
        <v>315</v>
      </c>
      <c r="J42" s="4" t="str">
        <f t="shared" si="0"/>
        <v>EPEC eae-pos, by PCR</v>
      </c>
      <c r="K42" s="4" t="str">
        <f t="shared" si="1"/>
        <v>Escherichia in stool</v>
      </c>
      <c r="L42" s="4" t="str">
        <f t="shared" si="2"/>
        <v>Bacteria in stool</v>
      </c>
      <c r="M42" s="4"/>
      <c r="N42" s="4" t="str">
        <f>IF(D42="boolean","presence of",IF(D42="count","count of",IF(E42="Ct value","threshold cycle indicating","data about")))&amp;" "&amp;H42&amp;" by "&amp;IF(ISNA(VLOOKUP(C42,lookup!$A$2:$B$4,2,FALSE)=TRUE),C42,VLOOKUP(C42,lookup!$A$2:$B$4,2))</f>
        <v>presence of EPEC eae-pos by PCR assay</v>
      </c>
      <c r="O42" s="5" t="str">
        <f>IF($D42="count","a count of the number of ",IF($D42="boolean","a categorical measurement datum","a data item")&amp;" that is about ")&amp;$H42&amp;" and is the specified output of some "&amp;IF(ISNA(VLOOKUP(C42,lookup!$A$2:$B$4,2,FALSE)=TRUE),C42,VLOOKUP(C42,lookup!$A$2:$B$4,2))&amp;", which achieves an organism identification objective and has as specified input a "&amp;$B42&amp;" specimen"</f>
        <v>a categorical measurement datum that is about EPEC eae-pos and is the specified output of some PCR assay, which achieves an organism identification objective and has as specified input a stool specimen</v>
      </c>
      <c r="P42" s="5" t="str">
        <f>"("&amp;IF($D43="count","count and",IF($D43="boolean","'categorical measurement datum' and","'data item' and")&amp;" 'is about' some ")&amp;"'"&amp;$H42&amp;"') and is_specified_output_of some (('"&amp;IF(ISNA(VLOOKUP(C42,lookup!$A$2:$B$4,2,FALSE)=TRUE),C42,VLOOKUP(C42,lookup!$A$2:$B$4,2))&amp;"' and achieves_planned_objective some 'organism identification objective') and has_specified_input some '"&amp;$B42&amp;" specimen')"</f>
        <v>('categorical measurement datum' and 'is about' some 'EPEC eae-pos') and is_specified_output_of some (('PCR assay' and achieves_planned_objective some 'organism identification objective') and has_specified_input some 'stool specimen')</v>
      </c>
    </row>
    <row r="43" spans="1:16" ht="85" x14ac:dyDescent="0.2">
      <c r="A43" t="s">
        <v>82</v>
      </c>
      <c r="B43" t="s">
        <v>20</v>
      </c>
      <c r="C43" t="s">
        <v>12</v>
      </c>
      <c r="D43" t="s">
        <v>32</v>
      </c>
      <c r="F43" t="s">
        <v>31</v>
      </c>
      <c r="G43" t="s">
        <v>57</v>
      </c>
      <c r="H43" t="s">
        <v>316</v>
      </c>
      <c r="J43" s="4" t="str">
        <f t="shared" si="0"/>
        <v>EPEC eae-pos and bfpA-pos, by PCR</v>
      </c>
      <c r="K43" s="4" t="str">
        <f t="shared" si="1"/>
        <v>Escherichia in stool</v>
      </c>
      <c r="L43" s="4" t="str">
        <f t="shared" si="2"/>
        <v>Bacteria in stool</v>
      </c>
      <c r="M43" s="4"/>
      <c r="N43" s="4" t="str">
        <f>IF(D43="boolean","presence of",IF(D43="count","count of",IF(E43="Ct value","threshold cycle indicating","data about")))&amp;" "&amp;H43&amp;" by "&amp;IF(ISNA(VLOOKUP(C43,lookup!$A$2:$B$4,2,FALSE)=TRUE),C43,VLOOKUP(C43,lookup!$A$2:$B$4,2))</f>
        <v>presence of EPEC eae-pos and bfpA-pos by PCR assay</v>
      </c>
      <c r="O43" s="5" t="str">
        <f>IF($D43="count","a count of the number of ",IF($D43="boolean","a categorical measurement datum","a data item")&amp;" that is about ")&amp;$H43&amp;" and is the specified output of some "&amp;IF(ISNA(VLOOKUP(C43,lookup!$A$2:$B$4,2,FALSE)=TRUE),C43,VLOOKUP(C43,lookup!$A$2:$B$4,2))&amp;", which achieves an organism identification objective and has as specified input a "&amp;$B43&amp;" specimen"</f>
        <v>a categorical measurement datum that is about EPEC eae-pos and bfpA-pos and is the specified output of some PCR assay, which achieves an organism identification objective and has as specified input a stool specimen</v>
      </c>
      <c r="P43" s="5" t="str">
        <f>"("&amp;IF($D44="count","count and",IF($D44="boolean","'categorical measurement datum' and","'data item' and")&amp;" 'is about' some ")&amp;"'"&amp;$H43&amp;"') and is_specified_output_of some (('"&amp;IF(ISNA(VLOOKUP(C43,lookup!$A$2:$B$4,2,FALSE)=TRUE),C43,VLOOKUP(C43,lookup!$A$2:$B$4,2))&amp;"' and achieves_planned_objective some 'organism identification objective') and has_specified_input some '"&amp;$B43&amp;" specimen')"</f>
        <v>('data item' and 'is about' some 'EPEC eae-pos and bfpA-pos') and is_specified_output_of some (('PCR assay' and achieves_planned_objective some 'organism identification objective') and has_specified_input some 'stool specimen')</v>
      </c>
    </row>
    <row r="44" spans="1:16" ht="85" x14ac:dyDescent="0.2">
      <c r="A44" t="s">
        <v>83</v>
      </c>
      <c r="B44" t="s">
        <v>20</v>
      </c>
      <c r="C44" t="s">
        <v>38</v>
      </c>
      <c r="D44" t="s">
        <v>36</v>
      </c>
      <c r="E44" t="s">
        <v>22</v>
      </c>
      <c r="F44" t="s">
        <v>31</v>
      </c>
      <c r="G44" t="s">
        <v>57</v>
      </c>
      <c r="H44" t="s">
        <v>317</v>
      </c>
      <c r="J44" s="4" t="str">
        <f t="shared" si="0"/>
        <v>ETEC CFA1 Ct value, by TAC result</v>
      </c>
      <c r="K44" s="4" t="str">
        <f t="shared" si="1"/>
        <v>Raw bacteria data</v>
      </c>
      <c r="L44" s="4" t="str">
        <f t="shared" si="2"/>
        <v>Raw test result</v>
      </c>
      <c r="M44" s="4"/>
      <c r="N44" s="4" t="str">
        <f>IF(D44="boolean","presence of",IF(D44="count","count of",IF(E44="Ct value","threshold cycle indicating","data about")))&amp;" "&amp;H44&amp;" by "&amp;IF(ISNA(VLOOKUP(C44,lookup!$A$2:$B$4,2,FALSE)=TRUE),C44,VLOOKUP(C44,lookup!$A$2:$B$4,2))</f>
        <v>threshold cycle indicating ETEC CFA1 by fluorogenic PCR assay</v>
      </c>
      <c r="O44" s="5" t="str">
        <f>IF($D44="count","a count of the number of ",IF($D44="boolean","a categorical measurement datum","a data item")&amp;" that is about ")&amp;$H44&amp;" and is the specified output of some "&amp;IF(ISNA(VLOOKUP(C44,lookup!$A$2:$B$4,2,FALSE)=TRUE),C44,VLOOKUP(C44,lookup!$A$2:$B$4,2))&amp;", which achieves an organism identification objective and has as specified input a "&amp;$B44&amp;" specimen"</f>
        <v>a data item that is about ETEC CFA1 and is the specified output of some fluorogenic PCR assay, which achieves an organism identification objective and has as specified input a stool specimen</v>
      </c>
      <c r="P44" s="5" t="str">
        <f>"("&amp;IF($D45="count","count and",IF($D45="boolean","'categorical measurement datum' and","'data item' and")&amp;" 'is about' some ")&amp;"'"&amp;$H44&amp;"') and is_specified_output_of some (('"&amp;IF(ISNA(VLOOKUP(C44,lookup!$A$2:$B$4,2,FALSE)=TRUE),C44,VLOOKUP(C44,lookup!$A$2:$B$4,2))&amp;"' and achieves_planned_objective some 'organism identification objective') and has_specified_input some '"&amp;$B44&amp;" specimen')"</f>
        <v>('data item' and 'is about' some 'ETEC CFA1') and is_specified_output_of some (('fluorogenic PCR assay' and achieves_planned_objective some 'organism identification objective') and has_specified_input some 'stool specimen')</v>
      </c>
    </row>
    <row r="45" spans="1:16" ht="85" x14ac:dyDescent="0.2">
      <c r="A45" t="s">
        <v>84</v>
      </c>
      <c r="B45" t="s">
        <v>20</v>
      </c>
      <c r="C45" t="s">
        <v>38</v>
      </c>
      <c r="D45" t="s">
        <v>36</v>
      </c>
      <c r="E45" t="s">
        <v>22</v>
      </c>
      <c r="F45" t="s">
        <v>31</v>
      </c>
      <c r="G45" t="s">
        <v>57</v>
      </c>
      <c r="H45" t="s">
        <v>317</v>
      </c>
      <c r="J45" s="4" t="str">
        <f t="shared" si="0"/>
        <v>ETEC CFA1 Ct value, by TAC result</v>
      </c>
      <c r="K45" s="4" t="str">
        <f t="shared" si="1"/>
        <v>Raw bacteria data</v>
      </c>
      <c r="L45" s="4" t="str">
        <f t="shared" si="2"/>
        <v>Raw test result</v>
      </c>
      <c r="M45" s="4"/>
      <c r="N45" s="4" t="str">
        <f>IF(D45="boolean","presence of",IF(D45="count","count of",IF(E45="Ct value","threshold cycle indicating","data about")))&amp;" "&amp;H45&amp;" by "&amp;IF(ISNA(VLOOKUP(C45,lookup!$A$2:$B$4,2,FALSE)=TRUE),C45,VLOOKUP(C45,lookup!$A$2:$B$4,2))</f>
        <v>threshold cycle indicating ETEC CFA1 by fluorogenic PCR assay</v>
      </c>
      <c r="O45" s="5" t="str">
        <f>IF($D45="count","a count of the number of ",IF($D45="boolean","a categorical measurement datum","a data item")&amp;" that is about ")&amp;$H45&amp;" and is the specified output of some "&amp;IF(ISNA(VLOOKUP(C45,lookup!$A$2:$B$4,2,FALSE)=TRUE),C45,VLOOKUP(C45,lookup!$A$2:$B$4,2))&amp;", which achieves an organism identification objective and has as specified input a "&amp;$B45&amp;" specimen"</f>
        <v>a data item that is about ETEC CFA1 and is the specified output of some fluorogenic PCR assay, which achieves an organism identification objective and has as specified input a stool specimen</v>
      </c>
      <c r="P45" s="5" t="str">
        <f>"("&amp;IF($D46="count","count and",IF($D46="boolean","'categorical measurement datum' and","'data item' and")&amp;" 'is about' some ")&amp;"'"&amp;$H45&amp;"') and is_specified_output_of some (('"&amp;IF(ISNA(VLOOKUP(C45,lookup!$A$2:$B$4,2,FALSE)=TRUE),C45,VLOOKUP(C45,lookup!$A$2:$B$4,2))&amp;"' and achieves_planned_objective some 'organism identification objective') and has_specified_input some '"&amp;$B45&amp;" specimen')"</f>
        <v>('data item' and 'is about' some 'ETEC CFA1') and is_specified_output_of some (('fluorogenic PCR assay' and achieves_planned_objective some 'organism identification objective') and has_specified_input some 'stool specimen')</v>
      </c>
    </row>
    <row r="46" spans="1:16" ht="85" x14ac:dyDescent="0.2">
      <c r="A46" t="s">
        <v>85</v>
      </c>
      <c r="B46" t="s">
        <v>20</v>
      </c>
      <c r="C46" t="s">
        <v>38</v>
      </c>
      <c r="D46" t="s">
        <v>36</v>
      </c>
      <c r="E46" t="s">
        <v>22</v>
      </c>
      <c r="F46" t="s">
        <v>31</v>
      </c>
      <c r="G46" t="s">
        <v>57</v>
      </c>
      <c r="H46" t="s">
        <v>318</v>
      </c>
      <c r="J46" s="4" t="str">
        <f t="shared" si="0"/>
        <v>ETEC CS1 Ct value, by TAC result</v>
      </c>
      <c r="K46" s="4" t="str">
        <f t="shared" si="1"/>
        <v>Raw bacteria data</v>
      </c>
      <c r="L46" s="4" t="str">
        <f t="shared" si="2"/>
        <v>Raw test result</v>
      </c>
      <c r="M46" s="4"/>
      <c r="N46" s="4" t="str">
        <f>IF(D46="boolean","presence of",IF(D46="count","count of",IF(E46="Ct value","threshold cycle indicating","data about")))&amp;" "&amp;H46&amp;" by "&amp;IF(ISNA(VLOOKUP(C46,lookup!$A$2:$B$4,2,FALSE)=TRUE),C46,VLOOKUP(C46,lookup!$A$2:$B$4,2))</f>
        <v>threshold cycle indicating ETEC CS1 by fluorogenic PCR assay</v>
      </c>
      <c r="O46" s="5" t="str">
        <f>IF($D46="count","a count of the number of ",IF($D46="boolean","a categorical measurement datum","a data item")&amp;" that is about ")&amp;$H46&amp;" and is the specified output of some "&amp;IF(ISNA(VLOOKUP(C46,lookup!$A$2:$B$4,2,FALSE)=TRUE),C46,VLOOKUP(C46,lookup!$A$2:$B$4,2))&amp;", which achieves an organism identification objective and has as specified input a "&amp;$B46&amp;" specimen"</f>
        <v>a data item that is about ETEC CS1 and is the specified output of some fluorogenic PCR assay, which achieves an organism identification objective and has as specified input a stool specimen</v>
      </c>
      <c r="P46" s="5" t="str">
        <f>"("&amp;IF($D47="count","count and",IF($D47="boolean","'categorical measurement datum' and","'data item' and")&amp;" 'is about' some ")&amp;"'"&amp;$H46&amp;"') and is_specified_output_of some (('"&amp;IF(ISNA(VLOOKUP(C46,lookup!$A$2:$B$4,2,FALSE)=TRUE),C46,VLOOKUP(C46,lookup!$A$2:$B$4,2))&amp;"' and achieves_planned_objective some 'organism identification objective') and has_specified_input some '"&amp;$B46&amp;" specimen')"</f>
        <v>('data item' and 'is about' some 'ETEC CS1') and is_specified_output_of some (('fluorogenic PCR assay' and achieves_planned_objective some 'organism identification objective') and has_specified_input some 'stool specimen')</v>
      </c>
    </row>
    <row r="47" spans="1:16" ht="85" x14ac:dyDescent="0.2">
      <c r="A47" t="s">
        <v>86</v>
      </c>
      <c r="B47" t="s">
        <v>20</v>
      </c>
      <c r="C47" t="s">
        <v>38</v>
      </c>
      <c r="D47" t="s">
        <v>36</v>
      </c>
      <c r="E47" t="s">
        <v>22</v>
      </c>
      <c r="F47" t="s">
        <v>31</v>
      </c>
      <c r="G47" t="s">
        <v>57</v>
      </c>
      <c r="H47" t="s">
        <v>318</v>
      </c>
      <c r="J47" s="4" t="str">
        <f t="shared" si="0"/>
        <v>ETEC CS1 Ct value, by TAC result</v>
      </c>
      <c r="K47" s="4" t="str">
        <f t="shared" si="1"/>
        <v>Raw bacteria data</v>
      </c>
      <c r="L47" s="4" t="str">
        <f t="shared" si="2"/>
        <v>Raw test result</v>
      </c>
      <c r="M47" s="4"/>
      <c r="N47" s="4" t="str">
        <f>IF(D47="boolean","presence of",IF(D47="count","count of",IF(E47="Ct value","threshold cycle indicating","data about")))&amp;" "&amp;H47&amp;" by "&amp;IF(ISNA(VLOOKUP(C47,lookup!$A$2:$B$4,2,FALSE)=TRUE),C47,VLOOKUP(C47,lookup!$A$2:$B$4,2))</f>
        <v>threshold cycle indicating ETEC CS1 by fluorogenic PCR assay</v>
      </c>
      <c r="O47" s="5" t="str">
        <f>IF($D47="count","a count of the number of ",IF($D47="boolean","a categorical measurement datum","a data item")&amp;" that is about ")&amp;$H47&amp;" and is the specified output of some "&amp;IF(ISNA(VLOOKUP(C47,lookup!$A$2:$B$4,2,FALSE)=TRUE),C47,VLOOKUP(C47,lookup!$A$2:$B$4,2))&amp;", which achieves an organism identification objective and has as specified input a "&amp;$B47&amp;" specimen"</f>
        <v>a data item that is about ETEC CS1 and is the specified output of some fluorogenic PCR assay, which achieves an organism identification objective and has as specified input a stool specimen</v>
      </c>
      <c r="P47" s="5" t="str">
        <f>"("&amp;IF($D48="count","count and",IF($D48="boolean","'categorical measurement datum' and","'data item' and")&amp;" 'is about' some ")&amp;"'"&amp;$H47&amp;"') and is_specified_output_of some (('"&amp;IF(ISNA(VLOOKUP(C47,lookup!$A$2:$B$4,2,FALSE)=TRUE),C47,VLOOKUP(C47,lookup!$A$2:$B$4,2))&amp;"' and achieves_planned_objective some 'organism identification objective') and has_specified_input some '"&amp;$B47&amp;" specimen')"</f>
        <v>('data item' and 'is about' some 'ETEC CS1') and is_specified_output_of some (('fluorogenic PCR assay' and achieves_planned_objective some 'organism identification objective') and has_specified_input some 'stool specimen')</v>
      </c>
    </row>
    <row r="48" spans="1:16" ht="85" x14ac:dyDescent="0.2">
      <c r="A48" t="s">
        <v>87</v>
      </c>
      <c r="B48" t="s">
        <v>20</v>
      </c>
      <c r="C48" t="s">
        <v>38</v>
      </c>
      <c r="D48" t="s">
        <v>36</v>
      </c>
      <c r="E48" t="s">
        <v>22</v>
      </c>
      <c r="F48" t="s">
        <v>31</v>
      </c>
      <c r="G48" t="s">
        <v>57</v>
      </c>
      <c r="H48" t="s">
        <v>319</v>
      </c>
      <c r="J48" s="4" t="str">
        <f t="shared" si="0"/>
        <v>ETEC CS2 Ct value, by TAC result</v>
      </c>
      <c r="K48" s="4" t="str">
        <f t="shared" si="1"/>
        <v>Raw bacteria data</v>
      </c>
      <c r="L48" s="4" t="str">
        <f t="shared" si="2"/>
        <v>Raw test result</v>
      </c>
      <c r="M48" s="4"/>
      <c r="N48" s="4" t="str">
        <f>IF(D48="boolean","presence of",IF(D48="count","count of",IF(E48="Ct value","threshold cycle indicating","data about")))&amp;" "&amp;H48&amp;" by "&amp;IF(ISNA(VLOOKUP(C48,lookup!$A$2:$B$4,2,FALSE)=TRUE),C48,VLOOKUP(C48,lookup!$A$2:$B$4,2))</f>
        <v>threshold cycle indicating ETEC CS2 by fluorogenic PCR assay</v>
      </c>
      <c r="O48" s="5" t="str">
        <f>IF($D48="count","a count of the number of ",IF($D48="boolean","a categorical measurement datum","a data item")&amp;" that is about ")&amp;$H48&amp;" and is the specified output of some "&amp;IF(ISNA(VLOOKUP(C48,lookup!$A$2:$B$4,2,FALSE)=TRUE),C48,VLOOKUP(C48,lookup!$A$2:$B$4,2))&amp;", which achieves an organism identification objective and has as specified input a "&amp;$B48&amp;" specimen"</f>
        <v>a data item that is about ETEC CS2 and is the specified output of some fluorogenic PCR assay, which achieves an organism identification objective and has as specified input a stool specimen</v>
      </c>
      <c r="P48" s="5" t="str">
        <f>"("&amp;IF($D49="count","count and",IF($D49="boolean","'categorical measurement datum' and","'data item' and")&amp;" 'is about' some ")&amp;"'"&amp;$H48&amp;"') and is_specified_output_of some (('"&amp;IF(ISNA(VLOOKUP(C48,lookup!$A$2:$B$4,2,FALSE)=TRUE),C48,VLOOKUP(C48,lookup!$A$2:$B$4,2))&amp;"' and achieves_planned_objective some 'organism identification objective') and has_specified_input some '"&amp;$B48&amp;" specimen')"</f>
        <v>('data item' and 'is about' some 'ETEC CS2') and is_specified_output_of some (('fluorogenic PCR assay' and achieves_planned_objective some 'organism identification objective') and has_specified_input some 'stool specimen')</v>
      </c>
    </row>
    <row r="49" spans="1:16" ht="85" x14ac:dyDescent="0.2">
      <c r="A49" t="s">
        <v>88</v>
      </c>
      <c r="B49" t="s">
        <v>20</v>
      </c>
      <c r="C49" t="s">
        <v>38</v>
      </c>
      <c r="D49" t="s">
        <v>36</v>
      </c>
      <c r="E49" t="s">
        <v>22</v>
      </c>
      <c r="F49" t="s">
        <v>31</v>
      </c>
      <c r="G49" t="s">
        <v>57</v>
      </c>
      <c r="H49" t="s">
        <v>319</v>
      </c>
      <c r="J49" s="4" t="str">
        <f t="shared" si="0"/>
        <v>ETEC CS2 Ct value, by TAC result</v>
      </c>
      <c r="K49" s="4" t="str">
        <f t="shared" si="1"/>
        <v>Raw bacteria data</v>
      </c>
      <c r="L49" s="4" t="str">
        <f t="shared" si="2"/>
        <v>Raw test result</v>
      </c>
      <c r="M49" s="4"/>
      <c r="N49" s="4" t="str">
        <f>IF(D49="boolean","presence of",IF(D49="count","count of",IF(E49="Ct value","threshold cycle indicating","data about")))&amp;" "&amp;H49&amp;" by "&amp;IF(ISNA(VLOOKUP(C49,lookup!$A$2:$B$4,2,FALSE)=TRUE),C49,VLOOKUP(C49,lookup!$A$2:$B$4,2))</f>
        <v>threshold cycle indicating ETEC CS2 by fluorogenic PCR assay</v>
      </c>
      <c r="O49" s="5" t="str">
        <f>IF($D49="count","a count of the number of ",IF($D49="boolean","a categorical measurement datum","a data item")&amp;" that is about ")&amp;$H49&amp;" and is the specified output of some "&amp;IF(ISNA(VLOOKUP(C49,lookup!$A$2:$B$4,2,FALSE)=TRUE),C49,VLOOKUP(C49,lookup!$A$2:$B$4,2))&amp;", which achieves an organism identification objective and has as specified input a "&amp;$B49&amp;" specimen"</f>
        <v>a data item that is about ETEC CS2 and is the specified output of some fluorogenic PCR assay, which achieves an organism identification objective and has as specified input a stool specimen</v>
      </c>
      <c r="P49" s="5" t="str">
        <f>"("&amp;IF($D50="count","count and",IF($D50="boolean","'categorical measurement datum' and","'data item' and")&amp;" 'is about' some ")&amp;"'"&amp;$H49&amp;"') and is_specified_output_of some (('"&amp;IF(ISNA(VLOOKUP(C49,lookup!$A$2:$B$4,2,FALSE)=TRUE),C49,VLOOKUP(C49,lookup!$A$2:$B$4,2))&amp;"' and achieves_planned_objective some 'organism identification objective') and has_specified_input some '"&amp;$B49&amp;" specimen')"</f>
        <v>('data item' and 'is about' some 'ETEC CS2') and is_specified_output_of some (('fluorogenic PCR assay' and achieves_planned_objective some 'organism identification objective') and has_specified_input some 'stool specimen')</v>
      </c>
    </row>
    <row r="50" spans="1:16" ht="85" x14ac:dyDescent="0.2">
      <c r="A50" t="s">
        <v>89</v>
      </c>
      <c r="B50" t="s">
        <v>20</v>
      </c>
      <c r="C50" t="s">
        <v>38</v>
      </c>
      <c r="D50" t="s">
        <v>36</v>
      </c>
      <c r="E50" t="s">
        <v>22</v>
      </c>
      <c r="F50" t="s">
        <v>31</v>
      </c>
      <c r="G50" t="s">
        <v>57</v>
      </c>
      <c r="H50" t="s">
        <v>320</v>
      </c>
      <c r="J50" s="4" t="str">
        <f t="shared" si="0"/>
        <v>ETEC CS3 Ct value, by TAC result</v>
      </c>
      <c r="K50" s="4" t="str">
        <f t="shared" si="1"/>
        <v>Raw bacteria data</v>
      </c>
      <c r="L50" s="4" t="str">
        <f t="shared" si="2"/>
        <v>Raw test result</v>
      </c>
      <c r="M50" s="4"/>
      <c r="N50" s="4" t="str">
        <f>IF(D50="boolean","presence of",IF(D50="count","count of",IF(E50="Ct value","threshold cycle indicating","data about")))&amp;" "&amp;H50&amp;" by "&amp;IF(ISNA(VLOOKUP(C50,lookup!$A$2:$B$4,2,FALSE)=TRUE),C50,VLOOKUP(C50,lookup!$A$2:$B$4,2))</f>
        <v>threshold cycle indicating ETEC CS3 by fluorogenic PCR assay</v>
      </c>
      <c r="O50" s="5" t="str">
        <f>IF($D50="count","a count of the number of ",IF($D50="boolean","a categorical measurement datum","a data item")&amp;" that is about ")&amp;$H50&amp;" and is the specified output of some "&amp;IF(ISNA(VLOOKUP(C50,lookup!$A$2:$B$4,2,FALSE)=TRUE),C50,VLOOKUP(C50,lookup!$A$2:$B$4,2))&amp;", which achieves an organism identification objective and has as specified input a "&amp;$B50&amp;" specimen"</f>
        <v>a data item that is about ETEC CS3 and is the specified output of some fluorogenic PCR assay, which achieves an organism identification objective and has as specified input a stool specimen</v>
      </c>
      <c r="P50" s="5" t="str">
        <f>"("&amp;IF($D51="count","count and",IF($D51="boolean","'categorical measurement datum' and","'data item' and")&amp;" 'is about' some ")&amp;"'"&amp;$H50&amp;"') and is_specified_output_of some (('"&amp;IF(ISNA(VLOOKUP(C50,lookup!$A$2:$B$4,2,FALSE)=TRUE),C50,VLOOKUP(C50,lookup!$A$2:$B$4,2))&amp;"' and achieves_planned_objective some 'organism identification objective') and has_specified_input some '"&amp;$B50&amp;" specimen')"</f>
        <v>('data item' and 'is about' some 'ETEC CS3') and is_specified_output_of some (('fluorogenic PCR assay' and achieves_planned_objective some 'organism identification objective') and has_specified_input some 'stool specimen')</v>
      </c>
    </row>
    <row r="51" spans="1:16" ht="85" x14ac:dyDescent="0.2">
      <c r="A51" t="s">
        <v>90</v>
      </c>
      <c r="B51" t="s">
        <v>20</v>
      </c>
      <c r="C51" t="s">
        <v>38</v>
      </c>
      <c r="D51" t="s">
        <v>36</v>
      </c>
      <c r="E51" t="s">
        <v>22</v>
      </c>
      <c r="F51" t="s">
        <v>31</v>
      </c>
      <c r="G51" t="s">
        <v>57</v>
      </c>
      <c r="H51" t="s">
        <v>320</v>
      </c>
      <c r="J51" s="4" t="str">
        <f t="shared" si="0"/>
        <v>ETEC CS3 Ct value, by TAC result</v>
      </c>
      <c r="K51" s="4" t="str">
        <f t="shared" si="1"/>
        <v>Raw bacteria data</v>
      </c>
      <c r="L51" s="4" t="str">
        <f t="shared" si="2"/>
        <v>Raw test result</v>
      </c>
      <c r="M51" s="4"/>
      <c r="N51" s="4" t="str">
        <f>IF(D51="boolean","presence of",IF(D51="count","count of",IF(E51="Ct value","threshold cycle indicating","data about")))&amp;" "&amp;H51&amp;" by "&amp;IF(ISNA(VLOOKUP(C51,lookup!$A$2:$B$4,2,FALSE)=TRUE),C51,VLOOKUP(C51,lookup!$A$2:$B$4,2))</f>
        <v>threshold cycle indicating ETEC CS3 by fluorogenic PCR assay</v>
      </c>
      <c r="O51" s="5" t="str">
        <f>IF($D51="count","a count of the number of ",IF($D51="boolean","a categorical measurement datum","a data item")&amp;" that is about ")&amp;$H51&amp;" and is the specified output of some "&amp;IF(ISNA(VLOOKUP(C51,lookup!$A$2:$B$4,2,FALSE)=TRUE),C51,VLOOKUP(C51,lookup!$A$2:$B$4,2))&amp;", which achieves an organism identification objective and has as specified input a "&amp;$B51&amp;" specimen"</f>
        <v>a data item that is about ETEC CS3 and is the specified output of some fluorogenic PCR assay, which achieves an organism identification objective and has as specified input a stool specimen</v>
      </c>
      <c r="P51" s="5" t="str">
        <f>"("&amp;IF($D52="count","count and",IF($D52="boolean","'categorical measurement datum' and","'data item' and")&amp;" 'is about' some ")&amp;"'"&amp;$H51&amp;"') and is_specified_output_of some (('"&amp;IF(ISNA(VLOOKUP(C51,lookup!$A$2:$B$4,2,FALSE)=TRUE),C51,VLOOKUP(C51,lookup!$A$2:$B$4,2))&amp;"' and achieves_planned_objective some 'organism identification objective') and has_specified_input some '"&amp;$B51&amp;" specimen')"</f>
        <v>('data item' and 'is about' some 'ETEC CS3') and is_specified_output_of some (('fluorogenic PCR assay' and achieves_planned_objective some 'organism identification objective') and has_specified_input some 'stool specimen')</v>
      </c>
    </row>
    <row r="52" spans="1:16" ht="85" x14ac:dyDescent="0.2">
      <c r="A52" t="s">
        <v>91</v>
      </c>
      <c r="B52" t="s">
        <v>20</v>
      </c>
      <c r="C52" t="s">
        <v>38</v>
      </c>
      <c r="D52" t="s">
        <v>36</v>
      </c>
      <c r="E52" t="s">
        <v>22</v>
      </c>
      <c r="F52" t="s">
        <v>31</v>
      </c>
      <c r="G52" t="s">
        <v>57</v>
      </c>
      <c r="H52" t="s">
        <v>321</v>
      </c>
      <c r="J52" s="4" t="str">
        <f t="shared" si="0"/>
        <v>ETEC CS5 Ct value, by TAC result</v>
      </c>
      <c r="K52" s="4" t="str">
        <f t="shared" si="1"/>
        <v>Raw bacteria data</v>
      </c>
      <c r="L52" s="4" t="str">
        <f t="shared" si="2"/>
        <v>Raw test result</v>
      </c>
      <c r="M52" s="4"/>
      <c r="N52" s="4" t="str">
        <f>IF(D52="boolean","presence of",IF(D52="count","count of",IF(E52="Ct value","threshold cycle indicating","data about")))&amp;" "&amp;H52&amp;" by "&amp;IF(ISNA(VLOOKUP(C52,lookup!$A$2:$B$4,2,FALSE)=TRUE),C52,VLOOKUP(C52,lookup!$A$2:$B$4,2))</f>
        <v>threshold cycle indicating ETEC CS5 by fluorogenic PCR assay</v>
      </c>
      <c r="O52" s="5" t="str">
        <f>IF($D52="count","a count of the number of ",IF($D52="boolean","a categorical measurement datum","a data item")&amp;" that is about ")&amp;$H52&amp;" and is the specified output of some "&amp;IF(ISNA(VLOOKUP(C52,lookup!$A$2:$B$4,2,FALSE)=TRUE),C52,VLOOKUP(C52,lookup!$A$2:$B$4,2))&amp;", which achieves an organism identification objective and has as specified input a "&amp;$B52&amp;" specimen"</f>
        <v>a data item that is about ETEC CS5 and is the specified output of some fluorogenic PCR assay, which achieves an organism identification objective and has as specified input a stool specimen</v>
      </c>
      <c r="P52" s="5" t="str">
        <f>"("&amp;IF($D53="count","count and",IF($D53="boolean","'categorical measurement datum' and","'data item' and")&amp;" 'is about' some ")&amp;"'"&amp;$H52&amp;"') and is_specified_output_of some (('"&amp;IF(ISNA(VLOOKUP(C52,lookup!$A$2:$B$4,2,FALSE)=TRUE),C52,VLOOKUP(C52,lookup!$A$2:$B$4,2))&amp;"' and achieves_planned_objective some 'organism identification objective') and has_specified_input some '"&amp;$B52&amp;" specimen')"</f>
        <v>('data item' and 'is about' some 'ETEC CS5') and is_specified_output_of some (('fluorogenic PCR assay' and achieves_planned_objective some 'organism identification objective') and has_specified_input some 'stool specimen')</v>
      </c>
    </row>
    <row r="53" spans="1:16" ht="85" x14ac:dyDescent="0.2">
      <c r="A53" t="s">
        <v>92</v>
      </c>
      <c r="B53" t="s">
        <v>20</v>
      </c>
      <c r="C53" t="s">
        <v>38</v>
      </c>
      <c r="D53" t="s">
        <v>36</v>
      </c>
      <c r="E53" t="s">
        <v>22</v>
      </c>
      <c r="F53" t="s">
        <v>31</v>
      </c>
      <c r="G53" t="s">
        <v>57</v>
      </c>
      <c r="H53" t="s">
        <v>321</v>
      </c>
      <c r="J53" s="4" t="str">
        <f t="shared" si="0"/>
        <v>ETEC CS5 Ct value, by TAC result</v>
      </c>
      <c r="K53" s="4" t="str">
        <f t="shared" si="1"/>
        <v>Raw bacteria data</v>
      </c>
      <c r="L53" s="4" t="str">
        <f t="shared" si="2"/>
        <v>Raw test result</v>
      </c>
      <c r="M53" s="4"/>
      <c r="N53" s="4" t="str">
        <f>IF(D53="boolean","presence of",IF(D53="count","count of",IF(E53="Ct value","threshold cycle indicating","data about")))&amp;" "&amp;H53&amp;" by "&amp;IF(ISNA(VLOOKUP(C53,lookup!$A$2:$B$4,2,FALSE)=TRUE),C53,VLOOKUP(C53,lookup!$A$2:$B$4,2))</f>
        <v>threshold cycle indicating ETEC CS5 by fluorogenic PCR assay</v>
      </c>
      <c r="O53" s="5" t="str">
        <f>IF($D53="count","a count of the number of ",IF($D53="boolean","a categorical measurement datum","a data item")&amp;" that is about ")&amp;$H53&amp;" and is the specified output of some "&amp;IF(ISNA(VLOOKUP(C53,lookup!$A$2:$B$4,2,FALSE)=TRUE),C53,VLOOKUP(C53,lookup!$A$2:$B$4,2))&amp;", which achieves an organism identification objective and has as specified input a "&amp;$B53&amp;" specimen"</f>
        <v>a data item that is about ETEC CS5 and is the specified output of some fluorogenic PCR assay, which achieves an organism identification objective and has as specified input a stool specimen</v>
      </c>
      <c r="P53" s="5" t="str">
        <f>"("&amp;IF($D54="count","count and",IF($D54="boolean","'categorical measurement datum' and","'data item' and")&amp;" 'is about' some ")&amp;"'"&amp;$H53&amp;"') and is_specified_output_of some (('"&amp;IF(ISNA(VLOOKUP(C53,lookup!$A$2:$B$4,2,FALSE)=TRUE),C53,VLOOKUP(C53,lookup!$A$2:$B$4,2))&amp;"' and achieves_planned_objective some 'organism identification objective') and has_specified_input some '"&amp;$B53&amp;" specimen')"</f>
        <v>('data item' and 'is about' some 'ETEC CS5') and is_specified_output_of some (('fluorogenic PCR assay' and achieves_planned_objective some 'organism identification objective') and has_specified_input some 'stool specimen')</v>
      </c>
    </row>
    <row r="54" spans="1:16" ht="85" x14ac:dyDescent="0.2">
      <c r="A54" t="s">
        <v>93</v>
      </c>
      <c r="B54" t="s">
        <v>20</v>
      </c>
      <c r="C54" t="s">
        <v>38</v>
      </c>
      <c r="D54" t="s">
        <v>36</v>
      </c>
      <c r="E54" t="s">
        <v>22</v>
      </c>
      <c r="F54" t="s">
        <v>31</v>
      </c>
      <c r="G54" t="s">
        <v>57</v>
      </c>
      <c r="H54" t="s">
        <v>322</v>
      </c>
      <c r="J54" s="4" t="str">
        <f t="shared" si="0"/>
        <v>ETEC CS6 Ct value, by TAC result</v>
      </c>
      <c r="K54" s="4" t="str">
        <f t="shared" si="1"/>
        <v>Raw bacteria data</v>
      </c>
      <c r="L54" s="4" t="str">
        <f t="shared" si="2"/>
        <v>Raw test result</v>
      </c>
      <c r="M54" s="4"/>
      <c r="N54" s="4" t="str">
        <f>IF(D54="boolean","presence of",IF(D54="count","count of",IF(E54="Ct value","threshold cycle indicating","data about")))&amp;" "&amp;H54&amp;" by "&amp;IF(ISNA(VLOOKUP(C54,lookup!$A$2:$B$4,2,FALSE)=TRUE),C54,VLOOKUP(C54,lookup!$A$2:$B$4,2))</f>
        <v>threshold cycle indicating ETEC CS6 by fluorogenic PCR assay</v>
      </c>
      <c r="O54" s="5" t="str">
        <f>IF($D54="count","a count of the number of ",IF($D54="boolean","a categorical measurement datum","a data item")&amp;" that is about ")&amp;$H54&amp;" and is the specified output of some "&amp;IF(ISNA(VLOOKUP(C54,lookup!$A$2:$B$4,2,FALSE)=TRUE),C54,VLOOKUP(C54,lookup!$A$2:$B$4,2))&amp;", which achieves an organism identification objective and has as specified input a "&amp;$B54&amp;" specimen"</f>
        <v>a data item that is about ETEC CS6 and is the specified output of some fluorogenic PCR assay, which achieves an organism identification objective and has as specified input a stool specimen</v>
      </c>
      <c r="P54" s="5" t="str">
        <f>"("&amp;IF($D55="count","count and",IF($D55="boolean","'categorical measurement datum' and","'data item' and")&amp;" 'is about' some ")&amp;"'"&amp;$H54&amp;"') and is_specified_output_of some (('"&amp;IF(ISNA(VLOOKUP(C54,lookup!$A$2:$B$4,2,FALSE)=TRUE),C54,VLOOKUP(C54,lookup!$A$2:$B$4,2))&amp;"' and achieves_planned_objective some 'organism identification objective') and has_specified_input some '"&amp;$B54&amp;" specimen')"</f>
        <v>('data item' and 'is about' some 'ETEC CS6') and is_specified_output_of some (('fluorogenic PCR assay' and achieves_planned_objective some 'organism identification objective') and has_specified_input some 'stool specimen')</v>
      </c>
    </row>
    <row r="55" spans="1:16" ht="85" x14ac:dyDescent="0.2">
      <c r="A55" t="s">
        <v>94</v>
      </c>
      <c r="B55" t="s">
        <v>20</v>
      </c>
      <c r="C55" t="s">
        <v>38</v>
      </c>
      <c r="D55" t="s">
        <v>36</v>
      </c>
      <c r="E55" t="s">
        <v>22</v>
      </c>
      <c r="F55" t="s">
        <v>31</v>
      </c>
      <c r="G55" t="s">
        <v>57</v>
      </c>
      <c r="H55" t="s">
        <v>322</v>
      </c>
      <c r="J55" s="4" t="str">
        <f t="shared" si="0"/>
        <v>ETEC CS6 Ct value, by TAC result</v>
      </c>
      <c r="K55" s="4" t="str">
        <f t="shared" si="1"/>
        <v>Raw bacteria data</v>
      </c>
      <c r="L55" s="4" t="str">
        <f t="shared" si="2"/>
        <v>Raw test result</v>
      </c>
      <c r="M55" s="4"/>
      <c r="N55" s="4" t="str">
        <f>IF(D55="boolean","presence of",IF(D55="count","count of",IF(E55="Ct value","threshold cycle indicating","data about")))&amp;" "&amp;H55&amp;" by "&amp;IF(ISNA(VLOOKUP(C55,lookup!$A$2:$B$4,2,FALSE)=TRUE),C55,VLOOKUP(C55,lookup!$A$2:$B$4,2))</f>
        <v>threshold cycle indicating ETEC CS6 by fluorogenic PCR assay</v>
      </c>
      <c r="O55" s="5" t="str">
        <f>IF($D55="count","a count of the number of ",IF($D55="boolean","a categorical measurement datum","a data item")&amp;" that is about ")&amp;$H55&amp;" and is the specified output of some "&amp;IF(ISNA(VLOOKUP(C55,lookup!$A$2:$B$4,2,FALSE)=TRUE),C55,VLOOKUP(C55,lookup!$A$2:$B$4,2))&amp;", which achieves an organism identification objective and has as specified input a "&amp;$B55&amp;" specimen"</f>
        <v>a data item that is about ETEC CS6 and is the specified output of some fluorogenic PCR assay, which achieves an organism identification objective and has as specified input a stool specimen</v>
      </c>
      <c r="P55" s="5" t="str">
        <f>"("&amp;IF($D56="count","count and",IF($D56="boolean","'categorical measurement datum' and","'data item' and")&amp;" 'is about' some ")&amp;"'"&amp;$H55&amp;"') and is_specified_output_of some (('"&amp;IF(ISNA(VLOOKUP(C55,lookup!$A$2:$B$4,2,FALSE)=TRUE),C55,VLOOKUP(C55,lookup!$A$2:$B$4,2))&amp;"' and achieves_planned_objective some 'organism identification objective') and has_specified_input some '"&amp;$B55&amp;" specimen')"</f>
        <v>('categorical measurement datum' and 'is about' some 'ETEC CS6') and is_specified_output_of some (('fluorogenic PCR assay' and achieves_planned_objective some 'organism identification objective') and has_specified_input some 'stool specimen')</v>
      </c>
    </row>
    <row r="56" spans="1:16" ht="85" x14ac:dyDescent="0.2">
      <c r="A56" t="s">
        <v>95</v>
      </c>
      <c r="B56" t="s">
        <v>20</v>
      </c>
      <c r="C56" t="s">
        <v>12</v>
      </c>
      <c r="D56" t="s">
        <v>32</v>
      </c>
      <c r="F56" t="s">
        <v>31</v>
      </c>
      <c r="G56" t="s">
        <v>57</v>
      </c>
      <c r="H56" t="s">
        <v>323</v>
      </c>
      <c r="J56" s="4" t="str">
        <f t="shared" si="0"/>
        <v>ETEC LT-neg ST-pos, by PCR</v>
      </c>
      <c r="K56" s="4" t="str">
        <f t="shared" si="1"/>
        <v>Escherichia in stool</v>
      </c>
      <c r="L56" s="4" t="str">
        <f t="shared" si="2"/>
        <v>Bacteria in stool</v>
      </c>
      <c r="M56" s="4"/>
      <c r="N56" s="4" t="str">
        <f>IF(D56="boolean","presence of",IF(D56="count","count of",IF(E56="Ct value","threshold cycle indicating","data about")))&amp;" "&amp;H56&amp;" by "&amp;IF(ISNA(VLOOKUP(C56,lookup!$A$2:$B$4,2,FALSE)=TRUE),C56,VLOOKUP(C56,lookup!$A$2:$B$4,2))</f>
        <v>presence of ETEC LT-neg ST-pos by PCR assay</v>
      </c>
      <c r="O56" s="5" t="str">
        <f>IF($D56="count","a count of the number of ",IF($D56="boolean","a categorical measurement datum","a data item")&amp;" that is about ")&amp;$H56&amp;" and is the specified output of some "&amp;IF(ISNA(VLOOKUP(C56,lookup!$A$2:$B$4,2,FALSE)=TRUE),C56,VLOOKUP(C56,lookup!$A$2:$B$4,2))&amp;", which achieves an organism identification objective and has as specified input a "&amp;$B56&amp;" specimen"</f>
        <v>a categorical measurement datum that is about ETEC LT-neg ST-pos and is the specified output of some PCR assay, which achieves an organism identification objective and has as specified input a stool specimen</v>
      </c>
      <c r="P56" s="5" t="str">
        <f>"("&amp;IF($D57="count","count and",IF($D57="boolean","'categorical measurement datum' and","'data item' and")&amp;" 'is about' some ")&amp;"'"&amp;$H56&amp;"') and is_specified_output_of some (('"&amp;IF(ISNA(VLOOKUP(C56,lookup!$A$2:$B$4,2,FALSE)=TRUE),C56,VLOOKUP(C56,lookup!$A$2:$B$4,2))&amp;"' and achieves_planned_objective some 'organism identification objective') and has_specified_input some '"&amp;$B56&amp;" specimen')"</f>
        <v>('data item' and 'is about' some 'ETEC LT-neg ST-pos') and is_specified_output_of some (('PCR assay' and achieves_planned_objective some 'organism identification objective') and has_specified_input some 'stool specimen')</v>
      </c>
    </row>
    <row r="57" spans="1:16" ht="85" x14ac:dyDescent="0.2">
      <c r="A57" t="s">
        <v>96</v>
      </c>
      <c r="B57" t="s">
        <v>20</v>
      </c>
      <c r="C57" t="s">
        <v>12</v>
      </c>
      <c r="D57" t="s">
        <v>36</v>
      </c>
      <c r="F57" t="s">
        <v>31</v>
      </c>
      <c r="G57" t="s">
        <v>57</v>
      </c>
      <c r="H57" t="s">
        <v>324</v>
      </c>
      <c r="J57" s="4" t="str">
        <f t="shared" si="0"/>
        <v>ETEC LT-pos, by PCR result</v>
      </c>
      <c r="K57" s="4" t="str">
        <f t="shared" si="1"/>
        <v>Raw bacteria data</v>
      </c>
      <c r="L57" s="4" t="str">
        <f t="shared" si="2"/>
        <v>Raw test result</v>
      </c>
      <c r="M57" s="4"/>
      <c r="N57" s="4" t="str">
        <f>IF(D57="boolean","presence of",IF(D57="count","count of",IF(E57="Ct value","threshold cycle indicating","data about")))&amp;" "&amp;H57&amp;" by "&amp;IF(ISNA(VLOOKUP(C57,lookup!$A$2:$B$4,2,FALSE)=TRUE),C57,VLOOKUP(C57,lookup!$A$2:$B$4,2))</f>
        <v>data about ETEC LT-pos by PCR assay</v>
      </c>
      <c r="O57" s="5" t="str">
        <f>IF($D57="count","a count of the number of ",IF($D57="boolean","a categorical measurement datum","a data item")&amp;" that is about ")&amp;$H57&amp;" and is the specified output of some "&amp;IF(ISNA(VLOOKUP(C57,lookup!$A$2:$B$4,2,FALSE)=TRUE),C57,VLOOKUP(C57,lookup!$A$2:$B$4,2))&amp;", which achieves an organism identification objective and has as specified input a "&amp;$B57&amp;" specimen"</f>
        <v>a data item that is about ETEC LT-pos and is the specified output of some PCR assay, which achieves an organism identification objective and has as specified input a stool specimen</v>
      </c>
      <c r="P57" s="5" t="str">
        <f>"("&amp;IF($D58="count","count and",IF($D58="boolean","'categorical measurement datum' and","'data item' and")&amp;" 'is about' some ")&amp;"'"&amp;$H57&amp;"') and is_specified_output_of some (('"&amp;IF(ISNA(VLOOKUP(C57,lookup!$A$2:$B$4,2,FALSE)=TRUE),C57,VLOOKUP(C57,lookup!$A$2:$B$4,2))&amp;"' and achieves_planned_objective some 'organism identification objective') and has_specified_input some '"&amp;$B57&amp;" specimen')"</f>
        <v>('data item' and 'is about' some 'ETEC LT-pos') and is_specified_output_of some (('PCR assay' and achieves_planned_objective some 'organism identification objective') and has_specified_input some 'stool specimen')</v>
      </c>
    </row>
    <row r="58" spans="1:16" ht="85" x14ac:dyDescent="0.2">
      <c r="A58" t="s">
        <v>97</v>
      </c>
      <c r="B58" t="s">
        <v>20</v>
      </c>
      <c r="C58" t="s">
        <v>38</v>
      </c>
      <c r="D58" t="s">
        <v>36</v>
      </c>
      <c r="E58" t="s">
        <v>22</v>
      </c>
      <c r="F58" t="s">
        <v>31</v>
      </c>
      <c r="G58" t="s">
        <v>57</v>
      </c>
      <c r="H58" t="s">
        <v>324</v>
      </c>
      <c r="J58" s="4" t="str">
        <f t="shared" si="0"/>
        <v>ETEC LT-pos Ct value, by TAC result</v>
      </c>
      <c r="K58" s="4" t="str">
        <f t="shared" si="1"/>
        <v>Raw bacteria data</v>
      </c>
      <c r="L58" s="4" t="str">
        <f t="shared" si="2"/>
        <v>Raw test result</v>
      </c>
      <c r="M58" s="4"/>
      <c r="N58" s="4" t="str">
        <f>IF(D58="boolean","presence of",IF(D58="count","count of",IF(E58="Ct value","threshold cycle indicating","data about")))&amp;" "&amp;H58&amp;" by "&amp;IF(ISNA(VLOOKUP(C58,lookup!$A$2:$B$4,2,FALSE)=TRUE),C58,VLOOKUP(C58,lookup!$A$2:$B$4,2))</f>
        <v>threshold cycle indicating ETEC LT-pos by fluorogenic PCR assay</v>
      </c>
      <c r="O58" s="5" t="str">
        <f>IF($D58="count","a count of the number of ",IF($D58="boolean","a categorical measurement datum","a data item")&amp;" that is about ")&amp;$H58&amp;" and is the specified output of some "&amp;IF(ISNA(VLOOKUP(C58,lookup!$A$2:$B$4,2,FALSE)=TRUE),C58,VLOOKUP(C58,lookup!$A$2:$B$4,2))&amp;", which achieves an organism identification objective and has as specified input a "&amp;$B58&amp;" specimen"</f>
        <v>a data item that is about ETEC LT-pos and is the specified output of some fluorogenic PCR assay, which achieves an organism identification objective and has as specified input a stool specimen</v>
      </c>
      <c r="P58" s="5" t="str">
        <f>"("&amp;IF($D59="count","count and",IF($D59="boolean","'categorical measurement datum' and","'data item' and")&amp;" 'is about' some ")&amp;"'"&amp;$H58&amp;"') and is_specified_output_of some (('"&amp;IF(ISNA(VLOOKUP(C58,lookup!$A$2:$B$4,2,FALSE)=TRUE),C58,VLOOKUP(C58,lookup!$A$2:$B$4,2))&amp;"' and achieves_planned_objective some 'organism identification objective') and has_specified_input some '"&amp;$B58&amp;" specimen')"</f>
        <v>('data item' and 'is about' some 'ETEC LT-pos') and is_specified_output_of some (('fluorogenic PCR assay' and achieves_planned_objective some 'organism identification objective') and has_specified_input some 'stool specimen')</v>
      </c>
    </row>
    <row r="59" spans="1:16" ht="85" x14ac:dyDescent="0.2">
      <c r="A59" t="s">
        <v>98</v>
      </c>
      <c r="B59" t="s">
        <v>20</v>
      </c>
      <c r="C59" t="s">
        <v>38</v>
      </c>
      <c r="D59" t="s">
        <v>36</v>
      </c>
      <c r="E59" t="s">
        <v>22</v>
      </c>
      <c r="F59" t="s">
        <v>31</v>
      </c>
      <c r="G59" t="s">
        <v>57</v>
      </c>
      <c r="H59" t="s">
        <v>324</v>
      </c>
      <c r="J59" s="4" t="str">
        <f t="shared" si="0"/>
        <v>ETEC LT-pos Ct value, by TAC result</v>
      </c>
      <c r="K59" s="4" t="str">
        <f t="shared" si="1"/>
        <v>Raw bacteria data</v>
      </c>
      <c r="L59" s="4" t="str">
        <f t="shared" si="2"/>
        <v>Raw test result</v>
      </c>
      <c r="M59" s="4"/>
      <c r="N59" s="4" t="str">
        <f>IF(D59="boolean","presence of",IF(D59="count","count of",IF(E59="Ct value","threshold cycle indicating","data about")))&amp;" "&amp;H59&amp;" by "&amp;IF(ISNA(VLOOKUP(C59,lookup!$A$2:$B$4,2,FALSE)=TRUE),C59,VLOOKUP(C59,lookup!$A$2:$B$4,2))</f>
        <v>threshold cycle indicating ETEC LT-pos by fluorogenic PCR assay</v>
      </c>
      <c r="O59" s="5" t="str">
        <f>IF($D59="count","a count of the number of ",IF($D59="boolean","a categorical measurement datum","a data item")&amp;" that is about ")&amp;$H59&amp;" and is the specified output of some "&amp;IF(ISNA(VLOOKUP(C59,lookup!$A$2:$B$4,2,FALSE)=TRUE),C59,VLOOKUP(C59,lookup!$A$2:$B$4,2))&amp;", which achieves an organism identification objective and has as specified input a "&amp;$B59&amp;" specimen"</f>
        <v>a data item that is about ETEC LT-pos and is the specified output of some fluorogenic PCR assay, which achieves an organism identification objective and has as specified input a stool specimen</v>
      </c>
      <c r="P59" s="5" t="str">
        <f>"("&amp;IF($D60="count","count and",IF($D60="boolean","'categorical measurement datum' and","'data item' and")&amp;" 'is about' some ")&amp;"'"&amp;$H59&amp;"') and is_specified_output_of some (('"&amp;IF(ISNA(VLOOKUP(C59,lookup!$A$2:$B$4,2,FALSE)=TRUE),C59,VLOOKUP(C59,lookup!$A$2:$B$4,2))&amp;"' and achieves_planned_objective some 'organism identification objective') and has_specified_input some '"&amp;$B59&amp;" specimen')"</f>
        <v>('data item' and 'is about' some 'ETEC LT-pos') and is_specified_output_of some (('fluorogenic PCR assay' and achieves_planned_objective some 'organism identification objective') and has_specified_input some 'stool specimen')</v>
      </c>
    </row>
    <row r="60" spans="1:16" ht="85" x14ac:dyDescent="0.2">
      <c r="A60" t="s">
        <v>99</v>
      </c>
      <c r="B60" t="s">
        <v>20</v>
      </c>
      <c r="C60" t="s">
        <v>38</v>
      </c>
      <c r="D60" t="s">
        <v>36</v>
      </c>
      <c r="E60" t="s">
        <v>22</v>
      </c>
      <c r="F60" t="s">
        <v>31</v>
      </c>
      <c r="G60" t="s">
        <v>57</v>
      </c>
      <c r="H60" t="s">
        <v>324</v>
      </c>
      <c r="J60" s="4" t="str">
        <f t="shared" si="0"/>
        <v>ETEC LT-pos Ct value, by TAC result</v>
      </c>
      <c r="K60" s="4" t="str">
        <f t="shared" si="1"/>
        <v>Raw bacteria data</v>
      </c>
      <c r="L60" s="4" t="str">
        <f t="shared" si="2"/>
        <v>Raw test result</v>
      </c>
      <c r="M60" s="4"/>
      <c r="N60" s="4" t="str">
        <f>IF(D60="boolean","presence of",IF(D60="count","count of",IF(E60="Ct value","threshold cycle indicating","data about")))&amp;" "&amp;H60&amp;" by "&amp;IF(ISNA(VLOOKUP(C60,lookup!$A$2:$B$4,2,FALSE)=TRUE),C60,VLOOKUP(C60,lookup!$A$2:$B$4,2))</f>
        <v>threshold cycle indicating ETEC LT-pos by fluorogenic PCR assay</v>
      </c>
      <c r="O60" s="5" t="str">
        <f>IF($D60="count","a count of the number of ",IF($D60="boolean","a categorical measurement datum","a data item")&amp;" that is about ")&amp;$H60&amp;" and is the specified output of some "&amp;IF(ISNA(VLOOKUP(C60,lookup!$A$2:$B$4,2,FALSE)=TRUE),C60,VLOOKUP(C60,lookup!$A$2:$B$4,2))&amp;", which achieves an organism identification objective and has as specified input a "&amp;$B60&amp;" specimen"</f>
        <v>a data item that is about ETEC LT-pos and is the specified output of some fluorogenic PCR assay, which achieves an organism identification objective and has as specified input a stool specimen</v>
      </c>
      <c r="P60" s="5" t="str">
        <f>"("&amp;IF($D61="count","count and",IF($D61="boolean","'categorical measurement datum' and","'data item' and")&amp;" 'is about' some ")&amp;"'"&amp;$H60&amp;"') and is_specified_output_of some (('"&amp;IF(ISNA(VLOOKUP(C60,lookup!$A$2:$B$4,2,FALSE)=TRUE),C60,VLOOKUP(C60,lookup!$A$2:$B$4,2))&amp;"' and achieves_planned_objective some 'organism identification objective') and has_specified_input some '"&amp;$B60&amp;" specimen')"</f>
        <v>('data item' and 'is about' some 'ETEC LT-pos') and is_specified_output_of some (('fluorogenic PCR assay' and achieves_planned_objective some 'organism identification objective') and has_specified_input some 'stool specimen')</v>
      </c>
    </row>
    <row r="61" spans="1:16" ht="85" x14ac:dyDescent="0.2">
      <c r="A61" t="s">
        <v>100</v>
      </c>
      <c r="B61" t="s">
        <v>20</v>
      </c>
      <c r="C61" t="s">
        <v>38</v>
      </c>
      <c r="D61" t="s">
        <v>36</v>
      </c>
      <c r="E61" t="s">
        <v>22</v>
      </c>
      <c r="F61" t="s">
        <v>31</v>
      </c>
      <c r="G61" t="s">
        <v>57</v>
      </c>
      <c r="H61" t="s">
        <v>324</v>
      </c>
      <c r="J61" s="4" t="str">
        <f t="shared" si="0"/>
        <v>ETEC LT-pos Ct value, by TAC result</v>
      </c>
      <c r="K61" s="4" t="str">
        <f t="shared" si="1"/>
        <v>Raw bacteria data</v>
      </c>
      <c r="L61" s="4" t="str">
        <f t="shared" si="2"/>
        <v>Raw test result</v>
      </c>
      <c r="M61" s="4"/>
      <c r="N61" s="4" t="str">
        <f>IF(D61="boolean","presence of",IF(D61="count","count of",IF(E61="Ct value","threshold cycle indicating","data about")))&amp;" "&amp;H61&amp;" by "&amp;IF(ISNA(VLOOKUP(C61,lookup!$A$2:$B$4,2,FALSE)=TRUE),C61,VLOOKUP(C61,lookup!$A$2:$B$4,2))</f>
        <v>threshold cycle indicating ETEC LT-pos by fluorogenic PCR assay</v>
      </c>
      <c r="O61" s="5" t="str">
        <f>IF($D61="count","a count of the number of ",IF($D61="boolean","a categorical measurement datum","a data item")&amp;" that is about ")&amp;$H61&amp;" and is the specified output of some "&amp;IF(ISNA(VLOOKUP(C61,lookup!$A$2:$B$4,2,FALSE)=TRUE),C61,VLOOKUP(C61,lookup!$A$2:$B$4,2))&amp;", which achieves an organism identification objective and has as specified input a "&amp;$B61&amp;" specimen"</f>
        <v>a data item that is about ETEC LT-pos and is the specified output of some fluorogenic PCR assay, which achieves an organism identification objective and has as specified input a stool specimen</v>
      </c>
      <c r="P61" s="5" t="str">
        <f>"("&amp;IF($D62="count","count and",IF($D62="boolean","'categorical measurement datum' and","'data item' and")&amp;" 'is about' some ")&amp;"'"&amp;$H61&amp;"') and is_specified_output_of some (('"&amp;IF(ISNA(VLOOKUP(C61,lookup!$A$2:$B$4,2,FALSE)=TRUE),C61,VLOOKUP(C61,lookup!$A$2:$B$4,2))&amp;"' and achieves_planned_objective some 'organism identification objective') and has_specified_input some '"&amp;$B61&amp;" specimen')"</f>
        <v>('categorical measurement datum' and 'is about' some 'ETEC LT-pos') and is_specified_output_of some (('fluorogenic PCR assay' and achieves_planned_objective some 'organism identification objective') and has_specified_input some 'stool specimen')</v>
      </c>
    </row>
    <row r="62" spans="1:16" ht="85" x14ac:dyDescent="0.2">
      <c r="A62" t="s">
        <v>101</v>
      </c>
      <c r="B62" t="s">
        <v>20</v>
      </c>
      <c r="C62" t="s">
        <v>12</v>
      </c>
      <c r="D62" t="s">
        <v>32</v>
      </c>
      <c r="F62" t="s">
        <v>31</v>
      </c>
      <c r="G62" t="s">
        <v>57</v>
      </c>
      <c r="H62" t="s">
        <v>325</v>
      </c>
      <c r="J62" s="4" t="str">
        <f t="shared" si="0"/>
        <v>ETEC LT-pos or ST-pos, by PCR</v>
      </c>
      <c r="K62" s="4" t="str">
        <f t="shared" si="1"/>
        <v>Escherichia in stool</v>
      </c>
      <c r="L62" s="4" t="str">
        <f t="shared" si="2"/>
        <v>Bacteria in stool</v>
      </c>
      <c r="M62" s="4"/>
      <c r="N62" s="4" t="str">
        <f>IF(D62="boolean","presence of",IF(D62="count","count of",IF(E62="Ct value","threshold cycle indicating","data about")))&amp;" "&amp;H62&amp;" by "&amp;IF(ISNA(VLOOKUP(C62,lookup!$A$2:$B$4,2,FALSE)=TRUE),C62,VLOOKUP(C62,lookup!$A$2:$B$4,2))</f>
        <v>presence of ETEC LT-pos or ST-pos by PCR assay</v>
      </c>
      <c r="O62" s="5" t="str">
        <f>IF($D62="count","a count of the number of ",IF($D62="boolean","a categorical measurement datum","a data item")&amp;" that is about ")&amp;$H62&amp;" and is the specified output of some "&amp;IF(ISNA(VLOOKUP(C62,lookup!$A$2:$B$4,2,FALSE)=TRUE),C62,VLOOKUP(C62,lookup!$A$2:$B$4,2))&amp;", which achieves an organism identification objective and has as specified input a "&amp;$B62&amp;" specimen"</f>
        <v>a categorical measurement datum that is about ETEC LT-pos or ST-pos and is the specified output of some PCR assay, which achieves an organism identification objective and has as specified input a stool specimen</v>
      </c>
      <c r="P62" s="5" t="str">
        <f>"("&amp;IF($D63="count","count and",IF($D63="boolean","'categorical measurement datum' and","'data item' and")&amp;" 'is about' some ")&amp;"'"&amp;$H62&amp;"') and is_specified_output_of some (('"&amp;IF(ISNA(VLOOKUP(C62,lookup!$A$2:$B$4,2,FALSE)=TRUE),C62,VLOOKUP(C62,lookup!$A$2:$B$4,2))&amp;"' and achieves_planned_objective some 'organism identification objective') and has_specified_input some '"&amp;$B62&amp;" specimen')"</f>
        <v>('categorical measurement datum' and 'is about' some 'ETEC LT-pos or ST-pos') and is_specified_output_of some (('PCR assay' and achieves_planned_objective some 'organism identification objective') and has_specified_input some 'stool specimen')</v>
      </c>
    </row>
    <row r="63" spans="1:16" ht="85" x14ac:dyDescent="0.2">
      <c r="A63" t="s">
        <v>102</v>
      </c>
      <c r="B63" t="s">
        <v>20</v>
      </c>
      <c r="C63" t="s">
        <v>12</v>
      </c>
      <c r="D63" t="s">
        <v>32</v>
      </c>
      <c r="F63" t="s">
        <v>31</v>
      </c>
      <c r="G63" t="s">
        <v>57</v>
      </c>
      <c r="H63" t="s">
        <v>326</v>
      </c>
      <c r="J63" s="4" t="str">
        <f t="shared" si="0"/>
        <v>ETEC LT-pos ST-neg, by PCR</v>
      </c>
      <c r="K63" s="4" t="str">
        <f t="shared" si="1"/>
        <v>Escherichia in stool</v>
      </c>
      <c r="L63" s="4" t="str">
        <f t="shared" si="2"/>
        <v>Bacteria in stool</v>
      </c>
      <c r="M63" s="4"/>
      <c r="N63" s="4" t="str">
        <f>IF(D63="boolean","presence of",IF(D63="count","count of",IF(E63="Ct value","threshold cycle indicating","data about")))&amp;" "&amp;H63&amp;" by "&amp;IF(ISNA(VLOOKUP(C63,lookup!$A$2:$B$4,2,FALSE)=TRUE),C63,VLOOKUP(C63,lookup!$A$2:$B$4,2))</f>
        <v>presence of ETEC LT-pos ST-neg by PCR assay</v>
      </c>
      <c r="O63" s="5" t="str">
        <f>IF($D63="count","a count of the number of ",IF($D63="boolean","a categorical measurement datum","a data item")&amp;" that is about ")&amp;$H63&amp;" and is the specified output of some "&amp;IF(ISNA(VLOOKUP(C63,lookup!$A$2:$B$4,2,FALSE)=TRUE),C63,VLOOKUP(C63,lookup!$A$2:$B$4,2))&amp;", which achieves an organism identification objective and has as specified input a "&amp;$B63&amp;" specimen"</f>
        <v>a categorical measurement datum that is about ETEC LT-pos ST-neg and is the specified output of some PCR assay, which achieves an organism identification objective and has as specified input a stool specimen</v>
      </c>
      <c r="P63" s="5" t="str">
        <f>"("&amp;IF($D64="count","count and",IF($D64="boolean","'categorical measurement datum' and","'data item' and")&amp;" 'is about' some ")&amp;"'"&amp;$H63&amp;"') and is_specified_output_of some (('"&amp;IF(ISNA(VLOOKUP(C63,lookup!$A$2:$B$4,2,FALSE)=TRUE),C63,VLOOKUP(C63,lookup!$A$2:$B$4,2))&amp;"' and achieves_planned_objective some 'organism identification objective') and has_specified_input some '"&amp;$B63&amp;" specimen')"</f>
        <v>('data item' and 'is about' some 'ETEC LT-pos ST-neg') and is_specified_output_of some (('PCR assay' and achieves_planned_objective some 'organism identification objective') and has_specified_input some 'stool specimen')</v>
      </c>
    </row>
    <row r="64" spans="1:16" ht="85" x14ac:dyDescent="0.2">
      <c r="A64" t="s">
        <v>103</v>
      </c>
      <c r="B64" t="s">
        <v>20</v>
      </c>
      <c r="C64" t="s">
        <v>12</v>
      </c>
      <c r="D64" t="s">
        <v>36</v>
      </c>
      <c r="F64" t="s">
        <v>31</v>
      </c>
      <c r="G64" t="s">
        <v>57</v>
      </c>
      <c r="H64" t="s">
        <v>327</v>
      </c>
      <c r="J64" s="4" t="str">
        <f t="shared" si="0"/>
        <v>ETEC ST-pos, by PCR result</v>
      </c>
      <c r="K64" s="4" t="str">
        <f t="shared" si="1"/>
        <v>Raw bacteria data</v>
      </c>
      <c r="L64" s="4" t="str">
        <f t="shared" si="2"/>
        <v>Raw test result</v>
      </c>
      <c r="M64" s="4"/>
      <c r="N64" s="4" t="str">
        <f>IF(D64="boolean","presence of",IF(D64="count","count of",IF(E64="Ct value","threshold cycle indicating","data about")))&amp;" "&amp;H64&amp;" by "&amp;IF(ISNA(VLOOKUP(C64,lookup!$A$2:$B$4,2,FALSE)=TRUE),C64,VLOOKUP(C64,lookup!$A$2:$B$4,2))</f>
        <v>data about ETEC ST-pos by PCR assay</v>
      </c>
      <c r="O64" s="5" t="str">
        <f>IF($D64="count","a count of the number of ",IF($D64="boolean","a categorical measurement datum","a data item")&amp;" that is about ")&amp;$H64&amp;" and is the specified output of some "&amp;IF(ISNA(VLOOKUP(C64,lookup!$A$2:$B$4,2,FALSE)=TRUE),C64,VLOOKUP(C64,lookup!$A$2:$B$4,2))&amp;", which achieves an organism identification objective and has as specified input a "&amp;$B64&amp;" specimen"</f>
        <v>a data item that is about ETEC ST-pos and is the specified output of some PCR assay, which achieves an organism identification objective and has as specified input a stool specimen</v>
      </c>
      <c r="P64" s="5" t="str">
        <f>"("&amp;IF($D65="count","count and",IF($D65="boolean","'categorical measurement datum' and","'data item' and")&amp;" 'is about' some ")&amp;"'"&amp;$H64&amp;"') and is_specified_output_of some (('"&amp;IF(ISNA(VLOOKUP(C64,lookup!$A$2:$B$4,2,FALSE)=TRUE),C64,VLOOKUP(C64,lookup!$A$2:$B$4,2))&amp;"' and achieves_planned_objective some 'organism identification objective') and has_specified_input some '"&amp;$B64&amp;" specimen')"</f>
        <v>('data item' and 'is about' some 'ETEC ST-pos') and is_specified_output_of some (('PCR assay' and achieves_planned_objective some 'organism identification objective') and has_specified_input some 'stool specimen')</v>
      </c>
    </row>
    <row r="65" spans="1:16" ht="85" x14ac:dyDescent="0.2">
      <c r="A65" t="s">
        <v>104</v>
      </c>
      <c r="B65" t="s">
        <v>20</v>
      </c>
      <c r="C65" t="s">
        <v>38</v>
      </c>
      <c r="D65" t="s">
        <v>36</v>
      </c>
      <c r="E65" t="s">
        <v>22</v>
      </c>
      <c r="F65" t="s">
        <v>31</v>
      </c>
      <c r="G65" t="s">
        <v>57</v>
      </c>
      <c r="H65" t="s">
        <v>327</v>
      </c>
      <c r="J65" s="4" t="str">
        <f t="shared" si="0"/>
        <v>ETEC ST-pos Ct value, by TAC result</v>
      </c>
      <c r="K65" s="4" t="str">
        <f t="shared" si="1"/>
        <v>Raw bacteria data</v>
      </c>
      <c r="L65" s="4" t="str">
        <f t="shared" si="2"/>
        <v>Raw test result</v>
      </c>
      <c r="M65" s="4"/>
      <c r="N65" s="4" t="str">
        <f>IF(D65="boolean","presence of",IF(D65="count","count of",IF(E65="Ct value","threshold cycle indicating","data about")))&amp;" "&amp;H65&amp;" by "&amp;IF(ISNA(VLOOKUP(C65,lookup!$A$2:$B$4,2,FALSE)=TRUE),C65,VLOOKUP(C65,lookup!$A$2:$B$4,2))</f>
        <v>threshold cycle indicating ETEC ST-pos by fluorogenic PCR assay</v>
      </c>
      <c r="O65" s="5" t="str">
        <f>IF($D65="count","a count of the number of ",IF($D65="boolean","a categorical measurement datum","a data item")&amp;" that is about ")&amp;$H65&amp;" and is the specified output of some "&amp;IF(ISNA(VLOOKUP(C65,lookup!$A$2:$B$4,2,FALSE)=TRUE),C65,VLOOKUP(C65,lookup!$A$2:$B$4,2))&amp;", which achieves an organism identification objective and has as specified input a "&amp;$B65&amp;" specimen"</f>
        <v>a data item that is about ETEC ST-pos and is the specified output of some fluorogenic PCR assay, which achieves an organism identification objective and has as specified input a stool specimen</v>
      </c>
      <c r="P65" s="5" t="str">
        <f>"("&amp;IF($D66="count","count and",IF($D66="boolean","'categorical measurement datum' and","'data item' and")&amp;" 'is about' some ")&amp;"'"&amp;$H65&amp;"') and is_specified_output_of some (('"&amp;IF(ISNA(VLOOKUP(C65,lookup!$A$2:$B$4,2,FALSE)=TRUE),C65,VLOOKUP(C65,lookup!$A$2:$B$4,2))&amp;"' and achieves_planned_objective some 'organism identification objective') and has_specified_input some '"&amp;$B65&amp;" specimen')"</f>
        <v>('data item' and 'is about' some 'ETEC ST-pos') and is_specified_output_of some (('fluorogenic PCR assay' and achieves_planned_objective some 'organism identification objective') and has_specified_input some 'stool specimen')</v>
      </c>
    </row>
    <row r="66" spans="1:16" ht="85" x14ac:dyDescent="0.2">
      <c r="A66" t="s">
        <v>105</v>
      </c>
      <c r="B66" t="s">
        <v>20</v>
      </c>
      <c r="C66" t="s">
        <v>38</v>
      </c>
      <c r="D66" t="s">
        <v>36</v>
      </c>
      <c r="E66" t="s">
        <v>22</v>
      </c>
      <c r="F66" t="s">
        <v>31</v>
      </c>
      <c r="G66" t="s">
        <v>57</v>
      </c>
      <c r="H66" t="s">
        <v>327</v>
      </c>
      <c r="J66" s="4" t="str">
        <f t="shared" ref="J66:J128" si="3">$H66&amp;IF($D66="raw",IF($E66&lt;&gt;""," ","")&amp;$E66,"")&amp;IF($D66="count"," count","")&amp;", by "&amp;IF($C66="TAC","TAC",$C66)&amp;IF($D66="raw"," result","")</f>
        <v>ETEC ST-pos Ct value, by TAC result</v>
      </c>
      <c r="K66" s="4" t="str">
        <f t="shared" ref="K66:K128" si="4">IF($D66="raw","Raw "&amp;LOWER($F66)&amp;" data",IF($G66="",$H66,$G66)&amp;" in "&amp;$B66)</f>
        <v>Raw bacteria data</v>
      </c>
      <c r="L66" s="4" t="str">
        <f t="shared" ref="L66:L128" si="5">IF($D66="raw","Raw test result",$F66&amp; " in "&amp;$B66)</f>
        <v>Raw test result</v>
      </c>
      <c r="M66" s="4"/>
      <c r="N66" s="4" t="str">
        <f>IF(D66="boolean","presence of",IF(D66="count","count of",IF(E66="Ct value","threshold cycle indicating","data about")))&amp;" "&amp;H66&amp;" by "&amp;IF(ISNA(VLOOKUP(C66,lookup!$A$2:$B$4,2,FALSE)=TRUE),C66,VLOOKUP(C66,lookup!$A$2:$B$4,2))</f>
        <v>threshold cycle indicating ETEC ST-pos by fluorogenic PCR assay</v>
      </c>
      <c r="O66" s="5" t="str">
        <f>IF($D66="count","a count of the number of ",IF($D66="boolean","a categorical measurement datum","a data item")&amp;" that is about ")&amp;$H66&amp;" and is the specified output of some "&amp;IF(ISNA(VLOOKUP(C66,lookup!$A$2:$B$4,2,FALSE)=TRUE),C66,VLOOKUP(C66,lookup!$A$2:$B$4,2))&amp;", which achieves an organism identification objective and has as specified input a "&amp;$B66&amp;" specimen"</f>
        <v>a data item that is about ETEC ST-pos and is the specified output of some fluorogenic PCR assay, which achieves an organism identification objective and has as specified input a stool specimen</v>
      </c>
      <c r="P66" s="5" t="str">
        <f>"("&amp;IF($D67="count","count and",IF($D67="boolean","'categorical measurement datum' and","'data item' and")&amp;" 'is about' some ")&amp;"'"&amp;$H66&amp;"') and is_specified_output_of some (('"&amp;IF(ISNA(VLOOKUP(C66,lookup!$A$2:$B$4,2,FALSE)=TRUE),C66,VLOOKUP(C66,lookup!$A$2:$B$4,2))&amp;"' and achieves_planned_objective some 'organism identification objective') and has_specified_input some '"&amp;$B66&amp;" specimen')"</f>
        <v>('data item' and 'is about' some 'ETEC ST-pos') and is_specified_output_of some (('fluorogenic PCR assay' and achieves_planned_objective some 'organism identification objective') and has_specified_input some 'stool specimen')</v>
      </c>
    </row>
    <row r="67" spans="1:16" ht="85" x14ac:dyDescent="0.2">
      <c r="A67" t="s">
        <v>106</v>
      </c>
      <c r="B67" t="s">
        <v>20</v>
      </c>
      <c r="C67" t="s">
        <v>38</v>
      </c>
      <c r="D67" t="s">
        <v>36</v>
      </c>
      <c r="E67" t="s">
        <v>22</v>
      </c>
      <c r="F67" t="s">
        <v>31</v>
      </c>
      <c r="G67" t="s">
        <v>57</v>
      </c>
      <c r="H67" t="s">
        <v>328</v>
      </c>
      <c r="J67" s="4" t="str">
        <f t="shared" si="3"/>
        <v>ETEC STh Ct value, by TAC result</v>
      </c>
      <c r="K67" s="4" t="str">
        <f t="shared" si="4"/>
        <v>Raw bacteria data</v>
      </c>
      <c r="L67" s="4" t="str">
        <f t="shared" si="5"/>
        <v>Raw test result</v>
      </c>
      <c r="M67" s="4"/>
      <c r="N67" s="4" t="str">
        <f>IF(D67="boolean","presence of",IF(D67="count","count of",IF(E67="Ct value","threshold cycle indicating","data about")))&amp;" "&amp;H67&amp;" by "&amp;IF(ISNA(VLOOKUP(C67,lookup!$A$2:$B$4,2,FALSE)=TRUE),C67,VLOOKUP(C67,lookup!$A$2:$B$4,2))</f>
        <v>threshold cycle indicating ETEC STh by fluorogenic PCR assay</v>
      </c>
      <c r="O67" s="5" t="str">
        <f>IF($D67="count","a count of the number of ",IF($D67="boolean","a categorical measurement datum","a data item")&amp;" that is about ")&amp;$H67&amp;" and is the specified output of some "&amp;IF(ISNA(VLOOKUP(C67,lookup!$A$2:$B$4,2,FALSE)=TRUE),C67,VLOOKUP(C67,lookup!$A$2:$B$4,2))&amp;", which achieves an organism identification objective and has as specified input a "&amp;$B67&amp;" specimen"</f>
        <v>a data item that is about ETEC STh and is the specified output of some fluorogenic PCR assay, which achieves an organism identification objective and has as specified input a stool specimen</v>
      </c>
      <c r="P67" s="5" t="str">
        <f>"("&amp;IF($D68="count","count and",IF($D68="boolean","'categorical measurement datum' and","'data item' and")&amp;" 'is about' some ")&amp;"'"&amp;$H67&amp;"') and is_specified_output_of some (('"&amp;IF(ISNA(VLOOKUP(C67,lookup!$A$2:$B$4,2,FALSE)=TRUE),C67,VLOOKUP(C67,lookup!$A$2:$B$4,2))&amp;"' and achieves_planned_objective some 'organism identification objective') and has_specified_input some '"&amp;$B67&amp;" specimen')"</f>
        <v>('data item' and 'is about' some 'ETEC STh') and is_specified_output_of some (('fluorogenic PCR assay' and achieves_planned_objective some 'organism identification objective') and has_specified_input some 'stool specimen')</v>
      </c>
    </row>
    <row r="68" spans="1:16" ht="85" x14ac:dyDescent="0.2">
      <c r="A68" t="s">
        <v>107</v>
      </c>
      <c r="B68" t="s">
        <v>20</v>
      </c>
      <c r="C68" t="s">
        <v>38</v>
      </c>
      <c r="D68" t="s">
        <v>36</v>
      </c>
      <c r="E68" t="s">
        <v>22</v>
      </c>
      <c r="F68" t="s">
        <v>31</v>
      </c>
      <c r="G68" t="s">
        <v>57</v>
      </c>
      <c r="H68" t="s">
        <v>328</v>
      </c>
      <c r="J68" s="4" t="str">
        <f t="shared" si="3"/>
        <v>ETEC STh Ct value, by TAC result</v>
      </c>
      <c r="K68" s="4" t="str">
        <f t="shared" si="4"/>
        <v>Raw bacteria data</v>
      </c>
      <c r="L68" s="4" t="str">
        <f t="shared" si="5"/>
        <v>Raw test result</v>
      </c>
      <c r="M68" s="4"/>
      <c r="N68" s="4" t="str">
        <f>IF(D68="boolean","presence of",IF(D68="count","count of",IF(E68="Ct value","threshold cycle indicating","data about")))&amp;" "&amp;H68&amp;" by "&amp;IF(ISNA(VLOOKUP(C68,lookup!$A$2:$B$4,2,FALSE)=TRUE),C68,VLOOKUP(C68,lookup!$A$2:$B$4,2))</f>
        <v>threshold cycle indicating ETEC STh by fluorogenic PCR assay</v>
      </c>
      <c r="O68" s="5" t="str">
        <f>IF($D68="count","a count of the number of ",IF($D68="boolean","a categorical measurement datum","a data item")&amp;" that is about ")&amp;$H68&amp;" and is the specified output of some "&amp;IF(ISNA(VLOOKUP(C68,lookup!$A$2:$B$4,2,FALSE)=TRUE),C68,VLOOKUP(C68,lookup!$A$2:$B$4,2))&amp;", which achieves an organism identification objective and has as specified input a "&amp;$B68&amp;" specimen"</f>
        <v>a data item that is about ETEC STh and is the specified output of some fluorogenic PCR assay, which achieves an organism identification objective and has as specified input a stool specimen</v>
      </c>
      <c r="P68" s="5" t="str">
        <f>"("&amp;IF($D69="count","count and",IF($D69="boolean","'categorical measurement datum' and","'data item' and")&amp;" 'is about' some ")&amp;"'"&amp;$H68&amp;"') and is_specified_output_of some (('"&amp;IF(ISNA(VLOOKUP(C68,lookup!$A$2:$B$4,2,FALSE)=TRUE),C68,VLOOKUP(C68,lookup!$A$2:$B$4,2))&amp;"' and achieves_planned_objective some 'organism identification objective') and has_specified_input some '"&amp;$B68&amp;" specimen')"</f>
        <v>('data item' and 'is about' some 'ETEC STh') and is_specified_output_of some (('fluorogenic PCR assay' and achieves_planned_objective some 'organism identification objective') and has_specified_input some 'stool specimen')</v>
      </c>
    </row>
    <row r="69" spans="1:16" ht="85" x14ac:dyDescent="0.2">
      <c r="A69" t="s">
        <v>108</v>
      </c>
      <c r="B69" t="s">
        <v>20</v>
      </c>
      <c r="C69" t="s">
        <v>38</v>
      </c>
      <c r="D69" t="s">
        <v>36</v>
      </c>
      <c r="E69" t="s">
        <v>22</v>
      </c>
      <c r="F69" t="s">
        <v>31</v>
      </c>
      <c r="G69" t="s">
        <v>57</v>
      </c>
      <c r="H69" t="s">
        <v>329</v>
      </c>
      <c r="J69" s="4" t="str">
        <f t="shared" si="3"/>
        <v>ETEC STp Ct value, by TAC result</v>
      </c>
      <c r="K69" s="4" t="str">
        <f t="shared" si="4"/>
        <v>Raw bacteria data</v>
      </c>
      <c r="L69" s="4" t="str">
        <f t="shared" si="5"/>
        <v>Raw test result</v>
      </c>
      <c r="M69" s="4"/>
      <c r="N69" s="4" t="str">
        <f>IF(D69="boolean","presence of",IF(D69="count","count of",IF(E69="Ct value","threshold cycle indicating","data about")))&amp;" "&amp;H69&amp;" by "&amp;IF(ISNA(VLOOKUP(C69,lookup!$A$2:$B$4,2,FALSE)=TRUE),C69,VLOOKUP(C69,lookup!$A$2:$B$4,2))</f>
        <v>threshold cycle indicating ETEC STp by fluorogenic PCR assay</v>
      </c>
      <c r="O69" s="5" t="str">
        <f>IF($D69="count","a count of the number of ",IF($D69="boolean","a categorical measurement datum","a data item")&amp;" that is about ")&amp;$H69&amp;" and is the specified output of some "&amp;IF(ISNA(VLOOKUP(C69,lookup!$A$2:$B$4,2,FALSE)=TRUE),C69,VLOOKUP(C69,lookup!$A$2:$B$4,2))&amp;", which achieves an organism identification objective and has as specified input a "&amp;$B69&amp;" specimen"</f>
        <v>a data item that is about ETEC STp and is the specified output of some fluorogenic PCR assay, which achieves an organism identification objective and has as specified input a stool specimen</v>
      </c>
      <c r="P69" s="5" t="str">
        <f>"("&amp;IF($D70="count","count and",IF($D70="boolean","'categorical measurement datum' and","'data item' and")&amp;" 'is about' some ")&amp;"'"&amp;$H69&amp;"') and is_specified_output_of some (('"&amp;IF(ISNA(VLOOKUP(C69,lookup!$A$2:$B$4,2,FALSE)=TRUE),C69,VLOOKUP(C69,lookup!$A$2:$B$4,2))&amp;"' and achieves_planned_objective some 'organism identification objective') and has_specified_input some '"&amp;$B69&amp;" specimen')"</f>
        <v>('data item' and 'is about' some 'ETEC STp') and is_specified_output_of some (('fluorogenic PCR assay' and achieves_planned_objective some 'organism identification objective') and has_specified_input some 'stool specimen')</v>
      </c>
    </row>
    <row r="70" spans="1:16" ht="85" x14ac:dyDescent="0.2">
      <c r="A70" t="s">
        <v>109</v>
      </c>
      <c r="B70" t="s">
        <v>20</v>
      </c>
      <c r="C70" t="s">
        <v>38</v>
      </c>
      <c r="D70" t="s">
        <v>36</v>
      </c>
      <c r="E70" t="s">
        <v>22</v>
      </c>
      <c r="F70" t="s">
        <v>31</v>
      </c>
      <c r="G70" t="s">
        <v>57</v>
      </c>
      <c r="H70" t="s">
        <v>329</v>
      </c>
      <c r="J70" s="4" t="str">
        <f t="shared" si="3"/>
        <v>ETEC STp Ct value, by TAC result</v>
      </c>
      <c r="K70" s="4" t="str">
        <f t="shared" si="4"/>
        <v>Raw bacteria data</v>
      </c>
      <c r="L70" s="4" t="str">
        <f t="shared" si="5"/>
        <v>Raw test result</v>
      </c>
      <c r="M70" s="4"/>
      <c r="N70" s="4" t="str">
        <f>IF(D70="boolean","presence of",IF(D70="count","count of",IF(E70="Ct value","threshold cycle indicating","data about")))&amp;" "&amp;H70&amp;" by "&amp;IF(ISNA(VLOOKUP(C70,lookup!$A$2:$B$4,2,FALSE)=TRUE),C70,VLOOKUP(C70,lookup!$A$2:$B$4,2))</f>
        <v>threshold cycle indicating ETEC STp by fluorogenic PCR assay</v>
      </c>
      <c r="O70" s="5" t="str">
        <f>IF($D70="count","a count of the number of ",IF($D70="boolean","a categorical measurement datum","a data item")&amp;" that is about ")&amp;$H70&amp;" and is the specified output of some "&amp;IF(ISNA(VLOOKUP(C70,lookup!$A$2:$B$4,2,FALSE)=TRUE),C70,VLOOKUP(C70,lookup!$A$2:$B$4,2))&amp;", which achieves an organism identification objective and has as specified input a "&amp;$B70&amp;" specimen"</f>
        <v>a data item that is about ETEC STp and is the specified output of some fluorogenic PCR assay, which achieves an organism identification objective and has as specified input a stool specimen</v>
      </c>
      <c r="P70" s="5" t="str">
        <f>"("&amp;IF($D71="count","count and",IF($D71="boolean","'categorical measurement datum' and","'data item' and")&amp;" 'is about' some ")&amp;"'"&amp;$H70&amp;"') and is_specified_output_of some (('"&amp;IF(ISNA(VLOOKUP(C70,lookup!$A$2:$B$4,2,FALSE)=TRUE),C70,VLOOKUP(C70,lookup!$A$2:$B$4,2))&amp;"' and achieves_planned_objective some 'organism identification objective') and has_specified_input some '"&amp;$B70&amp;" specimen')"</f>
        <v>('data item' and 'is about' some 'ETEC STp') and is_specified_output_of some (('fluorogenic PCR assay' and achieves_planned_objective some 'organism identification objective') and has_specified_input some 'stool specimen')</v>
      </c>
    </row>
    <row r="71" spans="1:16" ht="85" x14ac:dyDescent="0.2">
      <c r="A71" t="s">
        <v>110</v>
      </c>
      <c r="B71" t="s">
        <v>20</v>
      </c>
      <c r="C71" t="s">
        <v>38</v>
      </c>
      <c r="D71" t="s">
        <v>36</v>
      </c>
      <c r="E71" t="s">
        <v>22</v>
      </c>
      <c r="F71" t="s">
        <v>31</v>
      </c>
      <c r="G71" t="s">
        <v>57</v>
      </c>
      <c r="H71" t="s">
        <v>330</v>
      </c>
      <c r="J71" s="4" t="str">
        <f t="shared" si="3"/>
        <v>STEC Ct value, by TAC result</v>
      </c>
      <c r="K71" s="4" t="str">
        <f t="shared" si="4"/>
        <v>Raw bacteria data</v>
      </c>
      <c r="L71" s="4" t="str">
        <f t="shared" si="5"/>
        <v>Raw test result</v>
      </c>
      <c r="M71" s="4"/>
      <c r="N71" s="4" t="str">
        <f>IF(D71="boolean","presence of",IF(D71="count","count of",IF(E71="Ct value","threshold cycle indicating","data about")))&amp;" "&amp;H71&amp;" by "&amp;IF(ISNA(VLOOKUP(C71,lookup!$A$2:$B$4,2,FALSE)=TRUE),C71,VLOOKUP(C71,lookup!$A$2:$B$4,2))</f>
        <v>threshold cycle indicating STEC by fluorogenic PCR assay</v>
      </c>
      <c r="O71" s="5" t="str">
        <f>IF($D71="count","a count of the number of ",IF($D71="boolean","a categorical measurement datum","a data item")&amp;" that is about ")&amp;$H71&amp;" and is the specified output of some "&amp;IF(ISNA(VLOOKUP(C71,lookup!$A$2:$B$4,2,FALSE)=TRUE),C71,VLOOKUP(C71,lookup!$A$2:$B$4,2))&amp;", which achieves an organism identification objective and has as specified input a "&amp;$B71&amp;" specimen"</f>
        <v>a data item that is about STEC and is the specified output of some fluorogenic PCR assay, which achieves an organism identification objective and has as specified input a stool specimen</v>
      </c>
      <c r="P71" s="5" t="str">
        <f>"("&amp;IF($D72="count","count and",IF($D72="boolean","'categorical measurement datum' and","'data item' and")&amp;" 'is about' some ")&amp;"'"&amp;$H71&amp;"') and is_specified_output_of some (('"&amp;IF(ISNA(VLOOKUP(C71,lookup!$A$2:$B$4,2,FALSE)=TRUE),C71,VLOOKUP(C71,lookup!$A$2:$B$4,2))&amp;"' and achieves_planned_objective some 'organism identification objective') and has_specified_input some '"&amp;$B71&amp;" specimen')"</f>
        <v>('data item' and 'is about' some 'STEC') and is_specified_output_of some (('fluorogenic PCR assay' and achieves_planned_objective some 'organism identification objective') and has_specified_input some 'stool specimen')</v>
      </c>
    </row>
    <row r="72" spans="1:16" ht="85" x14ac:dyDescent="0.2">
      <c r="A72" t="s">
        <v>111</v>
      </c>
      <c r="B72" t="s">
        <v>20</v>
      </c>
      <c r="C72" t="s">
        <v>38</v>
      </c>
      <c r="D72" t="s">
        <v>36</v>
      </c>
      <c r="E72" t="s">
        <v>22</v>
      </c>
      <c r="F72" t="s">
        <v>31</v>
      </c>
      <c r="G72" t="s">
        <v>57</v>
      </c>
      <c r="H72" t="s">
        <v>330</v>
      </c>
      <c r="J72" s="4" t="str">
        <f t="shared" si="3"/>
        <v>STEC Ct value, by TAC result</v>
      </c>
      <c r="K72" s="4" t="str">
        <f t="shared" si="4"/>
        <v>Raw bacteria data</v>
      </c>
      <c r="L72" s="4" t="str">
        <f t="shared" si="5"/>
        <v>Raw test result</v>
      </c>
      <c r="M72" s="4"/>
      <c r="N72" s="4" t="str">
        <f>IF(D72="boolean","presence of",IF(D72="count","count of",IF(E72="Ct value","threshold cycle indicating","data about")))&amp;" "&amp;H72&amp;" by "&amp;IF(ISNA(VLOOKUP(C72,lookup!$A$2:$B$4,2,FALSE)=TRUE),C72,VLOOKUP(C72,lookup!$A$2:$B$4,2))</f>
        <v>threshold cycle indicating STEC by fluorogenic PCR assay</v>
      </c>
      <c r="O72" s="5" t="str">
        <f>IF($D72="count","a count of the number of ",IF($D72="boolean","a categorical measurement datum","a data item")&amp;" that is about ")&amp;$H72&amp;" and is the specified output of some "&amp;IF(ISNA(VLOOKUP(C72,lookup!$A$2:$B$4,2,FALSE)=TRUE),C72,VLOOKUP(C72,lookup!$A$2:$B$4,2))&amp;", which achieves an organism identification objective and has as specified input a "&amp;$B72&amp;" specimen"</f>
        <v>a data item that is about STEC and is the specified output of some fluorogenic PCR assay, which achieves an organism identification objective and has as specified input a stool specimen</v>
      </c>
      <c r="P72" s="5" t="str">
        <f>"("&amp;IF($D73="count","count and",IF($D73="boolean","'categorical measurement datum' and","'data item' and")&amp;" 'is about' some ")&amp;"'"&amp;$H72&amp;"') and is_specified_output_of some (('"&amp;IF(ISNA(VLOOKUP(C72,lookup!$A$2:$B$4,2,FALSE)=TRUE),C72,VLOOKUP(C72,lookup!$A$2:$B$4,2))&amp;"' and achieves_planned_objective some 'organism identification objective') and has_specified_input some '"&amp;$B72&amp;" specimen')"</f>
        <v>('data item' and 'is about' some 'STEC') and is_specified_output_of some (('fluorogenic PCR assay' and achieves_planned_objective some 'organism identification objective') and has_specified_input some 'stool specimen')</v>
      </c>
    </row>
    <row r="73" spans="1:16" ht="85" x14ac:dyDescent="0.2">
      <c r="A73" t="s">
        <v>112</v>
      </c>
      <c r="B73" t="s">
        <v>20</v>
      </c>
      <c r="C73" t="s">
        <v>38</v>
      </c>
      <c r="D73" t="s">
        <v>36</v>
      </c>
      <c r="E73" t="s">
        <v>22</v>
      </c>
      <c r="F73" t="s">
        <v>31</v>
      </c>
      <c r="G73" t="s">
        <v>57</v>
      </c>
      <c r="H73" t="s">
        <v>331</v>
      </c>
      <c r="J73" s="4" t="str">
        <f t="shared" si="3"/>
        <v>STEC stx1 Ct value, by TAC result</v>
      </c>
      <c r="K73" s="4" t="str">
        <f t="shared" si="4"/>
        <v>Raw bacteria data</v>
      </c>
      <c r="L73" s="4" t="str">
        <f t="shared" si="5"/>
        <v>Raw test result</v>
      </c>
      <c r="M73" s="4"/>
      <c r="N73" s="4" t="str">
        <f>IF(D73="boolean","presence of",IF(D73="count","count of",IF(E73="Ct value","threshold cycle indicating","data about")))&amp;" "&amp;H73&amp;" by "&amp;IF(ISNA(VLOOKUP(C73,lookup!$A$2:$B$4,2,FALSE)=TRUE),C73,VLOOKUP(C73,lookup!$A$2:$B$4,2))</f>
        <v>threshold cycle indicating STEC stx1 by fluorogenic PCR assay</v>
      </c>
      <c r="O73" s="5" t="str">
        <f>IF($D73="count","a count of the number of ",IF($D73="boolean","a categorical measurement datum","a data item")&amp;" that is about ")&amp;$H73&amp;" and is the specified output of some "&amp;IF(ISNA(VLOOKUP(C73,lookup!$A$2:$B$4,2,FALSE)=TRUE),C73,VLOOKUP(C73,lookup!$A$2:$B$4,2))&amp;", which achieves an organism identification objective and has as specified input a "&amp;$B73&amp;" specimen"</f>
        <v>a data item that is about STEC stx1 and is the specified output of some fluorogenic PCR assay, which achieves an organism identification objective and has as specified input a stool specimen</v>
      </c>
      <c r="P73" s="5" t="str">
        <f>"("&amp;IF($D74="count","count and",IF($D74="boolean","'categorical measurement datum' and","'data item' and")&amp;" 'is about' some ")&amp;"'"&amp;$H73&amp;"') and is_specified_output_of some (('"&amp;IF(ISNA(VLOOKUP(C73,lookup!$A$2:$B$4,2,FALSE)=TRUE),C73,VLOOKUP(C73,lookup!$A$2:$B$4,2))&amp;"' and achieves_planned_objective some 'organism identification objective') and has_specified_input some '"&amp;$B73&amp;" specimen')"</f>
        <v>('data item' and 'is about' some 'STEC stx1') and is_specified_output_of some (('fluorogenic PCR assay' and achieves_planned_objective some 'organism identification objective') and has_specified_input some 'stool specimen')</v>
      </c>
    </row>
    <row r="74" spans="1:16" ht="85" x14ac:dyDescent="0.2">
      <c r="A74" t="s">
        <v>113</v>
      </c>
      <c r="B74" t="s">
        <v>20</v>
      </c>
      <c r="C74" t="s">
        <v>38</v>
      </c>
      <c r="D74" t="s">
        <v>36</v>
      </c>
      <c r="E74" t="s">
        <v>22</v>
      </c>
      <c r="F74" t="s">
        <v>31</v>
      </c>
      <c r="G74" t="s">
        <v>57</v>
      </c>
      <c r="H74" t="s">
        <v>331</v>
      </c>
      <c r="J74" s="4" t="str">
        <f t="shared" si="3"/>
        <v>STEC stx1 Ct value, by TAC result</v>
      </c>
      <c r="K74" s="4" t="str">
        <f t="shared" si="4"/>
        <v>Raw bacteria data</v>
      </c>
      <c r="L74" s="4" t="str">
        <f t="shared" si="5"/>
        <v>Raw test result</v>
      </c>
      <c r="M74" s="4"/>
      <c r="N74" s="4" t="str">
        <f>IF(D74="boolean","presence of",IF(D74="count","count of",IF(E74="Ct value","threshold cycle indicating","data about")))&amp;" "&amp;H74&amp;" by "&amp;IF(ISNA(VLOOKUP(C74,lookup!$A$2:$B$4,2,FALSE)=TRUE),C74,VLOOKUP(C74,lookup!$A$2:$B$4,2))</f>
        <v>threshold cycle indicating STEC stx1 by fluorogenic PCR assay</v>
      </c>
      <c r="O74" s="5" t="str">
        <f>IF($D74="count","a count of the number of ",IF($D74="boolean","a categorical measurement datum","a data item")&amp;" that is about ")&amp;$H74&amp;" and is the specified output of some "&amp;IF(ISNA(VLOOKUP(C74,lookup!$A$2:$B$4,2,FALSE)=TRUE),C74,VLOOKUP(C74,lookup!$A$2:$B$4,2))&amp;", which achieves an organism identification objective and has as specified input a "&amp;$B74&amp;" specimen"</f>
        <v>a data item that is about STEC stx1 and is the specified output of some fluorogenic PCR assay, which achieves an organism identification objective and has as specified input a stool specimen</v>
      </c>
      <c r="P74" s="5" t="str">
        <f>"("&amp;IF($D75="count","count and",IF($D75="boolean","'categorical measurement datum' and","'data item' and")&amp;" 'is about' some ")&amp;"'"&amp;$H74&amp;"') and is_specified_output_of some (('"&amp;IF(ISNA(VLOOKUP(C74,lookup!$A$2:$B$4,2,FALSE)=TRUE),C74,VLOOKUP(C74,lookup!$A$2:$B$4,2))&amp;"' and achieves_planned_objective some 'organism identification objective') and has_specified_input some '"&amp;$B74&amp;" specimen')"</f>
        <v>('data item' and 'is about' some 'STEC stx1') and is_specified_output_of some (('fluorogenic PCR assay' and achieves_planned_objective some 'organism identification objective') and has_specified_input some 'stool specimen')</v>
      </c>
    </row>
    <row r="75" spans="1:16" ht="85" x14ac:dyDescent="0.2">
      <c r="A75" t="s">
        <v>114</v>
      </c>
      <c r="B75" t="s">
        <v>20</v>
      </c>
      <c r="C75" t="s">
        <v>12</v>
      </c>
      <c r="D75" t="s">
        <v>36</v>
      </c>
      <c r="F75" t="s">
        <v>31</v>
      </c>
      <c r="G75" t="s">
        <v>57</v>
      </c>
      <c r="H75" t="s">
        <v>332</v>
      </c>
      <c r="J75" s="4" t="str">
        <f t="shared" si="3"/>
        <v>STEC stx1-pos, by PCR result</v>
      </c>
      <c r="K75" s="4" t="str">
        <f t="shared" si="4"/>
        <v>Raw bacteria data</v>
      </c>
      <c r="L75" s="4" t="str">
        <f t="shared" si="5"/>
        <v>Raw test result</v>
      </c>
      <c r="M75" s="4"/>
      <c r="N75" s="4" t="str">
        <f>IF(D75="boolean","presence of",IF(D75="count","count of",IF(E75="Ct value","threshold cycle indicating","data about")))&amp;" "&amp;H75&amp;" by "&amp;IF(ISNA(VLOOKUP(C75,lookup!$A$2:$B$4,2,FALSE)=TRUE),C75,VLOOKUP(C75,lookup!$A$2:$B$4,2))</f>
        <v>data about STEC stx1-pos by PCR assay</v>
      </c>
      <c r="O75" s="5" t="str">
        <f>IF($D75="count","a count of the number of ",IF($D75="boolean","a categorical measurement datum","a data item")&amp;" that is about ")&amp;$H75&amp;" and is the specified output of some "&amp;IF(ISNA(VLOOKUP(C75,lookup!$A$2:$B$4,2,FALSE)=TRUE),C75,VLOOKUP(C75,lookup!$A$2:$B$4,2))&amp;", which achieves an organism identification objective and has as specified input a "&amp;$B75&amp;" specimen"</f>
        <v>a data item that is about STEC stx1-pos and is the specified output of some PCR assay, which achieves an organism identification objective and has as specified input a stool specimen</v>
      </c>
      <c r="P75" s="5" t="str">
        <f>"("&amp;IF($D76="count","count and",IF($D76="boolean","'categorical measurement datum' and","'data item' and")&amp;" 'is about' some ")&amp;"'"&amp;$H75&amp;"') and is_specified_output_of some (('"&amp;IF(ISNA(VLOOKUP(C75,lookup!$A$2:$B$4,2,FALSE)=TRUE),C75,VLOOKUP(C75,lookup!$A$2:$B$4,2))&amp;"' and achieves_planned_objective some 'organism identification objective') and has_specified_input some '"&amp;$B75&amp;" specimen')"</f>
        <v>('categorical measurement datum' and 'is about' some 'STEC stx1-pos') and is_specified_output_of some (('PCR assay' and achieves_planned_objective some 'organism identification objective') and has_specified_input some 'stool specimen')</v>
      </c>
    </row>
    <row r="76" spans="1:16" ht="85" x14ac:dyDescent="0.2">
      <c r="A76" t="s">
        <v>115</v>
      </c>
      <c r="B76" t="s">
        <v>20</v>
      </c>
      <c r="C76" t="s">
        <v>12</v>
      </c>
      <c r="D76" t="s">
        <v>32</v>
      </c>
      <c r="F76" t="s">
        <v>31</v>
      </c>
      <c r="G76" t="s">
        <v>57</v>
      </c>
      <c r="H76" t="s">
        <v>333</v>
      </c>
      <c r="J76" s="4" t="str">
        <f t="shared" si="3"/>
        <v>STEC stx1-pos or stx2-pos, by PCR</v>
      </c>
      <c r="K76" s="4" t="str">
        <f t="shared" si="4"/>
        <v>Escherichia in stool</v>
      </c>
      <c r="L76" s="4" t="str">
        <f t="shared" si="5"/>
        <v>Bacteria in stool</v>
      </c>
      <c r="M76" s="4"/>
      <c r="N76" s="4" t="str">
        <f>IF(D76="boolean","presence of",IF(D76="count","count of",IF(E76="Ct value","threshold cycle indicating","data about")))&amp;" "&amp;H76&amp;" by "&amp;IF(ISNA(VLOOKUP(C76,lookup!$A$2:$B$4,2,FALSE)=TRUE),C76,VLOOKUP(C76,lookup!$A$2:$B$4,2))</f>
        <v>presence of STEC stx1-pos or stx2-pos by PCR assay</v>
      </c>
      <c r="O76" s="5" t="str">
        <f>IF($D76="count","a count of the number of ",IF($D76="boolean","a categorical measurement datum","a data item")&amp;" that is about ")&amp;$H76&amp;" and is the specified output of some "&amp;IF(ISNA(VLOOKUP(C76,lookup!$A$2:$B$4,2,FALSE)=TRUE),C76,VLOOKUP(C76,lookup!$A$2:$B$4,2))&amp;", which achieves an organism identification objective and has as specified input a "&amp;$B76&amp;" specimen"</f>
        <v>a categorical measurement datum that is about STEC stx1-pos or stx2-pos and is the specified output of some PCR assay, which achieves an organism identification objective and has as specified input a stool specimen</v>
      </c>
      <c r="P76" s="5" t="str">
        <f>"("&amp;IF($D77="count","count and",IF($D77="boolean","'categorical measurement datum' and","'data item' and")&amp;" 'is about' some ")&amp;"'"&amp;$H76&amp;"') and is_specified_output_of some (('"&amp;IF(ISNA(VLOOKUP(C76,lookup!$A$2:$B$4,2,FALSE)=TRUE),C76,VLOOKUP(C76,lookup!$A$2:$B$4,2))&amp;"' and achieves_planned_objective some 'organism identification objective') and has_specified_input some '"&amp;$B76&amp;" specimen')"</f>
        <v>('data item' and 'is about' some 'STEC stx1-pos or stx2-pos') and is_specified_output_of some (('PCR assay' and achieves_planned_objective some 'organism identification objective') and has_specified_input some 'stool specimen')</v>
      </c>
    </row>
    <row r="77" spans="1:16" ht="85" x14ac:dyDescent="0.2">
      <c r="A77" t="s">
        <v>116</v>
      </c>
      <c r="B77" t="s">
        <v>20</v>
      </c>
      <c r="C77" t="s">
        <v>38</v>
      </c>
      <c r="D77" t="s">
        <v>36</v>
      </c>
      <c r="E77" t="s">
        <v>22</v>
      </c>
      <c r="F77" t="s">
        <v>31</v>
      </c>
      <c r="G77" t="s">
        <v>57</v>
      </c>
      <c r="H77" t="s">
        <v>334</v>
      </c>
      <c r="J77" s="4" t="str">
        <f t="shared" si="3"/>
        <v>STEC stx2 Ct value, by TAC result</v>
      </c>
      <c r="K77" s="4" t="str">
        <f t="shared" si="4"/>
        <v>Raw bacteria data</v>
      </c>
      <c r="L77" s="4" t="str">
        <f t="shared" si="5"/>
        <v>Raw test result</v>
      </c>
      <c r="M77" s="4"/>
      <c r="N77" s="4" t="str">
        <f>IF(D77="boolean","presence of",IF(D77="count","count of",IF(E77="Ct value","threshold cycle indicating","data about")))&amp;" "&amp;H77&amp;" by "&amp;IF(ISNA(VLOOKUP(C77,lookup!$A$2:$B$4,2,FALSE)=TRUE),C77,VLOOKUP(C77,lookup!$A$2:$B$4,2))</f>
        <v>threshold cycle indicating STEC stx2 by fluorogenic PCR assay</v>
      </c>
      <c r="O77" s="5" t="str">
        <f>IF($D77="count","a count of the number of ",IF($D77="boolean","a categorical measurement datum","a data item")&amp;" that is about ")&amp;$H77&amp;" and is the specified output of some "&amp;IF(ISNA(VLOOKUP(C77,lookup!$A$2:$B$4,2,FALSE)=TRUE),C77,VLOOKUP(C77,lookup!$A$2:$B$4,2))&amp;", which achieves an organism identification objective and has as specified input a "&amp;$B77&amp;" specimen"</f>
        <v>a data item that is about STEC stx2 and is the specified output of some fluorogenic PCR assay, which achieves an organism identification objective and has as specified input a stool specimen</v>
      </c>
      <c r="P77" s="5" t="str">
        <f>"("&amp;IF($D78="count","count and",IF($D78="boolean","'categorical measurement datum' and","'data item' and")&amp;" 'is about' some ")&amp;"'"&amp;$H77&amp;"') and is_specified_output_of some (('"&amp;IF(ISNA(VLOOKUP(C77,lookup!$A$2:$B$4,2,FALSE)=TRUE),C77,VLOOKUP(C77,lookup!$A$2:$B$4,2))&amp;"' and achieves_planned_objective some 'organism identification objective') and has_specified_input some '"&amp;$B77&amp;" specimen')"</f>
        <v>('data item' and 'is about' some 'STEC stx2') and is_specified_output_of some (('fluorogenic PCR assay' and achieves_planned_objective some 'organism identification objective') and has_specified_input some 'stool specimen')</v>
      </c>
    </row>
    <row r="78" spans="1:16" ht="85" x14ac:dyDescent="0.2">
      <c r="A78" t="s">
        <v>117</v>
      </c>
      <c r="B78" t="s">
        <v>20</v>
      </c>
      <c r="C78" t="s">
        <v>38</v>
      </c>
      <c r="D78" t="s">
        <v>36</v>
      </c>
      <c r="E78" t="s">
        <v>22</v>
      </c>
      <c r="F78" t="s">
        <v>31</v>
      </c>
      <c r="G78" t="s">
        <v>57</v>
      </c>
      <c r="H78" t="s">
        <v>334</v>
      </c>
      <c r="J78" s="4" t="str">
        <f t="shared" si="3"/>
        <v>STEC stx2 Ct value, by TAC result</v>
      </c>
      <c r="K78" s="4" t="str">
        <f t="shared" si="4"/>
        <v>Raw bacteria data</v>
      </c>
      <c r="L78" s="4" t="str">
        <f t="shared" si="5"/>
        <v>Raw test result</v>
      </c>
      <c r="M78" s="4"/>
      <c r="N78" s="4" t="str">
        <f>IF(D78="boolean","presence of",IF(D78="count","count of",IF(E78="Ct value","threshold cycle indicating","data about")))&amp;" "&amp;H78&amp;" by "&amp;IF(ISNA(VLOOKUP(C78,lookup!$A$2:$B$4,2,FALSE)=TRUE),C78,VLOOKUP(C78,lookup!$A$2:$B$4,2))</f>
        <v>threshold cycle indicating STEC stx2 by fluorogenic PCR assay</v>
      </c>
      <c r="O78" s="5" t="str">
        <f>IF($D78="count","a count of the number of ",IF($D78="boolean","a categorical measurement datum","a data item")&amp;" that is about ")&amp;$H78&amp;" and is the specified output of some "&amp;IF(ISNA(VLOOKUP(C78,lookup!$A$2:$B$4,2,FALSE)=TRUE),C78,VLOOKUP(C78,lookup!$A$2:$B$4,2))&amp;", which achieves an organism identification objective and has as specified input a "&amp;$B78&amp;" specimen"</f>
        <v>a data item that is about STEC stx2 and is the specified output of some fluorogenic PCR assay, which achieves an organism identification objective and has as specified input a stool specimen</v>
      </c>
      <c r="P78" s="5" t="str">
        <f>"("&amp;IF($D79="count","count and",IF($D79="boolean","'categorical measurement datum' and","'data item' and")&amp;" 'is about' some ")&amp;"'"&amp;$H78&amp;"') and is_specified_output_of some (('"&amp;IF(ISNA(VLOOKUP(C78,lookup!$A$2:$B$4,2,FALSE)=TRUE),C78,VLOOKUP(C78,lookup!$A$2:$B$4,2))&amp;"' and achieves_planned_objective some 'organism identification objective') and has_specified_input some '"&amp;$B78&amp;" specimen')"</f>
        <v>('data item' and 'is about' some 'STEC stx2') and is_specified_output_of some (('fluorogenic PCR assay' and achieves_planned_objective some 'organism identification objective') and has_specified_input some 'stool specimen')</v>
      </c>
    </row>
    <row r="79" spans="1:16" ht="85" x14ac:dyDescent="0.2">
      <c r="A79" t="s">
        <v>118</v>
      </c>
      <c r="B79" t="s">
        <v>20</v>
      </c>
      <c r="C79" t="s">
        <v>12</v>
      </c>
      <c r="D79" t="s">
        <v>36</v>
      </c>
      <c r="F79" t="s">
        <v>31</v>
      </c>
      <c r="G79" t="s">
        <v>57</v>
      </c>
      <c r="H79" t="s">
        <v>335</v>
      </c>
      <c r="J79" s="4" t="str">
        <f t="shared" si="3"/>
        <v>STEC stx2-pos, by PCR result</v>
      </c>
      <c r="K79" s="4" t="str">
        <f t="shared" si="4"/>
        <v>Raw bacteria data</v>
      </c>
      <c r="L79" s="4" t="str">
        <f t="shared" si="5"/>
        <v>Raw test result</v>
      </c>
      <c r="M79" s="4"/>
      <c r="N79" s="4" t="str">
        <f>IF(D79="boolean","presence of",IF(D79="count","count of",IF(E79="Ct value","threshold cycle indicating","data about")))&amp;" "&amp;H79&amp;" by "&amp;IF(ISNA(VLOOKUP(C79,lookup!$A$2:$B$4,2,FALSE)=TRUE),C79,VLOOKUP(C79,lookup!$A$2:$B$4,2))</f>
        <v>data about STEC stx2-pos by PCR assay</v>
      </c>
      <c r="O79" s="5" t="str">
        <f>IF($D79="count","a count of the number of ",IF($D79="boolean","a categorical measurement datum","a data item")&amp;" that is about ")&amp;$H79&amp;" and is the specified output of some "&amp;IF(ISNA(VLOOKUP(C79,lookup!$A$2:$B$4,2,FALSE)=TRUE),C79,VLOOKUP(C79,lookup!$A$2:$B$4,2))&amp;", which achieves an organism identification objective and has as specified input a "&amp;$B79&amp;" specimen"</f>
        <v>a data item that is about STEC stx2-pos and is the specified output of some PCR assay, which achieves an organism identification objective and has as specified input a stool specimen</v>
      </c>
      <c r="P79" s="5" t="str">
        <f>"("&amp;IF($D80="count","count and",IF($D80="boolean","'categorical measurement datum' and","'data item' and")&amp;" 'is about' some ")&amp;"'"&amp;$H79&amp;"') and is_specified_output_of some (('"&amp;IF(ISNA(VLOOKUP(C79,lookup!$A$2:$B$4,2,FALSE)=TRUE),C79,VLOOKUP(C79,lookup!$A$2:$B$4,2))&amp;"' and achieves_planned_objective some 'organism identification objective') and has_specified_input some '"&amp;$B79&amp;" specimen')"</f>
        <v>('data item' and 'is about' some 'STEC stx2-pos') and is_specified_output_of some (('PCR assay' and achieves_planned_objective some 'organism identification objective') and has_specified_input some 'stool specimen')</v>
      </c>
    </row>
    <row r="80" spans="1:16" ht="85" x14ac:dyDescent="0.2">
      <c r="A80" t="s">
        <v>119</v>
      </c>
      <c r="B80" t="s">
        <v>20</v>
      </c>
      <c r="C80" t="s">
        <v>38</v>
      </c>
      <c r="D80" t="s">
        <v>36</v>
      </c>
      <c r="E80" t="s">
        <v>22</v>
      </c>
      <c r="F80" t="s">
        <v>31</v>
      </c>
      <c r="G80" t="s">
        <v>57</v>
      </c>
      <c r="H80" t="s">
        <v>336</v>
      </c>
      <c r="J80" s="4" t="str">
        <f t="shared" si="3"/>
        <v>Typical EPEC Ct value, by TAC result</v>
      </c>
      <c r="K80" s="4" t="str">
        <f t="shared" si="4"/>
        <v>Raw bacteria data</v>
      </c>
      <c r="L80" s="4" t="str">
        <f t="shared" si="5"/>
        <v>Raw test result</v>
      </c>
      <c r="M80" s="4"/>
      <c r="N80" s="4" t="str">
        <f>IF(D80="boolean","presence of",IF(D80="count","count of",IF(E80="Ct value","threshold cycle indicating","data about")))&amp;" "&amp;H80&amp;" by "&amp;IF(ISNA(VLOOKUP(C80,lookup!$A$2:$B$4,2,FALSE)=TRUE),C80,VLOOKUP(C80,lookup!$A$2:$B$4,2))</f>
        <v>threshold cycle indicating Typical EPEC by fluorogenic PCR assay</v>
      </c>
      <c r="O80" s="5" t="str">
        <f>IF($D80="count","a count of the number of ",IF($D80="boolean","a categorical measurement datum","a data item")&amp;" that is about ")&amp;$H80&amp;" and is the specified output of some "&amp;IF(ISNA(VLOOKUP(C80,lookup!$A$2:$B$4,2,FALSE)=TRUE),C80,VLOOKUP(C80,lookup!$A$2:$B$4,2))&amp;", which achieves an organism identification objective and has as specified input a "&amp;$B80&amp;" specimen"</f>
        <v>a data item that is about Typical EPEC and is the specified output of some fluorogenic PCR assay, which achieves an organism identification objective and has as specified input a stool specimen</v>
      </c>
      <c r="P80" s="5" t="str">
        <f>"("&amp;IF($D81="count","count and",IF($D81="boolean","'categorical measurement datum' and","'data item' and")&amp;" 'is about' some ")&amp;"'"&amp;$H80&amp;"') and is_specified_output_of some (('"&amp;IF(ISNA(VLOOKUP(C80,lookup!$A$2:$B$4,2,FALSE)=TRUE),C80,VLOOKUP(C80,lookup!$A$2:$B$4,2))&amp;"' and achieves_planned_objective some 'organism identification objective') and has_specified_input some '"&amp;$B80&amp;" specimen')"</f>
        <v>('data item' and 'is about' some 'Typical EPEC') and is_specified_output_of some (('fluorogenic PCR assay' and achieves_planned_objective some 'organism identification objective') and has_specified_input some 'stool specimen')</v>
      </c>
    </row>
    <row r="81" spans="1:16" ht="85" x14ac:dyDescent="0.2">
      <c r="A81" t="s">
        <v>120</v>
      </c>
      <c r="B81" t="s">
        <v>20</v>
      </c>
      <c r="C81" t="s">
        <v>38</v>
      </c>
      <c r="D81" t="s">
        <v>36</v>
      </c>
      <c r="E81" t="s">
        <v>22</v>
      </c>
      <c r="F81" t="s">
        <v>31</v>
      </c>
      <c r="G81" t="s">
        <v>57</v>
      </c>
      <c r="H81" t="s">
        <v>336</v>
      </c>
      <c r="J81" s="4" t="str">
        <f t="shared" si="3"/>
        <v>Typical EPEC Ct value, by TAC result</v>
      </c>
      <c r="K81" s="4" t="str">
        <f t="shared" si="4"/>
        <v>Raw bacteria data</v>
      </c>
      <c r="L81" s="4" t="str">
        <f t="shared" si="5"/>
        <v>Raw test result</v>
      </c>
      <c r="M81" s="4"/>
      <c r="N81" s="4" t="str">
        <f>IF(D81="boolean","presence of",IF(D81="count","count of",IF(E81="Ct value","threshold cycle indicating","data about")))&amp;" "&amp;H81&amp;" by "&amp;IF(ISNA(VLOOKUP(C81,lookup!$A$2:$B$4,2,FALSE)=TRUE),C81,VLOOKUP(C81,lookup!$A$2:$B$4,2))</f>
        <v>threshold cycle indicating Typical EPEC by fluorogenic PCR assay</v>
      </c>
      <c r="O81" s="5" t="str">
        <f>IF($D81="count","a count of the number of ",IF($D81="boolean","a categorical measurement datum","a data item")&amp;" that is about ")&amp;$H81&amp;" and is the specified output of some "&amp;IF(ISNA(VLOOKUP(C81,lookup!$A$2:$B$4,2,FALSE)=TRUE),C81,VLOOKUP(C81,lookup!$A$2:$B$4,2))&amp;", which achieves an organism identification objective and has as specified input a "&amp;$B81&amp;" specimen"</f>
        <v>a data item that is about Typical EPEC and is the specified output of some fluorogenic PCR assay, which achieves an organism identification objective and has as specified input a stool specimen</v>
      </c>
      <c r="P81" s="5" t="str">
        <f>"("&amp;IF($D82="count","count and",IF($D82="boolean","'categorical measurement datum' and","'data item' and")&amp;" 'is about' some ")&amp;"'"&amp;$H81&amp;"') and is_specified_output_of some (('"&amp;IF(ISNA(VLOOKUP(C81,lookup!$A$2:$B$4,2,FALSE)=TRUE),C81,VLOOKUP(C81,lookup!$A$2:$B$4,2))&amp;"' and achieves_planned_objective some 'organism identification objective') and has_specified_input some '"&amp;$B81&amp;" specimen')"</f>
        <v>('data item' and 'is about' some 'Typical EPEC') and is_specified_output_of some (('fluorogenic PCR assay' and achieves_planned_objective some 'organism identification objective') and has_specified_input some 'stool specimen')</v>
      </c>
    </row>
    <row r="82" spans="1:16" ht="85" x14ac:dyDescent="0.2">
      <c r="A82" t="s">
        <v>121</v>
      </c>
      <c r="B82" t="s">
        <v>20</v>
      </c>
      <c r="C82" t="s">
        <v>38</v>
      </c>
      <c r="D82" t="s">
        <v>36</v>
      </c>
      <c r="E82" t="s">
        <v>22</v>
      </c>
      <c r="F82" t="s">
        <v>31</v>
      </c>
      <c r="G82" t="s">
        <v>122</v>
      </c>
      <c r="H82" t="s">
        <v>122</v>
      </c>
      <c r="J82" s="4" t="str">
        <f t="shared" si="3"/>
        <v>Plesiomonas Ct value, by TAC result</v>
      </c>
      <c r="K82" s="4" t="str">
        <f t="shared" si="4"/>
        <v>Raw bacteria data</v>
      </c>
      <c r="L82" s="4" t="str">
        <f t="shared" si="5"/>
        <v>Raw test result</v>
      </c>
      <c r="M82" s="4"/>
      <c r="N82" s="4" t="str">
        <f>IF(D82="boolean","presence of",IF(D82="count","count of",IF(E82="Ct value","threshold cycle indicating","data about")))&amp;" "&amp;H82&amp;" by "&amp;IF(ISNA(VLOOKUP(C82,lookup!$A$2:$B$4,2,FALSE)=TRUE),C82,VLOOKUP(C82,lookup!$A$2:$B$4,2))</f>
        <v>threshold cycle indicating Plesiomonas by fluorogenic PCR assay</v>
      </c>
      <c r="O82" s="5" t="str">
        <f>IF($D82="count","a count of the number of ",IF($D82="boolean","a categorical measurement datum","a data item")&amp;" that is about ")&amp;$H82&amp;" and is the specified output of some "&amp;IF(ISNA(VLOOKUP(C82,lookup!$A$2:$B$4,2,FALSE)=TRUE),C82,VLOOKUP(C82,lookup!$A$2:$B$4,2))&amp;", which achieves an organism identification objective and has as specified input a "&amp;$B82&amp;" specimen"</f>
        <v>a data item that is about Plesiomonas and is the specified output of some fluorogenic PCR assay, which achieves an organism identification objective and has as specified input a stool specimen</v>
      </c>
      <c r="P82" s="5" t="str">
        <f>"("&amp;IF($D83="count","count and",IF($D83="boolean","'categorical measurement datum' and","'data item' and")&amp;" 'is about' some ")&amp;"'"&amp;$H82&amp;"') and is_specified_output_of some (('"&amp;IF(ISNA(VLOOKUP(C82,lookup!$A$2:$B$4,2,FALSE)=TRUE),C82,VLOOKUP(C82,lookup!$A$2:$B$4,2))&amp;"' and achieves_planned_objective some 'organism identification objective') and has_specified_input some '"&amp;$B82&amp;" specimen')"</f>
        <v>('data item' and 'is about' some 'Plesiomonas') and is_specified_output_of some (('fluorogenic PCR assay' and achieves_planned_objective some 'organism identification objective') and has_specified_input some 'stool specimen')</v>
      </c>
    </row>
    <row r="83" spans="1:16" ht="85" x14ac:dyDescent="0.2">
      <c r="A83" t="s">
        <v>123</v>
      </c>
      <c r="B83" t="s">
        <v>20</v>
      </c>
      <c r="C83" t="s">
        <v>38</v>
      </c>
      <c r="D83" t="s">
        <v>36</v>
      </c>
      <c r="E83" t="s">
        <v>22</v>
      </c>
      <c r="F83" t="s">
        <v>31</v>
      </c>
      <c r="G83" t="s">
        <v>122</v>
      </c>
      <c r="H83" t="s">
        <v>122</v>
      </c>
      <c r="J83" s="4" t="str">
        <f t="shared" si="3"/>
        <v>Plesiomonas Ct value, by TAC result</v>
      </c>
      <c r="K83" s="4" t="str">
        <f t="shared" si="4"/>
        <v>Raw bacteria data</v>
      </c>
      <c r="L83" s="4" t="str">
        <f t="shared" si="5"/>
        <v>Raw test result</v>
      </c>
      <c r="M83" s="4"/>
      <c r="N83" s="4" t="str">
        <f>IF(D83="boolean","presence of",IF(D83="count","count of",IF(E83="Ct value","threshold cycle indicating","data about")))&amp;" "&amp;H83&amp;" by "&amp;IF(ISNA(VLOOKUP(C83,lookup!$A$2:$B$4,2,FALSE)=TRUE),C83,VLOOKUP(C83,lookup!$A$2:$B$4,2))</f>
        <v>threshold cycle indicating Plesiomonas by fluorogenic PCR assay</v>
      </c>
      <c r="O83" s="5" t="str">
        <f>IF($D83="count","a count of the number of ",IF($D83="boolean","a categorical measurement datum","a data item")&amp;" that is about ")&amp;$H83&amp;" and is the specified output of some "&amp;IF(ISNA(VLOOKUP(C83,lookup!$A$2:$B$4,2,FALSE)=TRUE),C83,VLOOKUP(C83,lookup!$A$2:$B$4,2))&amp;", which achieves an organism identification objective and has as specified input a "&amp;$B83&amp;" specimen"</f>
        <v>a data item that is about Plesiomonas and is the specified output of some fluorogenic PCR assay, which achieves an organism identification objective and has as specified input a stool specimen</v>
      </c>
      <c r="P83" s="5" t="str">
        <f>"("&amp;IF($D84="count","count and",IF($D84="boolean","'categorical measurement datum' and","'data item' and")&amp;" 'is about' some ")&amp;"'"&amp;$H83&amp;"') and is_specified_output_of some (('"&amp;IF(ISNA(VLOOKUP(C83,lookup!$A$2:$B$4,2,FALSE)=TRUE),C83,VLOOKUP(C83,lookup!$A$2:$B$4,2))&amp;"' and achieves_planned_objective some 'organism identification objective') and has_specified_input some '"&amp;$B83&amp;" specimen')"</f>
        <v>('categorical measurement datum' and 'is about' some 'Plesiomonas') and is_specified_output_of some (('fluorogenic PCR assay' and achieves_planned_objective some 'organism identification objective') and has_specified_input some 'stool specimen')</v>
      </c>
    </row>
    <row r="84" spans="1:16" ht="102" x14ac:dyDescent="0.2">
      <c r="A84" t="s">
        <v>124</v>
      </c>
      <c r="B84" t="s">
        <v>20</v>
      </c>
      <c r="C84" t="s">
        <v>4</v>
      </c>
      <c r="D84" t="s">
        <v>32</v>
      </c>
      <c r="F84" t="s">
        <v>31</v>
      </c>
      <c r="G84" t="s">
        <v>122</v>
      </c>
      <c r="H84" t="s">
        <v>337</v>
      </c>
      <c r="J84" s="4" t="str">
        <f t="shared" si="3"/>
        <v>Plesiomonas shigelloides, by bacteriology</v>
      </c>
      <c r="K84" s="4" t="str">
        <f t="shared" si="4"/>
        <v>Plesiomonas in stool</v>
      </c>
      <c r="L84" s="4" t="str">
        <f t="shared" si="5"/>
        <v>Bacteria in stool</v>
      </c>
      <c r="M84" s="4"/>
      <c r="N84" s="4" t="str">
        <f>IF(D84="boolean","presence of",IF(D84="count","count of",IF(E84="Ct value","threshold cycle indicating","data about")))&amp;" "&amp;H84&amp;" by "&amp;IF(ISNA(VLOOKUP(C84,lookup!$A$2:$B$4,2,FALSE)=TRUE),C84,VLOOKUP(C84,lookup!$A$2:$B$4,2))</f>
        <v>presence of Plesiomonas shigelloides by differential medium assay</v>
      </c>
      <c r="O84" s="5" t="str">
        <f>IF($D84="count","a count of the number of ",IF($D84="boolean","a categorical measurement datum","a data item")&amp;" that is about ")&amp;$H84&amp;" and is the specified output of some "&amp;IF(ISNA(VLOOKUP(C84,lookup!$A$2:$B$4,2,FALSE)=TRUE),C84,VLOOKUP(C84,lookup!$A$2:$B$4,2))&amp;", which achieves an organism identification objective and has as specified input a "&amp;$B84&amp;" specimen"</f>
        <v>a categorical measurement datum that is about Plesiomonas shigelloides and is the specified output of some differential medium assay, which achieves an organism identification objective and has as specified input a stool specimen</v>
      </c>
      <c r="P84" s="5" t="str">
        <f>"("&amp;IF($D85="count","count and",IF($D85="boolean","'categorical measurement datum' and","'data item' and")&amp;" 'is about' some ")&amp;"'"&amp;$H84&amp;"') and is_specified_output_of some (('"&amp;IF(ISNA(VLOOKUP(C84,lookup!$A$2:$B$4,2,FALSE)=TRUE),C84,VLOOKUP(C84,lookup!$A$2:$B$4,2))&amp;"' and achieves_planned_objective some 'organism identification objective') and has_specified_input some '"&amp;$B84&amp;" specimen')"</f>
        <v>('data item' and 'is about' some 'Plesiomonas shigelloides') and is_specified_output_of some (('differential medium assay' and achieves_planned_objective some 'organism identification objective') and has_specified_input some 'stool specimen')</v>
      </c>
    </row>
    <row r="85" spans="1:16" ht="85" x14ac:dyDescent="0.2">
      <c r="A85" t="s">
        <v>125</v>
      </c>
      <c r="B85" t="s">
        <v>20</v>
      </c>
      <c r="C85" t="s">
        <v>4</v>
      </c>
      <c r="D85" t="s">
        <v>36</v>
      </c>
      <c r="F85" t="s">
        <v>31</v>
      </c>
      <c r="G85" t="s">
        <v>126</v>
      </c>
      <c r="H85" t="s">
        <v>126</v>
      </c>
      <c r="J85" s="4" t="str">
        <f t="shared" si="3"/>
        <v>Salmonella, by bacteriology result</v>
      </c>
      <c r="K85" s="4" t="str">
        <f t="shared" si="4"/>
        <v>Raw bacteria data</v>
      </c>
      <c r="L85" s="4" t="str">
        <f t="shared" si="5"/>
        <v>Raw test result</v>
      </c>
      <c r="M85" s="4"/>
      <c r="N85" s="4" t="str">
        <f>IF(D85="boolean","presence of",IF(D85="count","count of",IF(E85="Ct value","threshold cycle indicating","data about")))&amp;" "&amp;H85&amp;" by "&amp;IF(ISNA(VLOOKUP(C85,lookup!$A$2:$B$4,2,FALSE)=TRUE),C85,VLOOKUP(C85,lookup!$A$2:$B$4,2))</f>
        <v>data about Salmonella by differential medium assay</v>
      </c>
      <c r="O85" s="5" t="str">
        <f>IF($D85="count","a count of the number of ",IF($D85="boolean","a categorical measurement datum","a data item")&amp;" that is about ")&amp;$H85&amp;" and is the specified output of some "&amp;IF(ISNA(VLOOKUP(C85,lookup!$A$2:$B$4,2,FALSE)=TRUE),C85,VLOOKUP(C85,lookup!$A$2:$B$4,2))&amp;", which achieves an organism identification objective and has as specified input a "&amp;$B85&amp;" specimen"</f>
        <v>a data item that is about Salmonella and is the specified output of some differential medium assay, which achieves an organism identification objective and has as specified input a stool specimen</v>
      </c>
      <c r="P85" s="5" t="str">
        <f>"("&amp;IF($D86="count","count and",IF($D86="boolean","'categorical measurement datum' and","'data item' and")&amp;" 'is about' some ")&amp;"'"&amp;$H85&amp;"') and is_specified_output_of some (('"&amp;IF(ISNA(VLOOKUP(C85,lookup!$A$2:$B$4,2,FALSE)=TRUE),C85,VLOOKUP(C85,lookup!$A$2:$B$4,2))&amp;"' and achieves_planned_objective some 'organism identification objective') and has_specified_input some '"&amp;$B85&amp;" specimen')"</f>
        <v>('categorical measurement datum' and 'is about' some 'Salmonella') and is_specified_output_of some (('differential medium assay' and achieves_planned_objective some 'organism identification objective') and has_specified_input some 'stool specimen')</v>
      </c>
    </row>
    <row r="86" spans="1:16" ht="85" x14ac:dyDescent="0.2">
      <c r="A86" t="s">
        <v>127</v>
      </c>
      <c r="B86" t="s">
        <v>20</v>
      </c>
      <c r="C86" t="s">
        <v>4</v>
      </c>
      <c r="D86" t="s">
        <v>32</v>
      </c>
      <c r="F86" t="s">
        <v>31</v>
      </c>
      <c r="G86" t="s">
        <v>126</v>
      </c>
      <c r="H86" t="s">
        <v>126</v>
      </c>
      <c r="J86" s="4" t="str">
        <f t="shared" si="3"/>
        <v>Salmonella, by bacteriology</v>
      </c>
      <c r="K86" s="4" t="str">
        <f t="shared" si="4"/>
        <v>Salmonella in stool</v>
      </c>
      <c r="L86" s="4" t="str">
        <f t="shared" si="5"/>
        <v>Bacteria in stool</v>
      </c>
      <c r="M86" s="4"/>
      <c r="N86" s="4" t="str">
        <f>IF(D86="boolean","presence of",IF(D86="count","count of",IF(E86="Ct value","threshold cycle indicating","data about")))&amp;" "&amp;H86&amp;" by "&amp;IF(ISNA(VLOOKUP(C86,lookup!$A$2:$B$4,2,FALSE)=TRUE),C86,VLOOKUP(C86,lookup!$A$2:$B$4,2))</f>
        <v>presence of Salmonella by differential medium assay</v>
      </c>
      <c r="O86" s="5" t="str">
        <f>IF($D86="count","a count of the number of ",IF($D86="boolean","a categorical measurement datum","a data item")&amp;" that is about ")&amp;$H86&amp;" and is the specified output of some "&amp;IF(ISNA(VLOOKUP(C86,lookup!$A$2:$B$4,2,FALSE)=TRUE),C86,VLOOKUP(C86,lookup!$A$2:$B$4,2))&amp;", which achieves an organism identification objective and has as specified input a "&amp;$B86&amp;" specimen"</f>
        <v>a categorical measurement datum that is about Salmonella and is the specified output of some differential medium assay, which achieves an organism identification objective and has as specified input a stool specimen</v>
      </c>
      <c r="P86" s="5" t="str">
        <f>"("&amp;IF($D87="count","count and",IF($D87="boolean","'categorical measurement datum' and","'data item' and")&amp;" 'is about' some ")&amp;"'"&amp;$H86&amp;"') and is_specified_output_of some (('"&amp;IF(ISNA(VLOOKUP(C86,lookup!$A$2:$B$4,2,FALSE)=TRUE),C86,VLOOKUP(C86,lookup!$A$2:$B$4,2))&amp;"' and achieves_planned_objective some 'organism identification objective') and has_specified_input some '"&amp;$B86&amp;" specimen')"</f>
        <v>('data item' and 'is about' some 'Salmonella') and is_specified_output_of some (('differential medium assay' and achieves_planned_objective some 'organism identification objective') and has_specified_input some 'stool specimen')</v>
      </c>
    </row>
    <row r="87" spans="1:16" ht="85" x14ac:dyDescent="0.2">
      <c r="A87" t="s">
        <v>128</v>
      </c>
      <c r="B87" t="s">
        <v>20</v>
      </c>
      <c r="C87" t="s">
        <v>38</v>
      </c>
      <c r="D87" t="s">
        <v>36</v>
      </c>
      <c r="E87" t="s">
        <v>22</v>
      </c>
      <c r="F87" t="s">
        <v>31</v>
      </c>
      <c r="G87" t="s">
        <v>126</v>
      </c>
      <c r="H87" t="s">
        <v>126</v>
      </c>
      <c r="J87" s="4" t="str">
        <f t="shared" si="3"/>
        <v>Salmonella Ct value, by TAC result</v>
      </c>
      <c r="K87" s="4" t="str">
        <f t="shared" si="4"/>
        <v>Raw bacteria data</v>
      </c>
      <c r="L87" s="4" t="str">
        <f t="shared" si="5"/>
        <v>Raw test result</v>
      </c>
      <c r="M87" s="4"/>
      <c r="N87" s="4" t="str">
        <f>IF(D87="boolean","presence of",IF(D87="count","count of",IF(E87="Ct value","threshold cycle indicating","data about")))&amp;" "&amp;H87&amp;" by "&amp;IF(ISNA(VLOOKUP(C87,lookup!$A$2:$B$4,2,FALSE)=TRUE),C87,VLOOKUP(C87,lookup!$A$2:$B$4,2))</f>
        <v>threshold cycle indicating Salmonella by fluorogenic PCR assay</v>
      </c>
      <c r="O87" s="5" t="str">
        <f>IF($D87="count","a count of the number of ",IF($D87="boolean","a categorical measurement datum","a data item")&amp;" that is about ")&amp;$H87&amp;" and is the specified output of some "&amp;IF(ISNA(VLOOKUP(C87,lookup!$A$2:$B$4,2,FALSE)=TRUE),C87,VLOOKUP(C87,lookup!$A$2:$B$4,2))&amp;", which achieves an organism identification objective and has as specified input a "&amp;$B87&amp;" specimen"</f>
        <v>a data item that is about Salmonella and is the specified output of some fluorogenic PCR assay, which achieves an organism identification objective and has as specified input a stool specimen</v>
      </c>
      <c r="P87" s="5" t="str">
        <f>"("&amp;IF($D88="count","count and",IF($D88="boolean","'categorical measurement datum' and","'data item' and")&amp;" 'is about' some ")&amp;"'"&amp;$H87&amp;"') and is_specified_output_of some (('"&amp;IF(ISNA(VLOOKUP(C87,lookup!$A$2:$B$4,2,FALSE)=TRUE),C87,VLOOKUP(C87,lookup!$A$2:$B$4,2))&amp;"' and achieves_planned_objective some 'organism identification objective') and has_specified_input some '"&amp;$B87&amp;" specimen')"</f>
        <v>('data item' and 'is about' some 'Salmonella') and is_specified_output_of some (('fluorogenic PCR assay' and achieves_planned_objective some 'organism identification objective') and has_specified_input some 'stool specimen')</v>
      </c>
    </row>
    <row r="88" spans="1:16" ht="85" x14ac:dyDescent="0.2">
      <c r="A88" t="s">
        <v>129</v>
      </c>
      <c r="B88" t="s">
        <v>20</v>
      </c>
      <c r="C88" t="s">
        <v>38</v>
      </c>
      <c r="D88" t="s">
        <v>36</v>
      </c>
      <c r="E88" t="s">
        <v>22</v>
      </c>
      <c r="F88" t="s">
        <v>31</v>
      </c>
      <c r="G88" t="s">
        <v>126</v>
      </c>
      <c r="H88" t="s">
        <v>126</v>
      </c>
      <c r="J88" s="4" t="str">
        <f t="shared" si="3"/>
        <v>Salmonella Ct value, by TAC result</v>
      </c>
      <c r="K88" s="4" t="str">
        <f t="shared" si="4"/>
        <v>Raw bacteria data</v>
      </c>
      <c r="L88" s="4" t="str">
        <f t="shared" si="5"/>
        <v>Raw test result</v>
      </c>
      <c r="M88" s="4"/>
      <c r="N88" s="4" t="str">
        <f>IF(D88="boolean","presence of",IF(D88="count","count of",IF(E88="Ct value","threshold cycle indicating","data about")))&amp;" "&amp;H88&amp;" by "&amp;IF(ISNA(VLOOKUP(C88,lookup!$A$2:$B$4,2,FALSE)=TRUE),C88,VLOOKUP(C88,lookup!$A$2:$B$4,2))</f>
        <v>threshold cycle indicating Salmonella by fluorogenic PCR assay</v>
      </c>
      <c r="O88" s="5" t="str">
        <f>IF($D88="count","a count of the number of ",IF($D88="boolean","a categorical measurement datum","a data item")&amp;" that is about ")&amp;$H88&amp;" and is the specified output of some "&amp;IF(ISNA(VLOOKUP(C88,lookup!$A$2:$B$4,2,FALSE)=TRUE),C88,VLOOKUP(C88,lookup!$A$2:$B$4,2))&amp;", which achieves an organism identification objective and has as specified input a "&amp;$B88&amp;" specimen"</f>
        <v>a data item that is about Salmonella and is the specified output of some fluorogenic PCR assay, which achieves an organism identification objective and has as specified input a stool specimen</v>
      </c>
      <c r="P88" s="5" t="str">
        <f>"("&amp;IF($D89="count","count and",IF($D89="boolean","'categorical measurement datum' and","'data item' and")&amp;" 'is about' some ")&amp;"'"&amp;$H88&amp;"') and is_specified_output_of some (('"&amp;IF(ISNA(VLOOKUP(C88,lookup!$A$2:$B$4,2,FALSE)=TRUE),C88,VLOOKUP(C88,lookup!$A$2:$B$4,2))&amp;"' and achieves_planned_objective some 'organism identification objective') and has_specified_input some '"&amp;$B88&amp;" specimen')"</f>
        <v>('data item' and 'is about' some 'Salmonella') and is_specified_output_of some (('fluorogenic PCR assay' and achieves_planned_objective some 'organism identification objective') and has_specified_input some 'stool specimen')</v>
      </c>
    </row>
    <row r="89" spans="1:16" ht="85" x14ac:dyDescent="0.2">
      <c r="A89" t="s">
        <v>130</v>
      </c>
      <c r="B89" t="s">
        <v>20</v>
      </c>
      <c r="C89" t="s">
        <v>4</v>
      </c>
      <c r="D89" t="s">
        <v>36</v>
      </c>
      <c r="F89" t="s">
        <v>31</v>
      </c>
      <c r="G89" t="s">
        <v>11</v>
      </c>
      <c r="H89" t="s">
        <v>11</v>
      </c>
      <c r="J89" s="4" t="str">
        <f t="shared" si="3"/>
        <v>Shigella, by bacteriology result</v>
      </c>
      <c r="K89" s="4" t="str">
        <f t="shared" si="4"/>
        <v>Raw bacteria data</v>
      </c>
      <c r="L89" s="4" t="str">
        <f t="shared" si="5"/>
        <v>Raw test result</v>
      </c>
      <c r="M89" s="4"/>
      <c r="N89" s="4" t="str">
        <f>IF(D89="boolean","presence of",IF(D89="count","count of",IF(E89="Ct value","threshold cycle indicating","data about")))&amp;" "&amp;H89&amp;" by "&amp;IF(ISNA(VLOOKUP(C89,lookup!$A$2:$B$4,2,FALSE)=TRUE),C89,VLOOKUP(C89,lookup!$A$2:$B$4,2))</f>
        <v>data about Shigella by differential medium assay</v>
      </c>
      <c r="O89" s="5" t="str">
        <f>IF($D89="count","a count of the number of ",IF($D89="boolean","a categorical measurement datum","a data item")&amp;" that is about ")&amp;$H89&amp;" and is the specified output of some "&amp;IF(ISNA(VLOOKUP(C89,lookup!$A$2:$B$4,2,FALSE)=TRUE),C89,VLOOKUP(C89,lookup!$A$2:$B$4,2))&amp;", which achieves an organism identification objective and has as specified input a "&amp;$B89&amp;" specimen"</f>
        <v>a data item that is about Shigella and is the specified output of some differential medium assay, which achieves an organism identification objective and has as specified input a stool specimen</v>
      </c>
      <c r="P89" s="5" t="str">
        <f>"("&amp;IF($D90="count","count and",IF($D90="boolean","'categorical measurement datum' and","'data item' and")&amp;" 'is about' some ")&amp;"'"&amp;$H89&amp;"') and is_specified_output_of some (('"&amp;IF(ISNA(VLOOKUP(C89,lookup!$A$2:$B$4,2,FALSE)=TRUE),C89,VLOOKUP(C89,lookup!$A$2:$B$4,2))&amp;"' and achieves_planned_objective some 'organism identification objective') and has_specified_input some '"&amp;$B89&amp;" specimen')"</f>
        <v>('categorical measurement datum' and 'is about' some 'Shigella') and is_specified_output_of some (('differential medium assay' and achieves_planned_objective some 'organism identification objective') and has_specified_input some 'stool specimen')</v>
      </c>
    </row>
    <row r="90" spans="1:16" ht="85" x14ac:dyDescent="0.2">
      <c r="A90" t="s">
        <v>131</v>
      </c>
      <c r="B90" t="s">
        <v>20</v>
      </c>
      <c r="C90" t="s">
        <v>4</v>
      </c>
      <c r="D90" t="s">
        <v>32</v>
      </c>
      <c r="F90" t="s">
        <v>31</v>
      </c>
      <c r="G90" t="s">
        <v>11</v>
      </c>
      <c r="H90" t="s">
        <v>11</v>
      </c>
      <c r="J90" s="4" t="str">
        <f t="shared" si="3"/>
        <v>Shigella, by bacteriology</v>
      </c>
      <c r="K90" s="4" t="str">
        <f t="shared" si="4"/>
        <v>Shigella in stool</v>
      </c>
      <c r="L90" s="4" t="str">
        <f t="shared" si="5"/>
        <v>Bacteria in stool</v>
      </c>
      <c r="M90" s="4"/>
      <c r="N90" s="4" t="str">
        <f>IF(D90="boolean","presence of",IF(D90="count","count of",IF(E90="Ct value","threshold cycle indicating","data about")))&amp;" "&amp;H90&amp;" by "&amp;IF(ISNA(VLOOKUP(C90,lookup!$A$2:$B$4,2,FALSE)=TRUE),C90,VLOOKUP(C90,lookup!$A$2:$B$4,2))</f>
        <v>presence of Shigella by differential medium assay</v>
      </c>
      <c r="O90" s="5" t="str">
        <f>IF($D90="count","a count of the number of ",IF($D90="boolean","a categorical measurement datum","a data item")&amp;" that is about ")&amp;$H90&amp;" and is the specified output of some "&amp;IF(ISNA(VLOOKUP(C90,lookup!$A$2:$B$4,2,FALSE)=TRUE),C90,VLOOKUP(C90,lookup!$A$2:$B$4,2))&amp;", which achieves an organism identification objective and has as specified input a "&amp;$B90&amp;" specimen"</f>
        <v>a categorical measurement datum that is about Shigella and is the specified output of some differential medium assay, which achieves an organism identification objective and has as specified input a stool specimen</v>
      </c>
      <c r="P90" s="5" t="str">
        <f>"("&amp;IF($D91="count","count and",IF($D91="boolean","'categorical measurement datum' and","'data item' and")&amp;" 'is about' some ")&amp;"'"&amp;$H90&amp;"') and is_specified_output_of some (('"&amp;IF(ISNA(VLOOKUP(C90,lookup!$A$2:$B$4,2,FALSE)=TRUE),C90,VLOOKUP(C90,lookup!$A$2:$B$4,2))&amp;"' and achieves_planned_objective some 'organism identification objective') and has_specified_input some '"&amp;$B90&amp;" specimen')"</f>
        <v>('data item' and 'is about' some 'Shigella') and is_specified_output_of some (('differential medium assay' and achieves_planned_objective some 'organism identification objective') and has_specified_input some 'stool specimen')</v>
      </c>
    </row>
    <row r="91" spans="1:16" ht="85" x14ac:dyDescent="0.2">
      <c r="A91" t="s">
        <v>132</v>
      </c>
      <c r="B91" t="s">
        <v>20</v>
      </c>
      <c r="C91" t="s">
        <v>38</v>
      </c>
      <c r="D91" t="s">
        <v>36</v>
      </c>
      <c r="E91" t="s">
        <v>22</v>
      </c>
      <c r="F91" t="s">
        <v>31</v>
      </c>
      <c r="G91" t="s">
        <v>133</v>
      </c>
      <c r="H91" t="s">
        <v>133</v>
      </c>
      <c r="J91" s="4" t="str">
        <f t="shared" si="3"/>
        <v>Shigella or EIEC Ct value, by TAC result</v>
      </c>
      <c r="K91" s="4" t="str">
        <f t="shared" si="4"/>
        <v>Raw bacteria data</v>
      </c>
      <c r="L91" s="4" t="str">
        <f t="shared" si="5"/>
        <v>Raw test result</v>
      </c>
      <c r="M91" s="4"/>
      <c r="N91" s="4" t="str">
        <f>IF(D91="boolean","presence of",IF(D91="count","count of",IF(E91="Ct value","threshold cycle indicating","data about")))&amp;" "&amp;H91&amp;" by "&amp;IF(ISNA(VLOOKUP(C91,lookup!$A$2:$B$4,2,FALSE)=TRUE),C91,VLOOKUP(C91,lookup!$A$2:$B$4,2))</f>
        <v>threshold cycle indicating Shigella or EIEC by fluorogenic PCR assay</v>
      </c>
      <c r="O91" s="5" t="str">
        <f>IF($D91="count","a count of the number of ",IF($D91="boolean","a categorical measurement datum","a data item")&amp;" that is about ")&amp;$H91&amp;" and is the specified output of some "&amp;IF(ISNA(VLOOKUP(C91,lookup!$A$2:$B$4,2,FALSE)=TRUE),C91,VLOOKUP(C91,lookup!$A$2:$B$4,2))&amp;", which achieves an organism identification objective and has as specified input a "&amp;$B91&amp;" specimen"</f>
        <v>a data item that is about Shigella or EIEC and is the specified output of some fluorogenic PCR assay, which achieves an organism identification objective and has as specified input a stool specimen</v>
      </c>
      <c r="P91" s="5" t="str">
        <f>"("&amp;IF($D92="count","count and",IF($D92="boolean","'categorical measurement datum' and","'data item' and")&amp;" 'is about' some ")&amp;"'"&amp;$H91&amp;"') and is_specified_output_of some (('"&amp;IF(ISNA(VLOOKUP(C91,lookup!$A$2:$B$4,2,FALSE)=TRUE),C91,VLOOKUP(C91,lookup!$A$2:$B$4,2))&amp;"' and achieves_planned_objective some 'organism identification objective') and has_specified_input some '"&amp;$B91&amp;" specimen')"</f>
        <v>('data item' and 'is about' some 'Shigella or EIEC') and is_specified_output_of some (('fluorogenic PCR assay' and achieves_planned_objective some 'organism identification objective') and has_specified_input some 'stool specimen')</v>
      </c>
    </row>
    <row r="92" spans="1:16" ht="85" x14ac:dyDescent="0.2">
      <c r="A92" t="s">
        <v>134</v>
      </c>
      <c r="B92" t="s">
        <v>20</v>
      </c>
      <c r="C92" t="s">
        <v>38</v>
      </c>
      <c r="D92" t="s">
        <v>36</v>
      </c>
      <c r="E92" t="s">
        <v>22</v>
      </c>
      <c r="F92" t="s">
        <v>31</v>
      </c>
      <c r="G92" t="s">
        <v>133</v>
      </c>
      <c r="H92" t="s">
        <v>133</v>
      </c>
      <c r="J92" s="4" t="str">
        <f t="shared" si="3"/>
        <v>Shigella or EIEC Ct value, by TAC result</v>
      </c>
      <c r="K92" s="4" t="str">
        <f t="shared" si="4"/>
        <v>Raw bacteria data</v>
      </c>
      <c r="L92" s="4" t="str">
        <f t="shared" si="5"/>
        <v>Raw test result</v>
      </c>
      <c r="M92" s="4"/>
      <c r="N92" s="4" t="str">
        <f>IF(D92="boolean","presence of",IF(D92="count","count of",IF(E92="Ct value","threshold cycle indicating","data about")))&amp;" "&amp;H92&amp;" by "&amp;IF(ISNA(VLOOKUP(C92,lookup!$A$2:$B$4,2,FALSE)=TRUE),C92,VLOOKUP(C92,lookup!$A$2:$B$4,2))</f>
        <v>threshold cycle indicating Shigella or EIEC by fluorogenic PCR assay</v>
      </c>
      <c r="O92" s="5" t="str">
        <f>IF($D92="count","a count of the number of ",IF($D92="boolean","a categorical measurement datum","a data item")&amp;" that is about ")&amp;$H92&amp;" and is the specified output of some "&amp;IF(ISNA(VLOOKUP(C92,lookup!$A$2:$B$4,2,FALSE)=TRUE),C92,VLOOKUP(C92,lookup!$A$2:$B$4,2))&amp;", which achieves an organism identification objective and has as specified input a "&amp;$B92&amp;" specimen"</f>
        <v>a data item that is about Shigella or EIEC and is the specified output of some fluorogenic PCR assay, which achieves an organism identification objective and has as specified input a stool specimen</v>
      </c>
      <c r="P92" s="5" t="str">
        <f>"("&amp;IF($D93="count","count and",IF($D93="boolean","'categorical measurement datum' and","'data item' and")&amp;" 'is about' some ")&amp;"'"&amp;$H92&amp;"') and is_specified_output_of some (('"&amp;IF(ISNA(VLOOKUP(C92,lookup!$A$2:$B$4,2,FALSE)=TRUE),C92,VLOOKUP(C92,lookup!$A$2:$B$4,2))&amp;"' and achieves_planned_objective some 'organism identification objective') and has_specified_input some '"&amp;$B92&amp;" specimen')"</f>
        <v>('categorical measurement datum' and 'is about' some 'Shigella or EIEC') and is_specified_output_of some (('fluorogenic PCR assay' and achieves_planned_objective some 'organism identification objective') and has_specified_input some 'stool specimen')</v>
      </c>
    </row>
    <row r="93" spans="1:16" ht="102" x14ac:dyDescent="0.2">
      <c r="A93" t="s">
        <v>135</v>
      </c>
      <c r="B93" t="s">
        <v>20</v>
      </c>
      <c r="C93" t="s">
        <v>4</v>
      </c>
      <c r="D93" t="s">
        <v>32</v>
      </c>
      <c r="F93" t="s">
        <v>31</v>
      </c>
      <c r="G93" t="s">
        <v>136</v>
      </c>
      <c r="H93" t="s">
        <v>338</v>
      </c>
      <c r="J93" s="4" t="str">
        <f t="shared" si="3"/>
        <v>Yersinia enterocolitica, by bacteriology</v>
      </c>
      <c r="K93" s="4" t="str">
        <f t="shared" si="4"/>
        <v>Yersinia in stool</v>
      </c>
      <c r="L93" s="4" t="str">
        <f t="shared" si="5"/>
        <v>Bacteria in stool</v>
      </c>
      <c r="M93" s="4"/>
      <c r="N93" s="4" t="str">
        <f>IF(D93="boolean","presence of",IF(D93="count","count of",IF(E93="Ct value","threshold cycle indicating","data about")))&amp;" "&amp;H93&amp;" by "&amp;IF(ISNA(VLOOKUP(C93,lookup!$A$2:$B$4,2,FALSE)=TRUE),C93,VLOOKUP(C93,lookup!$A$2:$B$4,2))</f>
        <v>presence of Yersinia enterocolitica by differential medium assay</v>
      </c>
      <c r="O93" s="5" t="str">
        <f>IF($D93="count","a count of the number of ",IF($D93="boolean","a categorical measurement datum","a data item")&amp;" that is about ")&amp;$H93&amp;" and is the specified output of some "&amp;IF(ISNA(VLOOKUP(C93,lookup!$A$2:$B$4,2,FALSE)=TRUE),C93,VLOOKUP(C93,lookup!$A$2:$B$4,2))&amp;", which achieves an organism identification objective and has as specified input a "&amp;$B93&amp;" specimen"</f>
        <v>a categorical measurement datum that is about Yersinia enterocolitica and is the specified output of some differential medium assay, which achieves an organism identification objective and has as specified input a stool specimen</v>
      </c>
      <c r="P93" s="5" t="str">
        <f>"("&amp;IF($D94="count","count and",IF($D94="boolean","'categorical measurement datum' and","'data item' and")&amp;" 'is about' some ")&amp;"'"&amp;$H93&amp;"') and is_specified_output_of some (('"&amp;IF(ISNA(VLOOKUP(C93,lookup!$A$2:$B$4,2,FALSE)=TRUE),C93,VLOOKUP(C93,lookup!$A$2:$B$4,2))&amp;"' and achieves_planned_objective some 'organism identification objective') and has_specified_input some '"&amp;$B93&amp;" specimen')"</f>
        <v>('data item' and 'is about' some 'Yersinia enterocolitica') and is_specified_output_of some (('differential medium assay' and achieves_planned_objective some 'organism identification objective') and has_specified_input some 'stool specimen')</v>
      </c>
    </row>
    <row r="94" spans="1:16" ht="85" x14ac:dyDescent="0.2">
      <c r="A94" t="s">
        <v>137</v>
      </c>
      <c r="B94" t="s">
        <v>20</v>
      </c>
      <c r="C94" t="s">
        <v>38</v>
      </c>
      <c r="D94" t="s">
        <v>36</v>
      </c>
      <c r="E94" t="s">
        <v>22</v>
      </c>
      <c r="F94" t="s">
        <v>31</v>
      </c>
      <c r="G94" t="s">
        <v>138</v>
      </c>
      <c r="H94" t="s">
        <v>339</v>
      </c>
      <c r="J94" s="4" t="str">
        <f t="shared" si="3"/>
        <v>Helicobacter pylori Ct value, by TAC result</v>
      </c>
      <c r="K94" s="4" t="str">
        <f t="shared" si="4"/>
        <v>Raw bacteria data</v>
      </c>
      <c r="L94" s="4" t="str">
        <f t="shared" si="5"/>
        <v>Raw test result</v>
      </c>
      <c r="M94" s="4"/>
      <c r="N94" s="4" t="str">
        <f>IF(D94="boolean","presence of",IF(D94="count","count of",IF(E94="Ct value","threshold cycle indicating","data about")))&amp;" "&amp;H94&amp;" by "&amp;IF(ISNA(VLOOKUP(C94,lookup!$A$2:$B$4,2,FALSE)=TRUE),C94,VLOOKUP(C94,lookup!$A$2:$B$4,2))</f>
        <v>threshold cycle indicating Helicobacter pylori by fluorogenic PCR assay</v>
      </c>
      <c r="O94" s="5" t="str">
        <f>IF($D94="count","a count of the number of ",IF($D94="boolean","a categorical measurement datum","a data item")&amp;" that is about ")&amp;$H94&amp;" and is the specified output of some "&amp;IF(ISNA(VLOOKUP(C94,lookup!$A$2:$B$4,2,FALSE)=TRUE),C94,VLOOKUP(C94,lookup!$A$2:$B$4,2))&amp;", which achieves an organism identification objective and has as specified input a "&amp;$B94&amp;" specimen"</f>
        <v>a data item that is about Helicobacter pylori and is the specified output of some fluorogenic PCR assay, which achieves an organism identification objective and has as specified input a stool specimen</v>
      </c>
      <c r="P94" s="5" t="str">
        <f>"("&amp;IF($D95="count","count and",IF($D95="boolean","'categorical measurement datum' and","'data item' and")&amp;" 'is about' some ")&amp;"'"&amp;$H94&amp;"') and is_specified_output_of some (('"&amp;IF(ISNA(VLOOKUP(C94,lookup!$A$2:$B$4,2,FALSE)=TRUE),C94,VLOOKUP(C94,lookup!$A$2:$B$4,2))&amp;"' and achieves_planned_objective some 'organism identification objective') and has_specified_input some '"&amp;$B94&amp;" specimen')"</f>
        <v>('data item' and 'is about' some 'Helicobacter pylori') and is_specified_output_of some (('fluorogenic PCR assay' and achieves_planned_objective some 'organism identification objective') and has_specified_input some 'stool specimen')</v>
      </c>
    </row>
    <row r="95" spans="1:16" ht="85" x14ac:dyDescent="0.2">
      <c r="A95" t="s">
        <v>139</v>
      </c>
      <c r="B95" t="s">
        <v>20</v>
      </c>
      <c r="C95" t="s">
        <v>38</v>
      </c>
      <c r="D95" t="s">
        <v>36</v>
      </c>
      <c r="E95" t="s">
        <v>22</v>
      </c>
      <c r="F95" t="s">
        <v>31</v>
      </c>
      <c r="G95" t="s">
        <v>138</v>
      </c>
      <c r="H95" t="s">
        <v>339</v>
      </c>
      <c r="J95" s="4" t="str">
        <f t="shared" si="3"/>
        <v>Helicobacter pylori Ct value, by TAC result</v>
      </c>
      <c r="K95" s="4" t="str">
        <f t="shared" si="4"/>
        <v>Raw bacteria data</v>
      </c>
      <c r="L95" s="4" t="str">
        <f t="shared" si="5"/>
        <v>Raw test result</v>
      </c>
      <c r="M95" s="4"/>
      <c r="N95" s="4" t="str">
        <f>IF(D95="boolean","presence of",IF(D95="count","count of",IF(E95="Ct value","threshold cycle indicating","data about")))&amp;" "&amp;H95&amp;" by "&amp;IF(ISNA(VLOOKUP(C95,lookup!$A$2:$B$4,2,FALSE)=TRUE),C95,VLOOKUP(C95,lookup!$A$2:$B$4,2))</f>
        <v>threshold cycle indicating Helicobacter pylori by fluorogenic PCR assay</v>
      </c>
      <c r="O95" s="5" t="str">
        <f>IF($D95="count","a count of the number of ",IF($D95="boolean","a categorical measurement datum","a data item")&amp;" that is about ")&amp;$H95&amp;" and is the specified output of some "&amp;IF(ISNA(VLOOKUP(C95,lookup!$A$2:$B$4,2,FALSE)=TRUE),C95,VLOOKUP(C95,lookup!$A$2:$B$4,2))&amp;", which achieves an organism identification objective and has as specified input a "&amp;$B95&amp;" specimen"</f>
        <v>a data item that is about Helicobacter pylori and is the specified output of some fluorogenic PCR assay, which achieves an organism identification objective and has as specified input a stool specimen</v>
      </c>
      <c r="P95" s="5" t="str">
        <f>"("&amp;IF($D96="count","count and",IF($D96="boolean","'categorical measurement datum' and","'data item' and")&amp;" 'is about' some ")&amp;"'"&amp;$H95&amp;"') and is_specified_output_of some (('"&amp;IF(ISNA(VLOOKUP(C95,lookup!$A$2:$B$4,2,FALSE)=TRUE),C95,VLOOKUP(C95,lookup!$A$2:$B$4,2))&amp;"' and achieves_planned_objective some 'organism identification objective') and has_specified_input some '"&amp;$B95&amp;" specimen')"</f>
        <v>('data item' and 'is about' some 'Helicobacter pylori') and is_specified_output_of some (('fluorogenic PCR assay' and achieves_planned_objective some 'organism identification objective') and has_specified_input some 'stool specimen')</v>
      </c>
    </row>
    <row r="96" spans="1:16" ht="85" x14ac:dyDescent="0.2">
      <c r="A96" t="s">
        <v>140</v>
      </c>
      <c r="B96" t="s">
        <v>20</v>
      </c>
      <c r="C96" t="s">
        <v>38</v>
      </c>
      <c r="D96" t="s">
        <v>36</v>
      </c>
      <c r="E96" t="s">
        <v>22</v>
      </c>
      <c r="F96" t="s">
        <v>31</v>
      </c>
      <c r="G96" t="s">
        <v>141</v>
      </c>
      <c r="H96" t="s">
        <v>340</v>
      </c>
      <c r="J96" s="4" t="str">
        <f t="shared" si="3"/>
        <v>Mycobacterium tuberculosis Ct value, by TAC result</v>
      </c>
      <c r="K96" s="4" t="str">
        <f t="shared" si="4"/>
        <v>Raw bacteria data</v>
      </c>
      <c r="L96" s="4" t="str">
        <f t="shared" si="5"/>
        <v>Raw test result</v>
      </c>
      <c r="M96" s="4"/>
      <c r="N96" s="4" t="str">
        <f>IF(D96="boolean","presence of",IF(D96="count","count of",IF(E96="Ct value","threshold cycle indicating","data about")))&amp;" "&amp;H96&amp;" by "&amp;IF(ISNA(VLOOKUP(C96,lookup!$A$2:$B$4,2,FALSE)=TRUE),C96,VLOOKUP(C96,lookup!$A$2:$B$4,2))</f>
        <v>threshold cycle indicating Mycobacterium tuberculosis by fluorogenic PCR assay</v>
      </c>
      <c r="O96" s="5" t="str">
        <f>IF($D96="count","a count of the number of ",IF($D96="boolean","a categorical measurement datum","a data item")&amp;" that is about ")&amp;$H96&amp;" and is the specified output of some "&amp;IF(ISNA(VLOOKUP(C96,lookup!$A$2:$B$4,2,FALSE)=TRUE),C96,VLOOKUP(C96,lookup!$A$2:$B$4,2))&amp;", which achieves an organism identification objective and has as specified input a "&amp;$B96&amp;" specimen"</f>
        <v>a data item that is about Mycobacterium tuberculosis and is the specified output of some fluorogenic PCR assay, which achieves an organism identification objective and has as specified input a stool specimen</v>
      </c>
      <c r="P96" s="5" t="str">
        <f>"("&amp;IF($D97="count","count and",IF($D97="boolean","'categorical measurement datum' and","'data item' and")&amp;" 'is about' some ")&amp;"'"&amp;$H96&amp;"') and is_specified_output_of some (('"&amp;IF(ISNA(VLOOKUP(C96,lookup!$A$2:$B$4,2,FALSE)=TRUE),C96,VLOOKUP(C96,lookup!$A$2:$B$4,2))&amp;"' and achieves_planned_objective some 'organism identification objective') and has_specified_input some '"&amp;$B96&amp;" specimen')"</f>
        <v>('data item' and 'is about' some 'Mycobacterium tuberculosis') and is_specified_output_of some (('fluorogenic PCR assay' and achieves_planned_objective some 'organism identification objective') and has_specified_input some 'stool specimen')</v>
      </c>
    </row>
    <row r="97" spans="1:16" ht="85" x14ac:dyDescent="0.2">
      <c r="A97" t="s">
        <v>142</v>
      </c>
      <c r="B97" t="s">
        <v>20</v>
      </c>
      <c r="C97" t="s">
        <v>38</v>
      </c>
      <c r="D97" t="s">
        <v>36</v>
      </c>
      <c r="E97" t="s">
        <v>22</v>
      </c>
      <c r="F97" t="s">
        <v>31</v>
      </c>
      <c r="G97" t="s">
        <v>141</v>
      </c>
      <c r="H97" t="s">
        <v>340</v>
      </c>
      <c r="J97" s="4" t="str">
        <f t="shared" si="3"/>
        <v>Mycobacterium tuberculosis Ct value, by TAC result</v>
      </c>
      <c r="K97" s="4" t="str">
        <f t="shared" si="4"/>
        <v>Raw bacteria data</v>
      </c>
      <c r="L97" s="4" t="str">
        <f t="shared" si="5"/>
        <v>Raw test result</v>
      </c>
      <c r="M97" s="4"/>
      <c r="N97" s="4" t="str">
        <f>IF(D97="boolean","presence of",IF(D97="count","count of",IF(E97="Ct value","threshold cycle indicating","data about")))&amp;" "&amp;H97&amp;" by "&amp;IF(ISNA(VLOOKUP(C97,lookup!$A$2:$B$4,2,FALSE)=TRUE),C97,VLOOKUP(C97,lookup!$A$2:$B$4,2))</f>
        <v>threshold cycle indicating Mycobacterium tuberculosis by fluorogenic PCR assay</v>
      </c>
      <c r="O97" s="5" t="str">
        <f>IF($D97="count","a count of the number of ",IF($D97="boolean","a categorical measurement datum","a data item")&amp;" that is about ")&amp;$H97&amp;" and is the specified output of some "&amp;IF(ISNA(VLOOKUP(C97,lookup!$A$2:$B$4,2,FALSE)=TRUE),C97,VLOOKUP(C97,lookup!$A$2:$B$4,2))&amp;", which achieves an organism identification objective and has as specified input a "&amp;$B97&amp;" specimen"</f>
        <v>a data item that is about Mycobacterium tuberculosis and is the specified output of some fluorogenic PCR assay, which achieves an organism identification objective and has as specified input a stool specimen</v>
      </c>
      <c r="P97" s="5" t="str">
        <f>"("&amp;IF($D98="count","count and",IF($D98="boolean","'categorical measurement datum' and","'data item' and")&amp;" 'is about' some ")&amp;"'"&amp;$H97&amp;"') and is_specified_output_of some (('"&amp;IF(ISNA(VLOOKUP(C97,lookup!$A$2:$B$4,2,FALSE)=TRUE),C97,VLOOKUP(C97,lookup!$A$2:$B$4,2))&amp;"' and achieves_planned_objective some 'organism identification objective') and has_specified_input some '"&amp;$B97&amp;" specimen')"</f>
        <v>('data item' and 'is about' some 'Mycobacterium tuberculosis') and is_specified_output_of some (('fluorogenic PCR assay' and achieves_planned_objective some 'organism identification objective') and has_specified_input some 'stool specimen')</v>
      </c>
    </row>
    <row r="98" spans="1:16" ht="85" x14ac:dyDescent="0.2">
      <c r="A98" t="s">
        <v>143</v>
      </c>
      <c r="B98" t="s">
        <v>20</v>
      </c>
      <c r="C98" t="s">
        <v>4</v>
      </c>
      <c r="D98" t="s">
        <v>36</v>
      </c>
      <c r="F98" t="s">
        <v>31</v>
      </c>
      <c r="G98" t="s">
        <v>144</v>
      </c>
      <c r="H98" t="s">
        <v>144</v>
      </c>
      <c r="J98" s="4" t="str">
        <f t="shared" si="3"/>
        <v>Vibrio, by bacteriology result</v>
      </c>
      <c r="K98" s="4" t="str">
        <f t="shared" si="4"/>
        <v>Raw bacteria data</v>
      </c>
      <c r="L98" s="4" t="str">
        <f t="shared" si="5"/>
        <v>Raw test result</v>
      </c>
      <c r="M98" s="4"/>
      <c r="N98" s="4" t="str">
        <f>IF(D98="boolean","presence of",IF(D98="count","count of",IF(E98="Ct value","threshold cycle indicating","data about")))&amp;" "&amp;H98&amp;" by "&amp;IF(ISNA(VLOOKUP(C98,lookup!$A$2:$B$4,2,FALSE)=TRUE),C98,VLOOKUP(C98,lookup!$A$2:$B$4,2))</f>
        <v>data about Vibrio by differential medium assay</v>
      </c>
      <c r="O98" s="5" t="str">
        <f>IF($D98="count","a count of the number of ",IF($D98="boolean","a categorical measurement datum","a data item")&amp;" that is about ")&amp;$H98&amp;" and is the specified output of some "&amp;IF(ISNA(VLOOKUP(C98,lookup!$A$2:$B$4,2,FALSE)=TRUE),C98,VLOOKUP(C98,lookup!$A$2:$B$4,2))&amp;", which achieves an organism identification objective and has as specified input a "&amp;$B98&amp;" specimen"</f>
        <v>a data item that is about Vibrio and is the specified output of some differential medium assay, which achieves an organism identification objective and has as specified input a stool specimen</v>
      </c>
      <c r="P98" s="5" t="str">
        <f>"("&amp;IF($D99="count","count and",IF($D99="boolean","'categorical measurement datum' and","'data item' and")&amp;" 'is about' some ")&amp;"'"&amp;$H98&amp;"') and is_specified_output_of some (('"&amp;IF(ISNA(VLOOKUP(C98,lookup!$A$2:$B$4,2,FALSE)=TRUE),C98,VLOOKUP(C98,lookup!$A$2:$B$4,2))&amp;"' and achieves_planned_objective some 'organism identification objective') and has_specified_input some '"&amp;$B98&amp;" specimen')"</f>
        <v>('categorical measurement datum' and 'is about' some 'Vibrio') and is_specified_output_of some (('differential medium assay' and achieves_planned_objective some 'organism identification objective') and has_specified_input some 'stool specimen')</v>
      </c>
    </row>
    <row r="99" spans="1:16" ht="85" x14ac:dyDescent="0.2">
      <c r="A99" t="s">
        <v>145</v>
      </c>
      <c r="B99" t="s">
        <v>20</v>
      </c>
      <c r="C99" t="s">
        <v>4</v>
      </c>
      <c r="D99" t="s">
        <v>32</v>
      </c>
      <c r="F99" t="s">
        <v>31</v>
      </c>
      <c r="G99" t="s">
        <v>144</v>
      </c>
      <c r="H99" t="s">
        <v>144</v>
      </c>
      <c r="J99" s="4" t="str">
        <f t="shared" si="3"/>
        <v>Vibrio, by bacteriology</v>
      </c>
      <c r="K99" s="4" t="str">
        <f t="shared" si="4"/>
        <v>Vibrio in stool</v>
      </c>
      <c r="L99" s="4" t="str">
        <f t="shared" si="5"/>
        <v>Bacteria in stool</v>
      </c>
      <c r="M99" s="4"/>
      <c r="N99" s="4" t="str">
        <f>IF(D99="boolean","presence of",IF(D99="count","count of",IF(E99="Ct value","threshold cycle indicating","data about")))&amp;" "&amp;H99&amp;" by "&amp;IF(ISNA(VLOOKUP(C99,lookup!$A$2:$B$4,2,FALSE)=TRUE),C99,VLOOKUP(C99,lookup!$A$2:$B$4,2))</f>
        <v>presence of Vibrio by differential medium assay</v>
      </c>
      <c r="O99" s="5" t="str">
        <f>IF($D99="count","a count of the number of ",IF($D99="boolean","a categorical measurement datum","a data item")&amp;" that is about ")&amp;$H99&amp;" and is the specified output of some "&amp;IF(ISNA(VLOOKUP(C99,lookup!$A$2:$B$4,2,FALSE)=TRUE),C99,VLOOKUP(C99,lookup!$A$2:$B$4,2))&amp;", which achieves an organism identification objective and has as specified input a "&amp;$B99&amp;" specimen"</f>
        <v>a categorical measurement datum that is about Vibrio and is the specified output of some differential medium assay, which achieves an organism identification objective and has as specified input a stool specimen</v>
      </c>
      <c r="P99" s="5" t="str">
        <f>"("&amp;IF($D100="count","count and",IF($D100="boolean","'categorical measurement datum' and","'data item' and")&amp;" 'is about' some ")&amp;"'"&amp;$H99&amp;"') and is_specified_output_of some (('"&amp;IF(ISNA(VLOOKUP(C99,lookup!$A$2:$B$4,2,FALSE)=TRUE),C99,VLOOKUP(C99,lookup!$A$2:$B$4,2))&amp;"' and achieves_planned_objective some 'organism identification objective') and has_specified_input some '"&amp;$B99&amp;" specimen')"</f>
        <v>('data item' and 'is about' some 'Vibrio') and is_specified_output_of some (('differential medium assay' and achieves_planned_objective some 'organism identification objective') and has_specified_input some 'stool specimen')</v>
      </c>
    </row>
    <row r="100" spans="1:16" ht="85" x14ac:dyDescent="0.2">
      <c r="A100" t="s">
        <v>146</v>
      </c>
      <c r="B100" t="s">
        <v>20</v>
      </c>
      <c r="C100" t="s">
        <v>38</v>
      </c>
      <c r="D100" t="s">
        <v>36</v>
      </c>
      <c r="E100" t="s">
        <v>22</v>
      </c>
      <c r="F100" t="s">
        <v>31</v>
      </c>
      <c r="G100" t="s">
        <v>144</v>
      </c>
      <c r="H100" t="s">
        <v>341</v>
      </c>
      <c r="J100" s="4" t="str">
        <f t="shared" si="3"/>
        <v>Vibrio cholerae Ct value, by TAC result</v>
      </c>
      <c r="K100" s="4" t="str">
        <f t="shared" si="4"/>
        <v>Raw bacteria data</v>
      </c>
      <c r="L100" s="4" t="str">
        <f t="shared" si="5"/>
        <v>Raw test result</v>
      </c>
      <c r="M100" s="4"/>
      <c r="N100" s="4" t="str">
        <f>IF(D100="boolean","presence of",IF(D100="count","count of",IF(E100="Ct value","threshold cycle indicating","data about")))&amp;" "&amp;H100&amp;" by "&amp;IF(ISNA(VLOOKUP(C100,lookup!$A$2:$B$4,2,FALSE)=TRUE),C100,VLOOKUP(C100,lookup!$A$2:$B$4,2))</f>
        <v>threshold cycle indicating Vibrio cholerae by fluorogenic PCR assay</v>
      </c>
      <c r="O100" s="5" t="str">
        <f>IF($D100="count","a count of the number of ",IF($D100="boolean","a categorical measurement datum","a data item")&amp;" that is about ")&amp;$H100&amp;" and is the specified output of some "&amp;IF(ISNA(VLOOKUP(C100,lookup!$A$2:$B$4,2,FALSE)=TRUE),C100,VLOOKUP(C100,lookup!$A$2:$B$4,2))&amp;", which achieves an organism identification objective and has as specified input a "&amp;$B100&amp;" specimen"</f>
        <v>a data item that is about Vibrio cholerae and is the specified output of some fluorogenic PCR assay, which achieves an organism identification objective and has as specified input a stool specimen</v>
      </c>
      <c r="P100" s="5" t="str">
        <f>"("&amp;IF($D101="count","count and",IF($D101="boolean","'categorical measurement datum' and","'data item' and")&amp;" 'is about' some ")&amp;"'"&amp;$H100&amp;"') and is_specified_output_of some (('"&amp;IF(ISNA(VLOOKUP(C100,lookup!$A$2:$B$4,2,FALSE)=TRUE),C100,VLOOKUP(C100,lookup!$A$2:$B$4,2))&amp;"' and achieves_planned_objective some 'organism identification objective') and has_specified_input some '"&amp;$B100&amp;" specimen')"</f>
        <v>('data item' and 'is about' some 'Vibrio cholerae') and is_specified_output_of some (('fluorogenic PCR assay' and achieves_planned_objective some 'organism identification objective') and has_specified_input some 'stool specimen')</v>
      </c>
    </row>
    <row r="101" spans="1:16" ht="85" x14ac:dyDescent="0.2">
      <c r="A101" t="s">
        <v>147</v>
      </c>
      <c r="B101" t="s">
        <v>20</v>
      </c>
      <c r="C101" t="s">
        <v>38</v>
      </c>
      <c r="D101" t="s">
        <v>36</v>
      </c>
      <c r="E101" t="s">
        <v>22</v>
      </c>
      <c r="F101" t="s">
        <v>31</v>
      </c>
      <c r="G101" t="s">
        <v>144</v>
      </c>
      <c r="H101" t="s">
        <v>341</v>
      </c>
      <c r="J101" s="4" t="str">
        <f t="shared" si="3"/>
        <v>Vibrio cholerae Ct value, by TAC result</v>
      </c>
      <c r="K101" s="4" t="str">
        <f t="shared" si="4"/>
        <v>Raw bacteria data</v>
      </c>
      <c r="L101" s="4" t="str">
        <f t="shared" si="5"/>
        <v>Raw test result</v>
      </c>
      <c r="M101" s="4"/>
      <c r="N101" s="4" t="str">
        <f>IF(D101="boolean","presence of",IF(D101="count","count of",IF(E101="Ct value","threshold cycle indicating","data about")))&amp;" "&amp;H101&amp;" by "&amp;IF(ISNA(VLOOKUP(C101,lookup!$A$2:$B$4,2,FALSE)=TRUE),C101,VLOOKUP(C101,lookup!$A$2:$B$4,2))</f>
        <v>threshold cycle indicating Vibrio cholerae by fluorogenic PCR assay</v>
      </c>
      <c r="O101" s="5" t="str">
        <f>IF($D101="count","a count of the number of ",IF($D101="boolean","a categorical measurement datum","a data item")&amp;" that is about ")&amp;$H101&amp;" and is the specified output of some "&amp;IF(ISNA(VLOOKUP(C101,lookup!$A$2:$B$4,2,FALSE)=TRUE),C101,VLOOKUP(C101,lookup!$A$2:$B$4,2))&amp;", which achieves an organism identification objective and has as specified input a "&amp;$B101&amp;" specimen"</f>
        <v>a data item that is about Vibrio cholerae and is the specified output of some fluorogenic PCR assay, which achieves an organism identification objective and has as specified input a stool specimen</v>
      </c>
      <c r="P101" s="5" t="str">
        <f>"("&amp;IF($D102="count","count and",IF($D102="boolean","'categorical measurement datum' and","'data item' and")&amp;" 'is about' some ")&amp;"'"&amp;$H101&amp;"') and is_specified_output_of some (('"&amp;IF(ISNA(VLOOKUP(C101,lookup!$A$2:$B$4,2,FALSE)=TRUE),C101,VLOOKUP(C101,lookup!$A$2:$B$4,2))&amp;"' and achieves_planned_objective some 'organism identification objective') and has_specified_input some '"&amp;$B101&amp;" specimen')"</f>
        <v>('categorical measurement datum' and 'is about' some 'Vibrio cholerae') and is_specified_output_of some (('fluorogenic PCR assay' and achieves_planned_objective some 'organism identification objective') and has_specified_input some 'stool specimen')</v>
      </c>
    </row>
    <row r="102" spans="1:16" ht="85" x14ac:dyDescent="0.2">
      <c r="A102" t="s">
        <v>150</v>
      </c>
      <c r="B102" t="s">
        <v>20</v>
      </c>
      <c r="C102" t="s">
        <v>151</v>
      </c>
      <c r="D102" t="s">
        <v>32</v>
      </c>
      <c r="F102" t="s">
        <v>149</v>
      </c>
      <c r="G102" t="s">
        <v>149</v>
      </c>
      <c r="H102" t="s">
        <v>342</v>
      </c>
      <c r="J102" s="4" t="str">
        <f t="shared" si="3"/>
        <v>Other parasites, by microscopy</v>
      </c>
      <c r="K102" s="4" t="str">
        <f t="shared" si="4"/>
        <v>Eukaryota in stool</v>
      </c>
      <c r="L102" s="4" t="str">
        <f t="shared" si="5"/>
        <v>Eukaryota in stool</v>
      </c>
      <c r="M102" s="4"/>
      <c r="N102" s="4" t="str">
        <f>IF(D102="boolean","presence of",IF(D102="count","count of",IF(E102="Ct value","threshold cycle indicating","data about")))&amp;" "&amp;H102&amp;" by "&amp;IF(ISNA(VLOOKUP(C102,lookup!$A$2:$B$4,2,FALSE)=TRUE),C102,VLOOKUP(C102,lookup!$A$2:$B$4,2))</f>
        <v>presence of Other parasites by microscopy</v>
      </c>
      <c r="O102" s="5" t="str">
        <f>IF($D102="count","a count of the number of ",IF($D102="boolean","a categorical measurement datum","a data item")&amp;" that is about ")&amp;$H102&amp;" and is the specified output of some "&amp;IF(ISNA(VLOOKUP(C102,lookup!$A$2:$B$4,2,FALSE)=TRUE),C102,VLOOKUP(C102,lookup!$A$2:$B$4,2))&amp;", which achieves an organism identification objective and has as specified input a "&amp;$B102&amp;" specimen"</f>
        <v>a categorical measurement datum that is about Other parasites and is the specified output of some microscopy, which achieves an organism identification objective and has as specified input a stool specimen</v>
      </c>
      <c r="P102" s="5" t="str">
        <f>"("&amp;IF($D103="count","count and",IF($D103="boolean","'categorical measurement datum' and","'data item' and")&amp;" 'is about' some ")&amp;"'"&amp;$H102&amp;"') and is_specified_output_of some (('"&amp;IF(ISNA(VLOOKUP(C102,lookup!$A$2:$B$4,2,FALSE)=TRUE),C102,VLOOKUP(C102,lookup!$A$2:$B$4,2))&amp;"' and achieves_planned_objective some 'organism identification objective') and has_specified_input some '"&amp;$B102&amp;" specimen')"</f>
        <v>('categorical measurement datum' and 'is about' some 'Other parasites') and is_specified_output_of some (('microscopy' and achieves_planned_objective some 'organism identification objective') and has_specified_input some 'stool specimen')</v>
      </c>
    </row>
    <row r="103" spans="1:16" ht="85" x14ac:dyDescent="0.2">
      <c r="A103" t="s">
        <v>152</v>
      </c>
      <c r="B103" t="s">
        <v>20</v>
      </c>
      <c r="C103" t="s">
        <v>151</v>
      </c>
      <c r="D103" t="s">
        <v>32</v>
      </c>
      <c r="F103" t="s">
        <v>149</v>
      </c>
      <c r="G103" t="s">
        <v>343</v>
      </c>
      <c r="H103" t="s">
        <v>344</v>
      </c>
      <c r="J103" s="4" t="str">
        <f t="shared" si="3"/>
        <v>Hookworm, by microscopy</v>
      </c>
      <c r="K103" s="4" t="str">
        <f t="shared" si="4"/>
        <v>Ancylostomatidae in stool</v>
      </c>
      <c r="L103" s="4" t="str">
        <f t="shared" si="5"/>
        <v>Eukaryota in stool</v>
      </c>
      <c r="M103" s="4"/>
      <c r="N103" s="4" t="str">
        <f>IF(D103="boolean","presence of",IF(D103="count","count of",IF(E103="Ct value","threshold cycle indicating","data about")))&amp;" "&amp;H103&amp;" by "&amp;IF(ISNA(VLOOKUP(C103,lookup!$A$2:$B$4,2,FALSE)=TRUE),C103,VLOOKUP(C103,lookup!$A$2:$B$4,2))</f>
        <v>presence of Hookworm by microscopy</v>
      </c>
      <c r="O103" s="5" t="str">
        <f>IF($D103="count","a count of the number of ",IF($D103="boolean","a categorical measurement datum","a data item")&amp;" that is about ")&amp;$H103&amp;" and is the specified output of some "&amp;IF(ISNA(VLOOKUP(C103,lookup!$A$2:$B$4,2,FALSE)=TRUE),C103,VLOOKUP(C103,lookup!$A$2:$B$4,2))&amp;", which achieves an organism identification objective and has as specified input a "&amp;$B103&amp;" specimen"</f>
        <v>a categorical measurement datum that is about Hookworm and is the specified output of some microscopy, which achieves an organism identification objective and has as specified input a stool specimen</v>
      </c>
      <c r="P103" s="5" t="str">
        <f>"("&amp;IF($D104="count","count and",IF($D104="boolean","'categorical measurement datum' and","'data item' and")&amp;" 'is about' some ")&amp;"'"&amp;$H103&amp;"') and is_specified_output_of some (('"&amp;IF(ISNA(VLOOKUP(C103,lookup!$A$2:$B$4,2,FALSE)=TRUE),C103,VLOOKUP(C103,lookup!$A$2:$B$4,2))&amp;"' and achieves_planned_objective some 'organism identification objective') and has_specified_input some '"&amp;$B103&amp;" specimen')"</f>
        <v>('data item' and 'is about' some 'Hookworm') and is_specified_output_of some (('microscopy' and achieves_planned_objective some 'organism identification objective') and has_specified_input some 'stool specimen')</v>
      </c>
    </row>
    <row r="104" spans="1:16" ht="85" x14ac:dyDescent="0.2">
      <c r="A104" t="s">
        <v>153</v>
      </c>
      <c r="B104" t="s">
        <v>20</v>
      </c>
      <c r="C104" t="s">
        <v>38</v>
      </c>
      <c r="D104" t="s">
        <v>36</v>
      </c>
      <c r="E104" t="s">
        <v>22</v>
      </c>
      <c r="F104" t="s">
        <v>149</v>
      </c>
      <c r="G104" t="s">
        <v>154</v>
      </c>
      <c r="H104" t="s">
        <v>154</v>
      </c>
      <c r="J104" s="4" t="str">
        <f t="shared" si="3"/>
        <v>Ancylostoma Ct value, by TAC result</v>
      </c>
      <c r="K104" s="4" t="str">
        <f t="shared" si="4"/>
        <v>Raw eukaryota data</v>
      </c>
      <c r="L104" s="4" t="str">
        <f t="shared" si="5"/>
        <v>Raw test result</v>
      </c>
      <c r="M104" s="4"/>
      <c r="N104" s="4" t="str">
        <f>IF(D104="boolean","presence of",IF(D104="count","count of",IF(E104="Ct value","threshold cycle indicating","data about")))&amp;" "&amp;H104&amp;" by "&amp;IF(ISNA(VLOOKUP(C104,lookup!$A$2:$B$4,2,FALSE)=TRUE),C104,VLOOKUP(C104,lookup!$A$2:$B$4,2))</f>
        <v>threshold cycle indicating Ancylostoma by fluorogenic PCR assay</v>
      </c>
      <c r="O104" s="5" t="str">
        <f>IF($D104="count","a count of the number of ",IF($D104="boolean","a categorical measurement datum","a data item")&amp;" that is about ")&amp;$H104&amp;" and is the specified output of some "&amp;IF(ISNA(VLOOKUP(C104,lookup!$A$2:$B$4,2,FALSE)=TRUE),C104,VLOOKUP(C104,lookup!$A$2:$B$4,2))&amp;", which achieves an organism identification objective and has as specified input a "&amp;$B104&amp;" specimen"</f>
        <v>a data item that is about Ancylostoma and is the specified output of some fluorogenic PCR assay, which achieves an organism identification objective and has as specified input a stool specimen</v>
      </c>
      <c r="P104" s="5" t="str">
        <f>"("&amp;IF($D105="count","count and",IF($D105="boolean","'categorical measurement datum' and","'data item' and")&amp;" 'is about' some ")&amp;"'"&amp;$H104&amp;"') and is_specified_output_of some (('"&amp;IF(ISNA(VLOOKUP(C104,lookup!$A$2:$B$4,2,FALSE)=TRUE),C104,VLOOKUP(C104,lookup!$A$2:$B$4,2))&amp;"' and achieves_planned_objective some 'organism identification objective') and has_specified_input some '"&amp;$B104&amp;" specimen')"</f>
        <v>('data item' and 'is about' some 'Ancylostoma') and is_specified_output_of some (('fluorogenic PCR assay' and achieves_planned_objective some 'organism identification objective') and has_specified_input some 'stool specimen')</v>
      </c>
    </row>
    <row r="105" spans="1:16" ht="85" x14ac:dyDescent="0.2">
      <c r="A105" t="s">
        <v>155</v>
      </c>
      <c r="B105" t="s">
        <v>20</v>
      </c>
      <c r="C105" t="s">
        <v>38</v>
      </c>
      <c r="D105" t="s">
        <v>36</v>
      </c>
      <c r="E105" t="s">
        <v>22</v>
      </c>
      <c r="F105" t="s">
        <v>149</v>
      </c>
      <c r="G105" t="s">
        <v>154</v>
      </c>
      <c r="H105" t="s">
        <v>154</v>
      </c>
      <c r="J105" s="4" t="str">
        <f t="shared" si="3"/>
        <v>Ancylostoma Ct value, by TAC result</v>
      </c>
      <c r="K105" s="4" t="str">
        <f t="shared" si="4"/>
        <v>Raw eukaryota data</v>
      </c>
      <c r="L105" s="4" t="str">
        <f t="shared" si="5"/>
        <v>Raw test result</v>
      </c>
      <c r="M105" s="4"/>
      <c r="N105" s="4" t="str">
        <f>IF(D105="boolean","presence of",IF(D105="count","count of",IF(E105="Ct value","threshold cycle indicating","data about")))&amp;" "&amp;H105&amp;" by "&amp;IF(ISNA(VLOOKUP(C105,lookup!$A$2:$B$4,2,FALSE)=TRUE),C105,VLOOKUP(C105,lookup!$A$2:$B$4,2))</f>
        <v>threshold cycle indicating Ancylostoma by fluorogenic PCR assay</v>
      </c>
      <c r="O105" s="5" t="str">
        <f>IF($D105="count","a count of the number of ",IF($D105="boolean","a categorical measurement datum","a data item")&amp;" that is about ")&amp;$H105&amp;" and is the specified output of some "&amp;IF(ISNA(VLOOKUP(C105,lookup!$A$2:$B$4,2,FALSE)=TRUE),C105,VLOOKUP(C105,lookup!$A$2:$B$4,2))&amp;", which achieves an organism identification objective and has as specified input a "&amp;$B105&amp;" specimen"</f>
        <v>a data item that is about Ancylostoma and is the specified output of some fluorogenic PCR assay, which achieves an organism identification objective and has as specified input a stool specimen</v>
      </c>
      <c r="P105" s="5" t="str">
        <f>"("&amp;IF($D106="count","count and",IF($D106="boolean","'categorical measurement datum' and","'data item' and")&amp;" 'is about' some ")&amp;"'"&amp;$H105&amp;"') and is_specified_output_of some (('"&amp;IF(ISNA(VLOOKUP(C105,lookup!$A$2:$B$4,2,FALSE)=TRUE),C105,VLOOKUP(C105,lookup!$A$2:$B$4,2))&amp;"' and achieves_planned_objective some 'organism identification objective') and has_specified_input some '"&amp;$B105&amp;" specimen')"</f>
        <v>('data item' and 'is about' some 'Ancylostoma') and is_specified_output_of some (('fluorogenic PCR assay' and achieves_planned_objective some 'organism identification objective') and has_specified_input some 'stool specimen')</v>
      </c>
    </row>
    <row r="106" spans="1:16" ht="85" x14ac:dyDescent="0.2">
      <c r="A106" t="s">
        <v>156</v>
      </c>
      <c r="B106" t="s">
        <v>20</v>
      </c>
      <c r="C106" t="s">
        <v>38</v>
      </c>
      <c r="D106" t="s">
        <v>36</v>
      </c>
      <c r="E106" t="s">
        <v>22</v>
      </c>
      <c r="F106" t="s">
        <v>149</v>
      </c>
      <c r="G106" t="s">
        <v>157</v>
      </c>
      <c r="H106" t="s">
        <v>157</v>
      </c>
      <c r="J106" s="4" t="str">
        <f t="shared" si="3"/>
        <v>Necator Ct value, by TAC result</v>
      </c>
      <c r="K106" s="4" t="str">
        <f t="shared" si="4"/>
        <v>Raw eukaryota data</v>
      </c>
      <c r="L106" s="4" t="str">
        <f t="shared" si="5"/>
        <v>Raw test result</v>
      </c>
      <c r="M106" s="4"/>
      <c r="N106" s="4" t="str">
        <f>IF(D106="boolean","presence of",IF(D106="count","count of",IF(E106="Ct value","threshold cycle indicating","data about")))&amp;" "&amp;H106&amp;" by "&amp;IF(ISNA(VLOOKUP(C106,lookup!$A$2:$B$4,2,FALSE)=TRUE),C106,VLOOKUP(C106,lookup!$A$2:$B$4,2))</f>
        <v>threshold cycle indicating Necator by fluorogenic PCR assay</v>
      </c>
      <c r="O106" s="5" t="str">
        <f>IF($D106="count","a count of the number of ",IF($D106="boolean","a categorical measurement datum","a data item")&amp;" that is about ")&amp;$H106&amp;" and is the specified output of some "&amp;IF(ISNA(VLOOKUP(C106,lookup!$A$2:$B$4,2,FALSE)=TRUE),C106,VLOOKUP(C106,lookup!$A$2:$B$4,2))&amp;", which achieves an organism identification objective and has as specified input a "&amp;$B106&amp;" specimen"</f>
        <v>a data item that is about Necator and is the specified output of some fluorogenic PCR assay, which achieves an organism identification objective and has as specified input a stool specimen</v>
      </c>
      <c r="P106" s="5" t="str">
        <f>"("&amp;IF($D107="count","count and",IF($D107="boolean","'categorical measurement datum' and","'data item' and")&amp;" 'is about' some ")&amp;"'"&amp;$H106&amp;"') and is_specified_output_of some (('"&amp;IF(ISNA(VLOOKUP(C106,lookup!$A$2:$B$4,2,FALSE)=TRUE),C106,VLOOKUP(C106,lookup!$A$2:$B$4,2))&amp;"' and achieves_planned_objective some 'organism identification objective') and has_specified_input some '"&amp;$B106&amp;" specimen')"</f>
        <v>('data item' and 'is about' some 'Necator') and is_specified_output_of some (('fluorogenic PCR assay' and achieves_planned_objective some 'organism identification objective') and has_specified_input some 'stool specimen')</v>
      </c>
    </row>
    <row r="107" spans="1:16" ht="85" x14ac:dyDescent="0.2">
      <c r="A107" t="s">
        <v>158</v>
      </c>
      <c r="B107" t="s">
        <v>20</v>
      </c>
      <c r="C107" t="s">
        <v>38</v>
      </c>
      <c r="D107" t="s">
        <v>36</v>
      </c>
      <c r="E107" t="s">
        <v>22</v>
      </c>
      <c r="F107" t="s">
        <v>149</v>
      </c>
      <c r="G107" t="s">
        <v>157</v>
      </c>
      <c r="H107" t="s">
        <v>157</v>
      </c>
      <c r="J107" s="4" t="str">
        <f t="shared" si="3"/>
        <v>Necator Ct value, by TAC result</v>
      </c>
      <c r="K107" s="4" t="str">
        <f t="shared" si="4"/>
        <v>Raw eukaryota data</v>
      </c>
      <c r="L107" s="4" t="str">
        <f t="shared" si="5"/>
        <v>Raw test result</v>
      </c>
      <c r="M107" s="4"/>
      <c r="N107" s="4" t="str">
        <f>IF(D107="boolean","presence of",IF(D107="count","count of",IF(E107="Ct value","threshold cycle indicating","data about")))&amp;" "&amp;H107&amp;" by "&amp;IF(ISNA(VLOOKUP(C107,lookup!$A$2:$B$4,2,FALSE)=TRUE),C107,VLOOKUP(C107,lookup!$A$2:$B$4,2))</f>
        <v>threshold cycle indicating Necator by fluorogenic PCR assay</v>
      </c>
      <c r="O107" s="5" t="str">
        <f>IF($D107="count","a count of the number of ",IF($D107="boolean","a categorical measurement datum","a data item")&amp;" that is about ")&amp;$H107&amp;" and is the specified output of some "&amp;IF(ISNA(VLOOKUP(C107,lookup!$A$2:$B$4,2,FALSE)=TRUE),C107,VLOOKUP(C107,lookup!$A$2:$B$4,2))&amp;", which achieves an organism identification objective and has as specified input a "&amp;$B107&amp;" specimen"</f>
        <v>a data item that is about Necator and is the specified output of some fluorogenic PCR assay, which achieves an organism identification objective and has as specified input a stool specimen</v>
      </c>
      <c r="P107" s="5" t="str">
        <f>"("&amp;IF($D108="count","count and",IF($D108="boolean","'categorical measurement datum' and","'data item' and")&amp;" 'is about' some ")&amp;"'"&amp;$H107&amp;"') and is_specified_output_of some (('"&amp;IF(ISNA(VLOOKUP(C107,lookup!$A$2:$B$4,2,FALSE)=TRUE),C107,VLOOKUP(C107,lookup!$A$2:$B$4,2))&amp;"' and achieves_planned_objective some 'organism identification objective') and has_specified_input some '"&amp;$B107&amp;" specimen')"</f>
        <v>('data item' and 'is about' some 'Necator') and is_specified_output_of some (('fluorogenic PCR assay' and achieves_planned_objective some 'organism identification objective') and has_specified_input some 'stool specimen')</v>
      </c>
    </row>
    <row r="108" spans="1:16" ht="85" x14ac:dyDescent="0.2">
      <c r="A108" t="s">
        <v>159</v>
      </c>
      <c r="B108" t="s">
        <v>20</v>
      </c>
      <c r="C108" t="s">
        <v>38</v>
      </c>
      <c r="D108" t="s">
        <v>36</v>
      </c>
      <c r="E108" t="s">
        <v>22</v>
      </c>
      <c r="F108" t="s">
        <v>149</v>
      </c>
      <c r="G108" t="s">
        <v>160</v>
      </c>
      <c r="H108" t="s">
        <v>160</v>
      </c>
      <c r="J108" s="4" t="str">
        <f t="shared" si="3"/>
        <v>Ascaris Ct value, by TAC result</v>
      </c>
      <c r="K108" s="4" t="str">
        <f t="shared" si="4"/>
        <v>Raw eukaryota data</v>
      </c>
      <c r="L108" s="4" t="str">
        <f t="shared" si="5"/>
        <v>Raw test result</v>
      </c>
      <c r="M108" s="4"/>
      <c r="N108" s="4" t="str">
        <f>IF(D108="boolean","presence of",IF(D108="count","count of",IF(E108="Ct value","threshold cycle indicating","data about")))&amp;" "&amp;H108&amp;" by "&amp;IF(ISNA(VLOOKUP(C108,lookup!$A$2:$B$4,2,FALSE)=TRUE),C108,VLOOKUP(C108,lookup!$A$2:$B$4,2))</f>
        <v>threshold cycle indicating Ascaris by fluorogenic PCR assay</v>
      </c>
      <c r="O108" s="5" t="str">
        <f>IF($D108="count","a count of the number of ",IF($D108="boolean","a categorical measurement datum","a data item")&amp;" that is about ")&amp;$H108&amp;" and is the specified output of some "&amp;IF(ISNA(VLOOKUP(C108,lookup!$A$2:$B$4,2,FALSE)=TRUE),C108,VLOOKUP(C108,lookup!$A$2:$B$4,2))&amp;", which achieves an organism identification objective and has as specified input a "&amp;$B108&amp;" specimen"</f>
        <v>a data item that is about Ascaris and is the specified output of some fluorogenic PCR assay, which achieves an organism identification objective and has as specified input a stool specimen</v>
      </c>
      <c r="P108" s="5" t="str">
        <f>"("&amp;IF($D109="count","count and",IF($D109="boolean","'categorical measurement datum' and","'data item' and")&amp;" 'is about' some ")&amp;"'"&amp;$H108&amp;"') and is_specified_output_of some (('"&amp;IF(ISNA(VLOOKUP(C108,lookup!$A$2:$B$4,2,FALSE)=TRUE),C108,VLOOKUP(C108,lookup!$A$2:$B$4,2))&amp;"' and achieves_planned_objective some 'organism identification objective') and has_specified_input some '"&amp;$B108&amp;" specimen')"</f>
        <v>('data item' and 'is about' some 'Ascaris') and is_specified_output_of some (('fluorogenic PCR assay' and achieves_planned_objective some 'organism identification objective') and has_specified_input some 'stool specimen')</v>
      </c>
    </row>
    <row r="109" spans="1:16" ht="85" x14ac:dyDescent="0.2">
      <c r="A109" t="s">
        <v>161</v>
      </c>
      <c r="B109" t="s">
        <v>20</v>
      </c>
      <c r="C109" t="s">
        <v>38</v>
      </c>
      <c r="D109" t="s">
        <v>36</v>
      </c>
      <c r="E109" t="s">
        <v>22</v>
      </c>
      <c r="F109" t="s">
        <v>149</v>
      </c>
      <c r="G109" t="s">
        <v>160</v>
      </c>
      <c r="H109" t="s">
        <v>160</v>
      </c>
      <c r="J109" s="4" t="str">
        <f t="shared" si="3"/>
        <v>Ascaris Ct value, by TAC result</v>
      </c>
      <c r="K109" s="4" t="str">
        <f t="shared" si="4"/>
        <v>Raw eukaryota data</v>
      </c>
      <c r="L109" s="4" t="str">
        <f t="shared" si="5"/>
        <v>Raw test result</v>
      </c>
      <c r="M109" s="4"/>
      <c r="N109" s="4" t="str">
        <f>IF(D109="boolean","presence of",IF(D109="count","count of",IF(E109="Ct value","threshold cycle indicating","data about")))&amp;" "&amp;H109&amp;" by "&amp;IF(ISNA(VLOOKUP(C109,lookup!$A$2:$B$4,2,FALSE)=TRUE),C109,VLOOKUP(C109,lookup!$A$2:$B$4,2))</f>
        <v>threshold cycle indicating Ascaris by fluorogenic PCR assay</v>
      </c>
      <c r="O109" s="5" t="str">
        <f>IF($D109="count","a count of the number of ",IF($D109="boolean","a categorical measurement datum","a data item")&amp;" that is about ")&amp;$H109&amp;" and is the specified output of some "&amp;IF(ISNA(VLOOKUP(C109,lookup!$A$2:$B$4,2,FALSE)=TRUE),C109,VLOOKUP(C109,lookup!$A$2:$B$4,2))&amp;", which achieves an organism identification objective and has as specified input a "&amp;$B109&amp;" specimen"</f>
        <v>a data item that is about Ascaris and is the specified output of some fluorogenic PCR assay, which achieves an organism identification objective and has as specified input a stool specimen</v>
      </c>
      <c r="P109" s="5" t="str">
        <f>"("&amp;IF($D110="count","count and",IF($D110="boolean","'categorical measurement datum' and","'data item' and")&amp;" 'is about' some ")&amp;"'"&amp;$H109&amp;"') and is_specified_output_of some (('"&amp;IF(ISNA(VLOOKUP(C109,lookup!$A$2:$B$4,2,FALSE)=TRUE),C109,VLOOKUP(C109,lookup!$A$2:$B$4,2))&amp;"' and achieves_planned_objective some 'organism identification objective') and has_specified_input some '"&amp;$B109&amp;" specimen')"</f>
        <v>('categorical measurement datum' and 'is about' some 'Ascaris') and is_specified_output_of some (('fluorogenic PCR assay' and achieves_planned_objective some 'organism identification objective') and has_specified_input some 'stool specimen')</v>
      </c>
    </row>
    <row r="110" spans="1:16" ht="85" x14ac:dyDescent="0.2">
      <c r="A110" t="s">
        <v>162</v>
      </c>
      <c r="B110" t="s">
        <v>20</v>
      </c>
      <c r="C110" t="s">
        <v>151</v>
      </c>
      <c r="D110" t="s">
        <v>32</v>
      </c>
      <c r="F110" t="s">
        <v>149</v>
      </c>
      <c r="G110" t="s">
        <v>160</v>
      </c>
      <c r="H110" t="s">
        <v>345</v>
      </c>
      <c r="J110" s="4" t="str">
        <f t="shared" si="3"/>
        <v>Ascaris lumbricoides, by microscopy</v>
      </c>
      <c r="K110" s="4" t="str">
        <f t="shared" si="4"/>
        <v>Ascaris in stool</v>
      </c>
      <c r="L110" s="4" t="str">
        <f t="shared" si="5"/>
        <v>Eukaryota in stool</v>
      </c>
      <c r="M110" s="4"/>
      <c r="N110" s="4" t="str">
        <f>IF(D110="boolean","presence of",IF(D110="count","count of",IF(E110="Ct value","threshold cycle indicating","data about")))&amp;" "&amp;H110&amp;" by "&amp;IF(ISNA(VLOOKUP(C110,lookup!$A$2:$B$4,2,FALSE)=TRUE),C110,VLOOKUP(C110,lookup!$A$2:$B$4,2))</f>
        <v>presence of Ascaris lumbricoides by microscopy</v>
      </c>
      <c r="O110" s="5" t="str">
        <f>IF($D110="count","a count of the number of ",IF($D110="boolean","a categorical measurement datum","a data item")&amp;" that is about ")&amp;$H110&amp;" and is the specified output of some "&amp;IF(ISNA(VLOOKUP(C110,lookup!$A$2:$B$4,2,FALSE)=TRUE),C110,VLOOKUP(C110,lookup!$A$2:$B$4,2))&amp;", which achieves an organism identification objective and has as specified input a "&amp;$B110&amp;" specimen"</f>
        <v>a categorical measurement datum that is about Ascaris lumbricoides and is the specified output of some microscopy, which achieves an organism identification objective and has as specified input a stool specimen</v>
      </c>
      <c r="P110" s="5" t="str">
        <f>"("&amp;IF($D111="count","count and",IF($D111="boolean","'categorical measurement datum' and","'data item' and")&amp;" 'is about' some ")&amp;"'"&amp;$H110&amp;"') and is_specified_output_of some (('"&amp;IF(ISNA(VLOOKUP(C110,lookup!$A$2:$B$4,2,FALSE)=TRUE),C110,VLOOKUP(C110,lookup!$A$2:$B$4,2))&amp;"' and achieves_planned_objective some 'organism identification objective') and has_specified_input some '"&amp;$B110&amp;" specimen')"</f>
        <v>('categorical measurement datum' and 'is about' some 'Ascaris lumbricoides') and is_specified_output_of some (('microscopy' and achieves_planned_objective some 'organism identification objective') and has_specified_input some 'stool specimen')</v>
      </c>
    </row>
    <row r="111" spans="1:16" ht="85" x14ac:dyDescent="0.2">
      <c r="A111" t="s">
        <v>163</v>
      </c>
      <c r="B111" t="s">
        <v>20</v>
      </c>
      <c r="C111" t="s">
        <v>151</v>
      </c>
      <c r="D111" t="s">
        <v>32</v>
      </c>
      <c r="F111" t="s">
        <v>149</v>
      </c>
      <c r="G111" t="s">
        <v>164</v>
      </c>
      <c r="H111" t="s">
        <v>346</v>
      </c>
      <c r="J111" s="4" t="str">
        <f t="shared" si="3"/>
        <v>Balantidium coli, by microscopy</v>
      </c>
      <c r="K111" s="4" t="str">
        <f t="shared" si="4"/>
        <v>Balantidium in stool</v>
      </c>
      <c r="L111" s="4" t="str">
        <f t="shared" si="5"/>
        <v>Eukaryota in stool</v>
      </c>
      <c r="M111" s="4"/>
      <c r="N111" s="4" t="str">
        <f>IF(D111="boolean","presence of",IF(D111="count","count of",IF(E111="Ct value","threshold cycle indicating","data about")))&amp;" "&amp;H111&amp;" by "&amp;IF(ISNA(VLOOKUP(C111,lookup!$A$2:$B$4,2,FALSE)=TRUE),C111,VLOOKUP(C111,lookup!$A$2:$B$4,2))</f>
        <v>presence of Balantidium coli by microscopy</v>
      </c>
      <c r="O111" s="5" t="str">
        <f>IF($D111="count","a count of the number of ",IF($D111="boolean","a categorical measurement datum","a data item")&amp;" that is about ")&amp;$H111&amp;" and is the specified output of some "&amp;IF(ISNA(VLOOKUP(C111,lookup!$A$2:$B$4,2,FALSE)=TRUE),C111,VLOOKUP(C111,lookup!$A$2:$B$4,2))&amp;", which achieves an organism identification objective and has as specified input a "&amp;$B111&amp;" specimen"</f>
        <v>a categorical measurement datum that is about Balantidium coli and is the specified output of some microscopy, which achieves an organism identification objective and has as specified input a stool specimen</v>
      </c>
      <c r="P111" s="5" t="str">
        <f>"("&amp;IF($D112="count","count and",IF($D112="boolean","'categorical measurement datum' and","'data item' and")&amp;" 'is about' some ")&amp;"'"&amp;$H111&amp;"') and is_specified_output_of some (('"&amp;IF(ISNA(VLOOKUP(C111,lookup!$A$2:$B$4,2,FALSE)=TRUE),C111,VLOOKUP(C111,lookup!$A$2:$B$4,2))&amp;"' and achieves_planned_objective some 'organism identification objective') and has_specified_input some '"&amp;$B111&amp;" specimen')"</f>
        <v>('data item' and 'is about' some 'Balantidium coli') and is_specified_output_of some (('microscopy' and achieves_planned_objective some 'organism identification objective') and has_specified_input some 'stool specimen')</v>
      </c>
    </row>
    <row r="112" spans="1:16" ht="85" x14ac:dyDescent="0.2">
      <c r="A112" t="s">
        <v>165</v>
      </c>
      <c r="B112" t="s">
        <v>20</v>
      </c>
      <c r="C112" t="s">
        <v>38</v>
      </c>
      <c r="D112" t="s">
        <v>36</v>
      </c>
      <c r="E112" t="s">
        <v>22</v>
      </c>
      <c r="F112" t="s">
        <v>149</v>
      </c>
      <c r="G112" t="s">
        <v>166</v>
      </c>
      <c r="H112" t="s">
        <v>166</v>
      </c>
      <c r="J112" s="4" t="str">
        <f t="shared" si="3"/>
        <v>Blastocystis Ct value, by TAC result</v>
      </c>
      <c r="K112" s="4" t="str">
        <f t="shared" si="4"/>
        <v>Raw eukaryota data</v>
      </c>
      <c r="L112" s="4" t="str">
        <f t="shared" si="5"/>
        <v>Raw test result</v>
      </c>
      <c r="M112" s="4"/>
      <c r="N112" s="4" t="str">
        <f>IF(D112="boolean","presence of",IF(D112="count","count of",IF(E112="Ct value","threshold cycle indicating","data about")))&amp;" "&amp;H112&amp;" by "&amp;IF(ISNA(VLOOKUP(C112,lookup!$A$2:$B$4,2,FALSE)=TRUE),C112,VLOOKUP(C112,lookup!$A$2:$B$4,2))</f>
        <v>threshold cycle indicating Blastocystis by fluorogenic PCR assay</v>
      </c>
      <c r="O112" s="5" t="str">
        <f>IF($D112="count","a count of the number of ",IF($D112="boolean","a categorical measurement datum","a data item")&amp;" that is about ")&amp;$H112&amp;" and is the specified output of some "&amp;IF(ISNA(VLOOKUP(C112,lookup!$A$2:$B$4,2,FALSE)=TRUE),C112,VLOOKUP(C112,lookup!$A$2:$B$4,2))&amp;", which achieves an organism identification objective and has as specified input a "&amp;$B112&amp;" specimen"</f>
        <v>a data item that is about Blastocystis and is the specified output of some fluorogenic PCR assay, which achieves an organism identification objective and has as specified input a stool specimen</v>
      </c>
      <c r="P112" s="5" t="str">
        <f>"("&amp;IF($D113="count","count and",IF($D113="boolean","'categorical measurement datum' and","'data item' and")&amp;" 'is about' some ")&amp;"'"&amp;$H112&amp;"') and is_specified_output_of some (('"&amp;IF(ISNA(VLOOKUP(C112,lookup!$A$2:$B$4,2,FALSE)=TRUE),C112,VLOOKUP(C112,lookup!$A$2:$B$4,2))&amp;"' and achieves_planned_objective some 'organism identification objective') and has_specified_input some '"&amp;$B112&amp;" specimen')"</f>
        <v>('data item' and 'is about' some 'Blastocystis') and is_specified_output_of some (('fluorogenic PCR assay' and achieves_planned_objective some 'organism identification objective') and has_specified_input some 'stool specimen')</v>
      </c>
    </row>
    <row r="113" spans="1:16" ht="85" x14ac:dyDescent="0.2">
      <c r="A113" t="s">
        <v>167</v>
      </c>
      <c r="B113" t="s">
        <v>20</v>
      </c>
      <c r="C113" t="s">
        <v>38</v>
      </c>
      <c r="D113" t="s">
        <v>36</v>
      </c>
      <c r="E113" t="s">
        <v>22</v>
      </c>
      <c r="F113" t="s">
        <v>149</v>
      </c>
      <c r="G113" t="s">
        <v>166</v>
      </c>
      <c r="H113" t="s">
        <v>166</v>
      </c>
      <c r="J113" s="4" t="str">
        <f t="shared" si="3"/>
        <v>Blastocystis Ct value, by TAC result</v>
      </c>
      <c r="K113" s="4" t="str">
        <f t="shared" si="4"/>
        <v>Raw eukaryota data</v>
      </c>
      <c r="L113" s="4" t="str">
        <f t="shared" si="5"/>
        <v>Raw test result</v>
      </c>
      <c r="M113" s="4"/>
      <c r="N113" s="4" t="str">
        <f>IF(D113="boolean","presence of",IF(D113="count","count of",IF(E113="Ct value","threshold cycle indicating","data about")))&amp;" "&amp;H113&amp;" by "&amp;IF(ISNA(VLOOKUP(C113,lookup!$A$2:$B$4,2,FALSE)=TRUE),C113,VLOOKUP(C113,lookup!$A$2:$B$4,2))</f>
        <v>threshold cycle indicating Blastocystis by fluorogenic PCR assay</v>
      </c>
      <c r="O113" s="5" t="str">
        <f>IF($D113="count","a count of the number of ",IF($D113="boolean","a categorical measurement datum","a data item")&amp;" that is about ")&amp;$H113&amp;" and is the specified output of some "&amp;IF(ISNA(VLOOKUP(C113,lookup!$A$2:$B$4,2,FALSE)=TRUE),C113,VLOOKUP(C113,lookup!$A$2:$B$4,2))&amp;", which achieves an organism identification objective and has as specified input a "&amp;$B113&amp;" specimen"</f>
        <v>a data item that is about Blastocystis and is the specified output of some fluorogenic PCR assay, which achieves an organism identification objective and has as specified input a stool specimen</v>
      </c>
      <c r="P113" s="5" t="str">
        <f>"("&amp;IF($D114="count","count and",IF($D114="boolean","'categorical measurement datum' and","'data item' and")&amp;" 'is about' some ")&amp;"'"&amp;$H113&amp;"') and is_specified_output_of some (('"&amp;IF(ISNA(VLOOKUP(C113,lookup!$A$2:$B$4,2,FALSE)=TRUE),C113,VLOOKUP(C113,lookup!$A$2:$B$4,2))&amp;"' and achieves_planned_objective some 'organism identification objective') and has_specified_input some '"&amp;$B113&amp;" specimen')"</f>
        <v>('categorical measurement datum' and 'is about' some 'Blastocystis') and is_specified_output_of some (('fluorogenic PCR assay' and achieves_planned_objective some 'organism identification objective') and has_specified_input some 'stool specimen')</v>
      </c>
    </row>
    <row r="114" spans="1:16" ht="85" x14ac:dyDescent="0.2">
      <c r="A114" t="s">
        <v>168</v>
      </c>
      <c r="B114" t="s">
        <v>20</v>
      </c>
      <c r="C114" t="s">
        <v>47</v>
      </c>
      <c r="D114" t="s">
        <v>32</v>
      </c>
      <c r="F114" t="s">
        <v>149</v>
      </c>
      <c r="G114" t="s">
        <v>169</v>
      </c>
      <c r="H114" t="s">
        <v>169</v>
      </c>
      <c r="J114" s="4" t="str">
        <f t="shared" si="3"/>
        <v>Cryptosporidium, by ELISA</v>
      </c>
      <c r="K114" s="4" t="str">
        <f t="shared" si="4"/>
        <v>Cryptosporidium in stool</v>
      </c>
      <c r="L114" s="4" t="str">
        <f t="shared" si="5"/>
        <v>Eukaryota in stool</v>
      </c>
      <c r="M114" s="4"/>
      <c r="N114" s="4" t="str">
        <f>IF(D114="boolean","presence of",IF(D114="count","count of",IF(E114="Ct value","threshold cycle indicating","data about")))&amp;" "&amp;H114&amp;" by "&amp;IF(ISNA(VLOOKUP(C114,lookup!$A$2:$B$4,2,FALSE)=TRUE),C114,VLOOKUP(C114,lookup!$A$2:$B$4,2))</f>
        <v>presence of Cryptosporidium by ELISA</v>
      </c>
      <c r="O114" s="5" t="str">
        <f>IF($D114="count","a count of the number of ",IF($D114="boolean","a categorical measurement datum","a data item")&amp;" that is about ")&amp;$H114&amp;" and is the specified output of some "&amp;IF(ISNA(VLOOKUP(C114,lookup!$A$2:$B$4,2,FALSE)=TRUE),C114,VLOOKUP(C114,lookup!$A$2:$B$4,2))&amp;", which achieves an organism identification objective and has as specified input a "&amp;$B114&amp;" specimen"</f>
        <v>a categorical measurement datum that is about Cryptosporidium and is the specified output of some ELISA, which achieves an organism identification objective and has as specified input a stool specimen</v>
      </c>
      <c r="P114" s="5" t="str">
        <f>"("&amp;IF($D115="count","count and",IF($D115="boolean","'categorical measurement datum' and","'data item' and")&amp;" 'is about' some ")&amp;"'"&amp;$H114&amp;"') and is_specified_output_of some (('"&amp;IF(ISNA(VLOOKUP(C114,lookup!$A$2:$B$4,2,FALSE)=TRUE),C114,VLOOKUP(C114,lookup!$A$2:$B$4,2))&amp;"' and achieves_planned_objective some 'organism identification objective') and has_specified_input some '"&amp;$B114&amp;" specimen')"</f>
        <v>('data item' and 'is about' some 'Cryptosporidium') and is_specified_output_of some (('ELISA' and achieves_planned_objective some 'organism identification objective') and has_specified_input some 'stool specimen')</v>
      </c>
    </row>
    <row r="115" spans="1:16" ht="85" x14ac:dyDescent="0.2">
      <c r="A115" t="s">
        <v>170</v>
      </c>
      <c r="B115" t="s">
        <v>20</v>
      </c>
      <c r="C115" t="s">
        <v>47</v>
      </c>
      <c r="D115" t="s">
        <v>36</v>
      </c>
      <c r="F115" t="s">
        <v>149</v>
      </c>
      <c r="G115" t="s">
        <v>169</v>
      </c>
      <c r="H115" t="s">
        <v>169</v>
      </c>
      <c r="J115" s="4" t="str">
        <f t="shared" si="3"/>
        <v>Cryptosporidium, by ELISA result</v>
      </c>
      <c r="K115" s="4" t="str">
        <f t="shared" si="4"/>
        <v>Raw eukaryota data</v>
      </c>
      <c r="L115" s="4" t="str">
        <f t="shared" si="5"/>
        <v>Raw test result</v>
      </c>
      <c r="M115" s="4"/>
      <c r="N115" s="4" t="str">
        <f>IF(D115="boolean","presence of",IF(D115="count","count of",IF(E115="Ct value","threshold cycle indicating","data about")))&amp;" "&amp;H115&amp;" by "&amp;IF(ISNA(VLOOKUP(C115,lookup!$A$2:$B$4,2,FALSE)=TRUE),C115,VLOOKUP(C115,lookup!$A$2:$B$4,2))</f>
        <v>data about Cryptosporidium by ELISA</v>
      </c>
      <c r="O115" s="5" t="str">
        <f>IF($D115="count","a count of the number of ",IF($D115="boolean","a categorical measurement datum","a data item")&amp;" that is about ")&amp;$H115&amp;" and is the specified output of some "&amp;IF(ISNA(VLOOKUP(C115,lookup!$A$2:$B$4,2,FALSE)=TRUE),C115,VLOOKUP(C115,lookup!$A$2:$B$4,2))&amp;", which achieves an organism identification objective and has as specified input a "&amp;$B115&amp;" specimen"</f>
        <v>a data item that is about Cryptosporidium and is the specified output of some ELISA, which achieves an organism identification objective and has as specified input a stool specimen</v>
      </c>
      <c r="P115" s="5" t="str">
        <f>"("&amp;IF($D116="count","count and",IF($D116="boolean","'categorical measurement datum' and","'data item' and")&amp;" 'is about' some ")&amp;"'"&amp;$H115&amp;"') and is_specified_output_of some (('"&amp;IF(ISNA(VLOOKUP(C115,lookup!$A$2:$B$4,2,FALSE)=TRUE),C115,VLOOKUP(C115,lookup!$A$2:$B$4,2))&amp;"' and achieves_planned_objective some 'organism identification objective') and has_specified_input some '"&amp;$B115&amp;" specimen')"</f>
        <v>('data item' and 'is about' some 'Cryptosporidium') and is_specified_output_of some (('ELISA' and achieves_planned_objective some 'organism identification objective') and has_specified_input some 'stool specimen')</v>
      </c>
    </row>
    <row r="116" spans="1:16" ht="85" x14ac:dyDescent="0.2">
      <c r="A116" t="s">
        <v>171</v>
      </c>
      <c r="B116" t="s">
        <v>20</v>
      </c>
      <c r="C116" t="s">
        <v>148</v>
      </c>
      <c r="D116" t="s">
        <v>36</v>
      </c>
      <c r="F116" t="s">
        <v>149</v>
      </c>
      <c r="G116" t="s">
        <v>169</v>
      </c>
      <c r="H116" t="s">
        <v>169</v>
      </c>
      <c r="J116" s="4" t="str">
        <f t="shared" si="3"/>
        <v>Cryptosporidium, by modified acid stain microscopy result</v>
      </c>
      <c r="K116" s="4" t="str">
        <f t="shared" si="4"/>
        <v>Raw eukaryota data</v>
      </c>
      <c r="L116" s="4" t="str">
        <f t="shared" si="5"/>
        <v>Raw test result</v>
      </c>
      <c r="M116" s="4"/>
      <c r="N116" s="4" t="str">
        <f>IF(D116="boolean","presence of",IF(D116="count","count of",IF(E116="Ct value","threshold cycle indicating","data about")))&amp;" "&amp;H116&amp;" by "&amp;IF(ISNA(VLOOKUP(C116,lookup!$A$2:$B$4,2,FALSE)=TRUE),C116,VLOOKUP(C116,lookup!$A$2:$B$4,2))</f>
        <v>data about Cryptosporidium by modified acid stain microscopy</v>
      </c>
      <c r="O116" s="5" t="str">
        <f>IF($D116="count","a count of the number of ",IF($D116="boolean","a categorical measurement datum","a data item")&amp;" that is about ")&amp;$H116&amp;" and is the specified output of some "&amp;IF(ISNA(VLOOKUP(C116,lookup!$A$2:$B$4,2,FALSE)=TRUE),C116,VLOOKUP(C116,lookup!$A$2:$B$4,2))&amp;", which achieves an organism identification objective and has as specified input a "&amp;$B116&amp;" specimen"</f>
        <v>a data item that is about Cryptosporidium and is the specified output of some modified acid stain microscopy, which achieves an organism identification objective and has as specified input a stool specimen</v>
      </c>
      <c r="P116" s="5" t="str">
        <f>"("&amp;IF($D117="count","count and",IF($D117="boolean","'categorical measurement datum' and","'data item' and")&amp;" 'is about' some ")&amp;"'"&amp;$H116&amp;"') and is_specified_output_of some (('"&amp;IF(ISNA(VLOOKUP(C116,lookup!$A$2:$B$4,2,FALSE)=TRUE),C116,VLOOKUP(C116,lookup!$A$2:$B$4,2))&amp;"' and achieves_planned_objective some 'organism identification objective') and has_specified_input some '"&amp;$B116&amp;" specimen')"</f>
        <v>('data item' and 'is about' some 'Cryptosporidium') and is_specified_output_of some (('modified acid stain microscopy' and achieves_planned_objective some 'organism identification objective') and has_specified_input some 'stool specimen')</v>
      </c>
    </row>
    <row r="117" spans="1:16" ht="85" x14ac:dyDescent="0.2">
      <c r="A117" t="s">
        <v>172</v>
      </c>
      <c r="B117" t="s">
        <v>20</v>
      </c>
      <c r="C117" t="s">
        <v>38</v>
      </c>
      <c r="D117" t="s">
        <v>36</v>
      </c>
      <c r="E117" t="s">
        <v>22</v>
      </c>
      <c r="F117" t="s">
        <v>149</v>
      </c>
      <c r="G117" t="s">
        <v>169</v>
      </c>
      <c r="H117" t="s">
        <v>169</v>
      </c>
      <c r="J117" s="4" t="str">
        <f t="shared" si="3"/>
        <v>Cryptosporidium Ct value, by TAC result</v>
      </c>
      <c r="K117" s="4" t="str">
        <f t="shared" si="4"/>
        <v>Raw eukaryota data</v>
      </c>
      <c r="L117" s="4" t="str">
        <f t="shared" si="5"/>
        <v>Raw test result</v>
      </c>
      <c r="M117" s="4"/>
      <c r="N117" s="4" t="str">
        <f>IF(D117="boolean","presence of",IF(D117="count","count of",IF(E117="Ct value","threshold cycle indicating","data about")))&amp;" "&amp;H117&amp;" by "&amp;IF(ISNA(VLOOKUP(C117,lookup!$A$2:$B$4,2,FALSE)=TRUE),C117,VLOOKUP(C117,lookup!$A$2:$B$4,2))</f>
        <v>threshold cycle indicating Cryptosporidium by fluorogenic PCR assay</v>
      </c>
      <c r="O117" s="5" t="str">
        <f>IF($D117="count","a count of the number of ",IF($D117="boolean","a categorical measurement datum","a data item")&amp;" that is about ")&amp;$H117&amp;" and is the specified output of some "&amp;IF(ISNA(VLOOKUP(C117,lookup!$A$2:$B$4,2,FALSE)=TRUE),C117,VLOOKUP(C117,lookup!$A$2:$B$4,2))&amp;", which achieves an organism identification objective and has as specified input a "&amp;$B117&amp;" specimen"</f>
        <v>a data item that is about Cryptosporidium and is the specified output of some fluorogenic PCR assay, which achieves an organism identification objective and has as specified input a stool specimen</v>
      </c>
      <c r="P117" s="5" t="str">
        <f>"("&amp;IF($D118="count","count and",IF($D118="boolean","'categorical measurement datum' and","'data item' and")&amp;" 'is about' some ")&amp;"'"&amp;$H117&amp;"') and is_specified_output_of some (('"&amp;IF(ISNA(VLOOKUP(C117,lookup!$A$2:$B$4,2,FALSE)=TRUE),C117,VLOOKUP(C117,lookup!$A$2:$B$4,2))&amp;"' and achieves_planned_objective some 'organism identification objective') and has_specified_input some '"&amp;$B117&amp;" specimen')"</f>
        <v>('data item' and 'is about' some 'Cryptosporidium') and is_specified_output_of some (('fluorogenic PCR assay' and achieves_planned_objective some 'organism identification objective') and has_specified_input some 'stool specimen')</v>
      </c>
    </row>
    <row r="118" spans="1:16" ht="85" x14ac:dyDescent="0.2">
      <c r="A118" t="s">
        <v>173</v>
      </c>
      <c r="B118" t="s">
        <v>20</v>
      </c>
      <c r="C118" t="s">
        <v>38</v>
      </c>
      <c r="D118" t="s">
        <v>36</v>
      </c>
      <c r="E118" t="s">
        <v>22</v>
      </c>
      <c r="F118" t="s">
        <v>149</v>
      </c>
      <c r="G118" t="s">
        <v>169</v>
      </c>
      <c r="H118" t="s">
        <v>169</v>
      </c>
      <c r="J118" s="4" t="str">
        <f t="shared" si="3"/>
        <v>Cryptosporidium Ct value, by TAC result</v>
      </c>
      <c r="K118" s="4" t="str">
        <f t="shared" si="4"/>
        <v>Raw eukaryota data</v>
      </c>
      <c r="L118" s="4" t="str">
        <f t="shared" si="5"/>
        <v>Raw test result</v>
      </c>
      <c r="M118" s="4"/>
      <c r="N118" s="4" t="str">
        <f>IF(D118="boolean","presence of",IF(D118="count","count of",IF(E118="Ct value","threshold cycle indicating","data about")))&amp;" "&amp;H118&amp;" by "&amp;IF(ISNA(VLOOKUP(C118,lookup!$A$2:$B$4,2,FALSE)=TRUE),C118,VLOOKUP(C118,lookup!$A$2:$B$4,2))</f>
        <v>threshold cycle indicating Cryptosporidium by fluorogenic PCR assay</v>
      </c>
      <c r="O118" s="5" t="str">
        <f>IF($D118="count","a count of the number of ",IF($D118="boolean","a categorical measurement datum","a data item")&amp;" that is about ")&amp;$H118&amp;" and is the specified output of some "&amp;IF(ISNA(VLOOKUP(C118,lookup!$A$2:$B$4,2,FALSE)=TRUE),C118,VLOOKUP(C118,lookup!$A$2:$B$4,2))&amp;", which achieves an organism identification objective and has as specified input a "&amp;$B118&amp;" specimen"</f>
        <v>a data item that is about Cryptosporidium and is the specified output of some fluorogenic PCR assay, which achieves an organism identification objective and has as specified input a stool specimen</v>
      </c>
      <c r="P118" s="5" t="str">
        <f>"("&amp;IF($D119="count","count and",IF($D119="boolean","'categorical measurement datum' and","'data item' and")&amp;" 'is about' some ")&amp;"'"&amp;$H118&amp;"') and is_specified_output_of some (('"&amp;IF(ISNA(VLOOKUP(C118,lookup!$A$2:$B$4,2,FALSE)=TRUE),C118,VLOOKUP(C118,lookup!$A$2:$B$4,2))&amp;"' and achieves_planned_objective some 'organism identification objective') and has_specified_input some '"&amp;$B118&amp;" specimen')"</f>
        <v>('data item' and 'is about' some 'Cryptosporidium') and is_specified_output_of some (('fluorogenic PCR assay' and achieves_planned_objective some 'organism identification objective') and has_specified_input some 'stool specimen')</v>
      </c>
    </row>
    <row r="119" spans="1:16" ht="85" x14ac:dyDescent="0.2">
      <c r="A119" t="s">
        <v>174</v>
      </c>
      <c r="B119" t="s">
        <v>20</v>
      </c>
      <c r="C119" t="s">
        <v>38</v>
      </c>
      <c r="D119" t="s">
        <v>36</v>
      </c>
      <c r="E119" t="s">
        <v>22</v>
      </c>
      <c r="F119" t="s">
        <v>149</v>
      </c>
      <c r="G119" t="s">
        <v>169</v>
      </c>
      <c r="H119" t="s">
        <v>347</v>
      </c>
      <c r="J119" s="4" t="str">
        <f t="shared" si="3"/>
        <v>Cryptosporidium hominis Ct value, by TAC result</v>
      </c>
      <c r="K119" s="4" t="str">
        <f t="shared" si="4"/>
        <v>Raw eukaryota data</v>
      </c>
      <c r="L119" s="4" t="str">
        <f t="shared" si="5"/>
        <v>Raw test result</v>
      </c>
      <c r="M119" s="4"/>
      <c r="N119" s="4" t="str">
        <f>IF(D119="boolean","presence of",IF(D119="count","count of",IF(E119="Ct value","threshold cycle indicating","data about")))&amp;" "&amp;H119&amp;" by "&amp;IF(ISNA(VLOOKUP(C119,lookup!$A$2:$B$4,2,FALSE)=TRUE),C119,VLOOKUP(C119,lookup!$A$2:$B$4,2))</f>
        <v>threshold cycle indicating Cryptosporidium hominis by fluorogenic PCR assay</v>
      </c>
      <c r="O119" s="5" t="str">
        <f>IF($D119="count","a count of the number of ",IF($D119="boolean","a categorical measurement datum","a data item")&amp;" that is about ")&amp;$H119&amp;" and is the specified output of some "&amp;IF(ISNA(VLOOKUP(C119,lookup!$A$2:$B$4,2,FALSE)=TRUE),C119,VLOOKUP(C119,lookup!$A$2:$B$4,2))&amp;", which achieves an organism identification objective and has as specified input a "&amp;$B119&amp;" specimen"</f>
        <v>a data item that is about Cryptosporidium hominis and is the specified output of some fluorogenic PCR assay, which achieves an organism identification objective and has as specified input a stool specimen</v>
      </c>
      <c r="P119" s="5" t="str">
        <f>"("&amp;IF($D120="count","count and",IF($D120="boolean","'categorical measurement datum' and","'data item' and")&amp;" 'is about' some ")&amp;"'"&amp;$H119&amp;"') and is_specified_output_of some (('"&amp;IF(ISNA(VLOOKUP(C119,lookup!$A$2:$B$4,2,FALSE)=TRUE),C119,VLOOKUP(C119,lookup!$A$2:$B$4,2))&amp;"' and achieves_planned_objective some 'organism identification objective') and has_specified_input some '"&amp;$B119&amp;" specimen')"</f>
        <v>('data item' and 'is about' some 'Cryptosporidium hominis') and is_specified_output_of some (('fluorogenic PCR assay' and achieves_planned_objective some 'organism identification objective') and has_specified_input some 'stool specimen')</v>
      </c>
    </row>
    <row r="120" spans="1:16" ht="85" x14ac:dyDescent="0.2">
      <c r="A120" t="s">
        <v>175</v>
      </c>
      <c r="B120" t="s">
        <v>20</v>
      </c>
      <c r="C120" t="s">
        <v>38</v>
      </c>
      <c r="D120" t="s">
        <v>36</v>
      </c>
      <c r="E120" t="s">
        <v>22</v>
      </c>
      <c r="F120" t="s">
        <v>149</v>
      </c>
      <c r="G120" t="s">
        <v>169</v>
      </c>
      <c r="H120" t="s">
        <v>347</v>
      </c>
      <c r="J120" s="4" t="str">
        <f t="shared" si="3"/>
        <v>Cryptosporidium hominis Ct value, by TAC result</v>
      </c>
      <c r="K120" s="4" t="str">
        <f t="shared" si="4"/>
        <v>Raw eukaryota data</v>
      </c>
      <c r="L120" s="4" t="str">
        <f t="shared" si="5"/>
        <v>Raw test result</v>
      </c>
      <c r="M120" s="4"/>
      <c r="N120" s="4" t="str">
        <f>IF(D120="boolean","presence of",IF(D120="count","count of",IF(E120="Ct value","threshold cycle indicating","data about")))&amp;" "&amp;H120&amp;" by "&amp;IF(ISNA(VLOOKUP(C120,lookup!$A$2:$B$4,2,FALSE)=TRUE),C120,VLOOKUP(C120,lookup!$A$2:$B$4,2))</f>
        <v>threshold cycle indicating Cryptosporidium hominis by fluorogenic PCR assay</v>
      </c>
      <c r="O120" s="5" t="str">
        <f>IF($D120="count","a count of the number of ",IF($D120="boolean","a categorical measurement datum","a data item")&amp;" that is about ")&amp;$H120&amp;" and is the specified output of some "&amp;IF(ISNA(VLOOKUP(C120,lookup!$A$2:$B$4,2,FALSE)=TRUE),C120,VLOOKUP(C120,lookup!$A$2:$B$4,2))&amp;", which achieves an organism identification objective and has as specified input a "&amp;$B120&amp;" specimen"</f>
        <v>a data item that is about Cryptosporidium hominis and is the specified output of some fluorogenic PCR assay, which achieves an organism identification objective and has as specified input a stool specimen</v>
      </c>
      <c r="P120" s="5" t="str">
        <f>"("&amp;IF($D121="count","count and",IF($D121="boolean","'categorical measurement datum' and","'data item' and")&amp;" 'is about' some ")&amp;"'"&amp;$H120&amp;"') and is_specified_output_of some (('"&amp;IF(ISNA(VLOOKUP(C120,lookup!$A$2:$B$4,2,FALSE)=TRUE),C120,VLOOKUP(C120,lookup!$A$2:$B$4,2))&amp;"' and achieves_planned_objective some 'organism identification objective') and has_specified_input some '"&amp;$B120&amp;" specimen')"</f>
        <v>('data item' and 'is about' some 'Cryptosporidium hominis') and is_specified_output_of some (('fluorogenic PCR assay' and achieves_planned_objective some 'organism identification objective') and has_specified_input some 'stool specimen')</v>
      </c>
    </row>
    <row r="121" spans="1:16" ht="85" x14ac:dyDescent="0.2">
      <c r="A121" t="s">
        <v>176</v>
      </c>
      <c r="B121" t="s">
        <v>20</v>
      </c>
      <c r="C121" t="s">
        <v>38</v>
      </c>
      <c r="D121" t="s">
        <v>36</v>
      </c>
      <c r="E121" t="s">
        <v>22</v>
      </c>
      <c r="F121" t="s">
        <v>149</v>
      </c>
      <c r="G121" t="s">
        <v>169</v>
      </c>
      <c r="H121" t="s">
        <v>348</v>
      </c>
      <c r="J121" s="4" t="str">
        <f t="shared" si="3"/>
        <v>Cryptosporidium parvum Ct value, by TAC result</v>
      </c>
      <c r="K121" s="4" t="str">
        <f t="shared" si="4"/>
        <v>Raw eukaryota data</v>
      </c>
      <c r="L121" s="4" t="str">
        <f t="shared" si="5"/>
        <v>Raw test result</v>
      </c>
      <c r="M121" s="4"/>
      <c r="N121" s="4" t="str">
        <f>IF(D121="boolean","presence of",IF(D121="count","count of",IF(E121="Ct value","threshold cycle indicating","data about")))&amp;" "&amp;H121&amp;" by "&amp;IF(ISNA(VLOOKUP(C121,lookup!$A$2:$B$4,2,FALSE)=TRUE),C121,VLOOKUP(C121,lookup!$A$2:$B$4,2))</f>
        <v>threshold cycle indicating Cryptosporidium parvum by fluorogenic PCR assay</v>
      </c>
      <c r="O121" s="5" t="str">
        <f>IF($D121="count","a count of the number of ",IF($D121="boolean","a categorical measurement datum","a data item")&amp;" that is about ")&amp;$H121&amp;" and is the specified output of some "&amp;IF(ISNA(VLOOKUP(C121,lookup!$A$2:$B$4,2,FALSE)=TRUE),C121,VLOOKUP(C121,lookup!$A$2:$B$4,2))&amp;", which achieves an organism identification objective and has as specified input a "&amp;$B121&amp;" specimen"</f>
        <v>a data item that is about Cryptosporidium parvum and is the specified output of some fluorogenic PCR assay, which achieves an organism identification objective and has as specified input a stool specimen</v>
      </c>
      <c r="P121" s="5" t="str">
        <f>"("&amp;IF($D122="count","count and",IF($D122="boolean","'categorical measurement datum' and","'data item' and")&amp;" 'is about' some ")&amp;"'"&amp;$H121&amp;"') and is_specified_output_of some (('"&amp;IF(ISNA(VLOOKUP(C121,lookup!$A$2:$B$4,2,FALSE)=TRUE),C121,VLOOKUP(C121,lookup!$A$2:$B$4,2))&amp;"' and achieves_planned_objective some 'organism identification objective') and has_specified_input some '"&amp;$B121&amp;" specimen')"</f>
        <v>('data item' and 'is about' some 'Cryptosporidium parvum') and is_specified_output_of some (('fluorogenic PCR assay' and achieves_planned_objective some 'organism identification objective') and has_specified_input some 'stool specimen')</v>
      </c>
    </row>
    <row r="122" spans="1:16" ht="85" x14ac:dyDescent="0.2">
      <c r="A122" t="s">
        <v>177</v>
      </c>
      <c r="B122" t="s">
        <v>20</v>
      </c>
      <c r="C122" t="s">
        <v>38</v>
      </c>
      <c r="D122" t="s">
        <v>36</v>
      </c>
      <c r="E122" t="s">
        <v>22</v>
      </c>
      <c r="F122" t="s">
        <v>149</v>
      </c>
      <c r="G122" t="s">
        <v>169</v>
      </c>
      <c r="H122" t="s">
        <v>348</v>
      </c>
      <c r="J122" s="4" t="str">
        <f t="shared" si="3"/>
        <v>Cryptosporidium parvum Ct value, by TAC result</v>
      </c>
      <c r="K122" s="4" t="str">
        <f t="shared" si="4"/>
        <v>Raw eukaryota data</v>
      </c>
      <c r="L122" s="4" t="str">
        <f t="shared" si="5"/>
        <v>Raw test result</v>
      </c>
      <c r="M122" s="4"/>
      <c r="N122" s="4" t="str">
        <f>IF(D122="boolean","presence of",IF(D122="count","count of",IF(E122="Ct value","threshold cycle indicating","data about")))&amp;" "&amp;H122&amp;" by "&amp;IF(ISNA(VLOOKUP(C122,lookup!$A$2:$B$4,2,FALSE)=TRUE),C122,VLOOKUP(C122,lookup!$A$2:$B$4,2))</f>
        <v>threshold cycle indicating Cryptosporidium parvum by fluorogenic PCR assay</v>
      </c>
      <c r="O122" s="5" t="str">
        <f>IF($D122="count","a count of the number of ",IF($D122="boolean","a categorical measurement datum","a data item")&amp;" that is about ")&amp;$H122&amp;" and is the specified output of some "&amp;IF(ISNA(VLOOKUP(C122,lookup!$A$2:$B$4,2,FALSE)=TRUE),C122,VLOOKUP(C122,lookup!$A$2:$B$4,2))&amp;", which achieves an organism identification objective and has as specified input a "&amp;$B122&amp;" specimen"</f>
        <v>a data item that is about Cryptosporidium parvum and is the specified output of some fluorogenic PCR assay, which achieves an organism identification objective and has as specified input a stool specimen</v>
      </c>
      <c r="P122" s="5" t="str">
        <f>"("&amp;IF($D123="count","count and",IF($D123="boolean","'categorical measurement datum' and","'data item' and")&amp;" 'is about' some ")&amp;"'"&amp;$H122&amp;"') and is_specified_output_of some (('"&amp;IF(ISNA(VLOOKUP(C122,lookup!$A$2:$B$4,2,FALSE)=TRUE),C122,VLOOKUP(C122,lookup!$A$2:$B$4,2))&amp;"' and achieves_planned_objective some 'organism identification objective') and has_specified_input some '"&amp;$B122&amp;" specimen')"</f>
        <v>('categorical measurement datum' and 'is about' some 'Cryptosporidium parvum') and is_specified_output_of some (('fluorogenic PCR assay' and achieves_planned_objective some 'organism identification objective') and has_specified_input some 'stool specimen')</v>
      </c>
    </row>
    <row r="123" spans="1:16" ht="85" x14ac:dyDescent="0.2">
      <c r="A123" t="s">
        <v>178</v>
      </c>
      <c r="B123" t="s">
        <v>20</v>
      </c>
      <c r="C123" t="s">
        <v>151</v>
      </c>
      <c r="D123" t="s">
        <v>32</v>
      </c>
      <c r="F123" t="s">
        <v>149</v>
      </c>
      <c r="G123" t="s">
        <v>179</v>
      </c>
      <c r="H123" t="s">
        <v>179</v>
      </c>
      <c r="J123" s="4" t="str">
        <f t="shared" si="3"/>
        <v>Cyclospora, by microscopy</v>
      </c>
      <c r="K123" s="4" t="str">
        <f t="shared" si="4"/>
        <v>Cyclospora in stool</v>
      </c>
      <c r="L123" s="4" t="str">
        <f t="shared" si="5"/>
        <v>Eukaryota in stool</v>
      </c>
      <c r="M123" s="4"/>
      <c r="N123" s="4" t="str">
        <f>IF(D123="boolean","presence of",IF(D123="count","count of",IF(E123="Ct value","threshold cycle indicating","data about")))&amp;" "&amp;H123&amp;" by "&amp;IF(ISNA(VLOOKUP(C123,lookup!$A$2:$B$4,2,FALSE)=TRUE),C123,VLOOKUP(C123,lookup!$A$2:$B$4,2))</f>
        <v>presence of Cyclospora by microscopy</v>
      </c>
      <c r="O123" s="5" t="str">
        <f>IF($D123="count","a count of the number of ",IF($D123="boolean","a categorical measurement datum","a data item")&amp;" that is about ")&amp;$H123&amp;" and is the specified output of some "&amp;IF(ISNA(VLOOKUP(C123,lookup!$A$2:$B$4,2,FALSE)=TRUE),C123,VLOOKUP(C123,lookup!$A$2:$B$4,2))&amp;", which achieves an organism identification objective and has as specified input a "&amp;$B123&amp;" specimen"</f>
        <v>a categorical measurement datum that is about Cyclospora and is the specified output of some microscopy, which achieves an organism identification objective and has as specified input a stool specimen</v>
      </c>
      <c r="P123" s="5" t="str">
        <f>"("&amp;IF($D124="count","count and",IF($D124="boolean","'categorical measurement datum' and","'data item' and")&amp;" 'is about' some ")&amp;"'"&amp;$H123&amp;"') and is_specified_output_of some (('"&amp;IF(ISNA(VLOOKUP(C123,lookup!$A$2:$B$4,2,FALSE)=TRUE),C123,VLOOKUP(C123,lookup!$A$2:$B$4,2))&amp;"' and achieves_planned_objective some 'organism identification objective') and has_specified_input some '"&amp;$B123&amp;" specimen')"</f>
        <v>('data item' and 'is about' some 'Cyclospora') and is_specified_output_of some (('microscopy' and achieves_planned_objective some 'organism identification objective') and has_specified_input some 'stool specimen')</v>
      </c>
    </row>
    <row r="124" spans="1:16" ht="85" x14ac:dyDescent="0.2">
      <c r="A124" t="s">
        <v>180</v>
      </c>
      <c r="B124" t="s">
        <v>20</v>
      </c>
      <c r="C124" t="s">
        <v>38</v>
      </c>
      <c r="D124" t="s">
        <v>36</v>
      </c>
      <c r="E124" t="s">
        <v>22</v>
      </c>
      <c r="F124" t="s">
        <v>149</v>
      </c>
      <c r="G124" t="s">
        <v>179</v>
      </c>
      <c r="H124" t="s">
        <v>179</v>
      </c>
      <c r="J124" s="4" t="str">
        <f t="shared" si="3"/>
        <v>Cyclospora Ct value, by TAC result</v>
      </c>
      <c r="K124" s="4" t="str">
        <f t="shared" si="4"/>
        <v>Raw eukaryota data</v>
      </c>
      <c r="L124" s="4" t="str">
        <f t="shared" si="5"/>
        <v>Raw test result</v>
      </c>
      <c r="M124" s="4"/>
      <c r="N124" s="4" t="str">
        <f>IF(D124="boolean","presence of",IF(D124="count","count of",IF(E124="Ct value","threshold cycle indicating","data about")))&amp;" "&amp;H124&amp;" by "&amp;IF(ISNA(VLOOKUP(C124,lookup!$A$2:$B$4,2,FALSE)=TRUE),C124,VLOOKUP(C124,lookup!$A$2:$B$4,2))</f>
        <v>threshold cycle indicating Cyclospora by fluorogenic PCR assay</v>
      </c>
      <c r="O124" s="5" t="str">
        <f>IF($D124="count","a count of the number of ",IF($D124="boolean","a categorical measurement datum","a data item")&amp;" that is about ")&amp;$H124&amp;" and is the specified output of some "&amp;IF(ISNA(VLOOKUP(C124,lookup!$A$2:$B$4,2,FALSE)=TRUE),C124,VLOOKUP(C124,lookup!$A$2:$B$4,2))&amp;", which achieves an organism identification objective and has as specified input a "&amp;$B124&amp;" specimen"</f>
        <v>a data item that is about Cyclospora and is the specified output of some fluorogenic PCR assay, which achieves an organism identification objective and has as specified input a stool specimen</v>
      </c>
      <c r="P124" s="5" t="str">
        <f>"("&amp;IF($D125="count","count and",IF($D125="boolean","'categorical measurement datum' and","'data item' and")&amp;" 'is about' some ")&amp;"'"&amp;$H124&amp;"') and is_specified_output_of some (('"&amp;IF(ISNA(VLOOKUP(C124,lookup!$A$2:$B$4,2,FALSE)=TRUE),C124,VLOOKUP(C124,lookup!$A$2:$B$4,2))&amp;"' and achieves_planned_objective some 'organism identification objective') and has_specified_input some '"&amp;$B124&amp;" specimen')"</f>
        <v>('data item' and 'is about' some 'Cyclospora') and is_specified_output_of some (('fluorogenic PCR assay' and achieves_planned_objective some 'organism identification objective') and has_specified_input some 'stool specimen')</v>
      </c>
    </row>
    <row r="125" spans="1:16" ht="85" x14ac:dyDescent="0.2">
      <c r="A125" t="s">
        <v>181</v>
      </c>
      <c r="B125" t="s">
        <v>20</v>
      </c>
      <c r="C125" t="s">
        <v>38</v>
      </c>
      <c r="D125" t="s">
        <v>36</v>
      </c>
      <c r="E125" t="s">
        <v>22</v>
      </c>
      <c r="F125" t="s">
        <v>149</v>
      </c>
      <c r="G125" t="s">
        <v>179</v>
      </c>
      <c r="H125" t="s">
        <v>179</v>
      </c>
      <c r="J125" s="4" t="str">
        <f t="shared" si="3"/>
        <v>Cyclospora Ct value, by TAC result</v>
      </c>
      <c r="K125" s="4" t="str">
        <f t="shared" si="4"/>
        <v>Raw eukaryota data</v>
      </c>
      <c r="L125" s="4" t="str">
        <f t="shared" si="5"/>
        <v>Raw test result</v>
      </c>
      <c r="M125" s="4"/>
      <c r="N125" s="4" t="str">
        <f>IF(D125="boolean","presence of",IF(D125="count","count of",IF(E125="Ct value","threshold cycle indicating","data about")))&amp;" "&amp;H125&amp;" by "&amp;IF(ISNA(VLOOKUP(C125,lookup!$A$2:$B$4,2,FALSE)=TRUE),C125,VLOOKUP(C125,lookup!$A$2:$B$4,2))</f>
        <v>threshold cycle indicating Cyclospora by fluorogenic PCR assay</v>
      </c>
      <c r="O125" s="5" t="str">
        <f>IF($D125="count","a count of the number of ",IF($D125="boolean","a categorical measurement datum","a data item")&amp;" that is about ")&amp;$H125&amp;" and is the specified output of some "&amp;IF(ISNA(VLOOKUP(C125,lookup!$A$2:$B$4,2,FALSE)=TRUE),C125,VLOOKUP(C125,lookup!$A$2:$B$4,2))&amp;", which achieves an organism identification objective and has as specified input a "&amp;$B125&amp;" specimen"</f>
        <v>a data item that is about Cyclospora and is the specified output of some fluorogenic PCR assay, which achieves an organism identification objective and has as specified input a stool specimen</v>
      </c>
      <c r="P125" s="5" t="str">
        <f>"("&amp;IF($D126="count","count and",IF($D126="boolean","'categorical measurement datum' and","'data item' and")&amp;" 'is about' some ")&amp;"'"&amp;$H125&amp;"') and is_specified_output_of some (('"&amp;IF(ISNA(VLOOKUP(C125,lookup!$A$2:$B$4,2,FALSE)=TRUE),C125,VLOOKUP(C125,lookup!$A$2:$B$4,2))&amp;"' and achieves_planned_objective some 'organism identification objective') and has_specified_input some '"&amp;$B125&amp;" specimen')"</f>
        <v>('categorical measurement datum' and 'is about' some 'Cyclospora') and is_specified_output_of some (('fluorogenic PCR assay' and achieves_planned_objective some 'organism identification objective') and has_specified_input some 'stool specimen')</v>
      </c>
    </row>
    <row r="126" spans="1:16" ht="85" x14ac:dyDescent="0.2">
      <c r="A126" t="s">
        <v>182</v>
      </c>
      <c r="B126" t="s">
        <v>20</v>
      </c>
      <c r="C126" t="s">
        <v>151</v>
      </c>
      <c r="D126" t="s">
        <v>32</v>
      </c>
      <c r="F126" t="s">
        <v>149</v>
      </c>
      <c r="G126" t="s">
        <v>183</v>
      </c>
      <c r="H126" t="s">
        <v>183</v>
      </c>
      <c r="J126" s="4" t="str">
        <f t="shared" si="3"/>
        <v>Isospora, by microscopy</v>
      </c>
      <c r="K126" s="4" t="str">
        <f t="shared" si="4"/>
        <v>Isospora in stool</v>
      </c>
      <c r="L126" s="4" t="str">
        <f t="shared" si="5"/>
        <v>Eukaryota in stool</v>
      </c>
      <c r="M126" s="4"/>
      <c r="N126" s="4" t="str">
        <f>IF(D126="boolean","presence of",IF(D126="count","count of",IF(E126="Ct value","threshold cycle indicating","data about")))&amp;" "&amp;H126&amp;" by "&amp;IF(ISNA(VLOOKUP(C126,lookup!$A$2:$B$4,2,FALSE)=TRUE),C126,VLOOKUP(C126,lookup!$A$2:$B$4,2))</f>
        <v>presence of Isospora by microscopy</v>
      </c>
      <c r="O126" s="5" t="str">
        <f>IF($D126="count","a count of the number of ",IF($D126="boolean","a categorical measurement datum","a data item")&amp;" that is about ")&amp;$H126&amp;" and is the specified output of some "&amp;IF(ISNA(VLOOKUP(C126,lookup!$A$2:$B$4,2,FALSE)=TRUE),C126,VLOOKUP(C126,lookup!$A$2:$B$4,2))&amp;", which achieves an organism identification objective and has as specified input a "&amp;$B126&amp;" specimen"</f>
        <v>a categorical measurement datum that is about Isospora and is the specified output of some microscopy, which achieves an organism identification objective and has as specified input a stool specimen</v>
      </c>
      <c r="P126" s="5" t="str">
        <f>"("&amp;IF($D127="count","count and",IF($D127="boolean","'categorical measurement datum' and","'data item' and")&amp;" 'is about' some ")&amp;"'"&amp;$H126&amp;"') and is_specified_output_of some (('"&amp;IF(ISNA(VLOOKUP(C126,lookup!$A$2:$B$4,2,FALSE)=TRUE),C126,VLOOKUP(C126,lookup!$A$2:$B$4,2))&amp;"' and achieves_planned_objective some 'organism identification objective') and has_specified_input some '"&amp;$B126&amp;" specimen')"</f>
        <v>('data item' and 'is about' some 'Isospora') and is_specified_output_of some (('microscopy' and achieves_planned_objective some 'organism identification objective') and has_specified_input some 'stool specimen')</v>
      </c>
    </row>
    <row r="127" spans="1:16" ht="85" x14ac:dyDescent="0.2">
      <c r="A127" t="s">
        <v>184</v>
      </c>
      <c r="B127" t="s">
        <v>20</v>
      </c>
      <c r="C127" t="s">
        <v>38</v>
      </c>
      <c r="D127" t="s">
        <v>36</v>
      </c>
      <c r="E127" t="s">
        <v>22</v>
      </c>
      <c r="F127" t="s">
        <v>149</v>
      </c>
      <c r="G127" t="s">
        <v>183</v>
      </c>
      <c r="H127" t="s">
        <v>183</v>
      </c>
      <c r="J127" s="4" t="str">
        <f t="shared" si="3"/>
        <v>Isospora Ct value, by TAC result</v>
      </c>
      <c r="K127" s="4" t="str">
        <f t="shared" si="4"/>
        <v>Raw eukaryota data</v>
      </c>
      <c r="L127" s="4" t="str">
        <f t="shared" si="5"/>
        <v>Raw test result</v>
      </c>
      <c r="M127" s="4"/>
      <c r="N127" s="4" t="str">
        <f>IF(D127="boolean","presence of",IF(D127="count","count of",IF(E127="Ct value","threshold cycle indicating","data about")))&amp;" "&amp;H127&amp;" by "&amp;IF(ISNA(VLOOKUP(C127,lookup!$A$2:$B$4,2,FALSE)=TRUE),C127,VLOOKUP(C127,lookup!$A$2:$B$4,2))</f>
        <v>threshold cycle indicating Isospora by fluorogenic PCR assay</v>
      </c>
      <c r="O127" s="5" t="str">
        <f>IF($D127="count","a count of the number of ",IF($D127="boolean","a categorical measurement datum","a data item")&amp;" that is about ")&amp;$H127&amp;" and is the specified output of some "&amp;IF(ISNA(VLOOKUP(C127,lookup!$A$2:$B$4,2,FALSE)=TRUE),C127,VLOOKUP(C127,lookup!$A$2:$B$4,2))&amp;", which achieves an organism identification objective and has as specified input a "&amp;$B127&amp;" specimen"</f>
        <v>a data item that is about Isospora and is the specified output of some fluorogenic PCR assay, which achieves an organism identification objective and has as specified input a stool specimen</v>
      </c>
      <c r="P127" s="5" t="str">
        <f>"("&amp;IF($D128="count","count and",IF($D128="boolean","'categorical measurement datum' and","'data item' and")&amp;" 'is about' some ")&amp;"'"&amp;$H127&amp;"') and is_specified_output_of some (('"&amp;IF(ISNA(VLOOKUP(C127,lookup!$A$2:$B$4,2,FALSE)=TRUE),C127,VLOOKUP(C127,lookup!$A$2:$B$4,2))&amp;"' and achieves_planned_objective some 'organism identification objective') and has_specified_input some '"&amp;$B127&amp;" specimen')"</f>
        <v>('data item' and 'is about' some 'Isospora') and is_specified_output_of some (('fluorogenic PCR assay' and achieves_planned_objective some 'organism identification objective') and has_specified_input some 'stool specimen')</v>
      </c>
    </row>
    <row r="128" spans="1:16" ht="85" x14ac:dyDescent="0.2">
      <c r="A128" t="s">
        <v>185</v>
      </c>
      <c r="B128" t="s">
        <v>20</v>
      </c>
      <c r="C128" t="s">
        <v>38</v>
      </c>
      <c r="D128" t="s">
        <v>36</v>
      </c>
      <c r="E128" t="s">
        <v>22</v>
      </c>
      <c r="F128" t="s">
        <v>149</v>
      </c>
      <c r="G128" t="s">
        <v>183</v>
      </c>
      <c r="H128" t="s">
        <v>183</v>
      </c>
      <c r="J128" s="4" t="str">
        <f t="shared" si="3"/>
        <v>Isospora Ct value, by TAC result</v>
      </c>
      <c r="K128" s="4" t="str">
        <f t="shared" si="4"/>
        <v>Raw eukaryota data</v>
      </c>
      <c r="L128" s="4" t="str">
        <f t="shared" si="5"/>
        <v>Raw test result</v>
      </c>
      <c r="M128" s="4"/>
      <c r="N128" s="4" t="str">
        <f>IF(D128="boolean","presence of",IF(D128="count","count of",IF(E128="Ct value","threshold cycle indicating","data about")))&amp;" "&amp;H128&amp;" by "&amp;IF(ISNA(VLOOKUP(C128,lookup!$A$2:$B$4,2,FALSE)=TRUE),C128,VLOOKUP(C128,lookup!$A$2:$B$4,2))</f>
        <v>threshold cycle indicating Isospora by fluorogenic PCR assay</v>
      </c>
      <c r="O128" s="5" t="str">
        <f>IF($D128="count","a count of the number of ",IF($D128="boolean","a categorical measurement datum","a data item")&amp;" that is about ")&amp;$H128&amp;" and is the specified output of some "&amp;IF(ISNA(VLOOKUP(C128,lookup!$A$2:$B$4,2,FALSE)=TRUE),C128,VLOOKUP(C128,lookup!$A$2:$B$4,2))&amp;", which achieves an organism identification objective and has as specified input a "&amp;$B128&amp;" specimen"</f>
        <v>a data item that is about Isospora and is the specified output of some fluorogenic PCR assay, which achieves an organism identification objective and has as specified input a stool specimen</v>
      </c>
      <c r="P128" s="5" t="str">
        <f>"("&amp;IF($D129="count","count and",IF($D129="boolean","'categorical measurement datum' and","'data item' and")&amp;" 'is about' some ")&amp;"'"&amp;$H128&amp;"') and is_specified_output_of some (('"&amp;IF(ISNA(VLOOKUP(C128,lookup!$A$2:$B$4,2,FALSE)=TRUE),C128,VLOOKUP(C128,lookup!$A$2:$B$4,2))&amp;"' and achieves_planned_objective some 'organism identification objective') and has_specified_input some '"&amp;$B128&amp;" specimen')"</f>
        <v>('categorical measurement datum' and 'is about' some 'Isospora') and is_specified_output_of some (('fluorogenic PCR assay' and achieves_planned_objective some 'organism identification objective') and has_specified_input some 'stool specimen')</v>
      </c>
    </row>
    <row r="129" spans="1:16" ht="85" x14ac:dyDescent="0.2">
      <c r="A129" t="s">
        <v>186</v>
      </c>
      <c r="B129" t="s">
        <v>20</v>
      </c>
      <c r="C129" t="s">
        <v>151</v>
      </c>
      <c r="D129" t="s">
        <v>32</v>
      </c>
      <c r="F129" t="s">
        <v>149</v>
      </c>
      <c r="G129" t="s">
        <v>187</v>
      </c>
      <c r="H129" t="s">
        <v>349</v>
      </c>
      <c r="J129" s="4" t="str">
        <f t="shared" ref="J129:J192" si="6">$H129&amp;IF($D129="raw",IF($E129&lt;&gt;""," ","")&amp;$E129,"")&amp;IF($D129="count"," count","")&amp;", by "&amp;IF($C129="TAC","TAC",$C129)&amp;IF($D129="raw"," result","")</f>
        <v>Endolimax nana, by microscopy</v>
      </c>
      <c r="K129" s="4" t="str">
        <f t="shared" ref="K129:K192" si="7">IF($D129="raw","Raw "&amp;LOWER($F129)&amp;" data",IF($G129="",$H129,$G129)&amp;" in "&amp;$B129)</f>
        <v>Endolimax in stool</v>
      </c>
      <c r="L129" s="4" t="str">
        <f t="shared" ref="L129:L192" si="8">IF($D129="raw","Raw test result",$F129&amp; " in "&amp;$B129)</f>
        <v>Eukaryota in stool</v>
      </c>
      <c r="M129" s="4"/>
      <c r="N129" s="4" t="str">
        <f>IF(D129="boolean","presence of",IF(D129="count","count of",IF(E129="Ct value","threshold cycle indicating","data about")))&amp;" "&amp;H129&amp;" by "&amp;IF(ISNA(VLOOKUP(C129,lookup!$A$2:$B$4,2,FALSE)=TRUE),C129,VLOOKUP(C129,lookup!$A$2:$B$4,2))</f>
        <v>presence of Endolimax nana by microscopy</v>
      </c>
      <c r="O129" s="5" t="str">
        <f>IF($D129="count","a count of the number of ",IF($D129="boolean","a categorical measurement datum","a data item")&amp;" that is about ")&amp;$H129&amp;" and is the specified output of some "&amp;IF(ISNA(VLOOKUP(C129,lookup!$A$2:$B$4,2,FALSE)=TRUE),C129,VLOOKUP(C129,lookup!$A$2:$B$4,2))&amp;", which achieves an organism identification objective and has as specified input a "&amp;$B129&amp;" specimen"</f>
        <v>a categorical measurement datum that is about Endolimax nana and is the specified output of some microscopy, which achieves an organism identification objective and has as specified input a stool specimen</v>
      </c>
      <c r="P129" s="5" t="str">
        <f>"("&amp;IF($D130="count","count and",IF($D130="boolean","'categorical measurement datum' and","'data item' and")&amp;" 'is about' some ")&amp;"'"&amp;$H129&amp;"') and is_specified_output_of some (('"&amp;IF(ISNA(VLOOKUP(C129,lookup!$A$2:$B$4,2,FALSE)=TRUE),C129,VLOOKUP(C129,lookup!$A$2:$B$4,2))&amp;"' and achieves_planned_objective some 'organism identification objective') and has_specified_input some '"&amp;$B129&amp;" specimen')"</f>
        <v>('data item' and 'is about' some 'Endolimax nana') and is_specified_output_of some (('microscopy' and achieves_planned_objective some 'organism identification objective') and has_specified_input some 'stool specimen')</v>
      </c>
    </row>
    <row r="130" spans="1:16" ht="85" x14ac:dyDescent="0.2">
      <c r="A130" t="s">
        <v>188</v>
      </c>
      <c r="B130" t="s">
        <v>20</v>
      </c>
      <c r="C130" t="s">
        <v>38</v>
      </c>
      <c r="D130" t="s">
        <v>36</v>
      </c>
      <c r="E130" t="s">
        <v>22</v>
      </c>
      <c r="F130" t="s">
        <v>149</v>
      </c>
      <c r="G130" t="s">
        <v>189</v>
      </c>
      <c r="H130" t="s">
        <v>189</v>
      </c>
      <c r="J130" s="4" t="str">
        <f t="shared" si="6"/>
        <v>Entamoeba Ct value, by TAC result</v>
      </c>
      <c r="K130" s="4" t="str">
        <f t="shared" si="7"/>
        <v>Raw eukaryota data</v>
      </c>
      <c r="L130" s="4" t="str">
        <f t="shared" si="8"/>
        <v>Raw test result</v>
      </c>
      <c r="M130" s="4"/>
      <c r="N130" s="4" t="str">
        <f>IF(D130="boolean","presence of",IF(D130="count","count of",IF(E130="Ct value","threshold cycle indicating","data about")))&amp;" "&amp;H130&amp;" by "&amp;IF(ISNA(VLOOKUP(C130,lookup!$A$2:$B$4,2,FALSE)=TRUE),C130,VLOOKUP(C130,lookup!$A$2:$B$4,2))</f>
        <v>threshold cycle indicating Entamoeba by fluorogenic PCR assay</v>
      </c>
      <c r="O130" s="5" t="str">
        <f>IF($D130="count","a count of the number of ",IF($D130="boolean","a categorical measurement datum","a data item")&amp;" that is about ")&amp;$H130&amp;" and is the specified output of some "&amp;IF(ISNA(VLOOKUP(C130,lookup!$A$2:$B$4,2,FALSE)=TRUE),C130,VLOOKUP(C130,lookup!$A$2:$B$4,2))&amp;", which achieves an organism identification objective and has as specified input a "&amp;$B130&amp;" specimen"</f>
        <v>a data item that is about Entamoeba and is the specified output of some fluorogenic PCR assay, which achieves an organism identification objective and has as specified input a stool specimen</v>
      </c>
      <c r="P130" s="5" t="str">
        <f>"("&amp;IF($D131="count","count and",IF($D131="boolean","'categorical measurement datum' and","'data item' and")&amp;" 'is about' some ")&amp;"'"&amp;$H130&amp;"') and is_specified_output_of some (('"&amp;IF(ISNA(VLOOKUP(C130,lookup!$A$2:$B$4,2,FALSE)=TRUE),C130,VLOOKUP(C130,lookup!$A$2:$B$4,2))&amp;"' and achieves_planned_objective some 'organism identification objective') and has_specified_input some '"&amp;$B130&amp;" specimen')"</f>
        <v>('data item' and 'is about' some 'Entamoeba') and is_specified_output_of some (('fluorogenic PCR assay' and achieves_planned_objective some 'organism identification objective') and has_specified_input some 'stool specimen')</v>
      </c>
    </row>
    <row r="131" spans="1:16" ht="85" x14ac:dyDescent="0.2">
      <c r="A131" t="s">
        <v>190</v>
      </c>
      <c r="B131" t="s">
        <v>20</v>
      </c>
      <c r="C131" t="s">
        <v>38</v>
      </c>
      <c r="D131" t="s">
        <v>36</v>
      </c>
      <c r="E131" t="s">
        <v>22</v>
      </c>
      <c r="F131" t="s">
        <v>149</v>
      </c>
      <c r="G131" t="s">
        <v>189</v>
      </c>
      <c r="H131" t="s">
        <v>189</v>
      </c>
      <c r="J131" s="4" t="str">
        <f t="shared" si="6"/>
        <v>Entamoeba Ct value, by TAC result</v>
      </c>
      <c r="K131" s="4" t="str">
        <f t="shared" si="7"/>
        <v>Raw eukaryota data</v>
      </c>
      <c r="L131" s="4" t="str">
        <f t="shared" si="8"/>
        <v>Raw test result</v>
      </c>
      <c r="M131" s="4"/>
      <c r="N131" s="4" t="str">
        <f>IF(D131="boolean","presence of",IF(D131="count","count of",IF(E131="Ct value","threshold cycle indicating","data about")))&amp;" "&amp;H131&amp;" by "&amp;IF(ISNA(VLOOKUP(C131,lookup!$A$2:$B$4,2,FALSE)=TRUE),C131,VLOOKUP(C131,lookup!$A$2:$B$4,2))</f>
        <v>threshold cycle indicating Entamoeba by fluorogenic PCR assay</v>
      </c>
      <c r="O131" s="5" t="str">
        <f>IF($D131="count","a count of the number of ",IF($D131="boolean","a categorical measurement datum","a data item")&amp;" that is about ")&amp;$H131&amp;" and is the specified output of some "&amp;IF(ISNA(VLOOKUP(C131,lookup!$A$2:$B$4,2,FALSE)=TRUE),C131,VLOOKUP(C131,lookup!$A$2:$B$4,2))&amp;", which achieves an organism identification objective and has as specified input a "&amp;$B131&amp;" specimen"</f>
        <v>a data item that is about Entamoeba and is the specified output of some fluorogenic PCR assay, which achieves an organism identification objective and has as specified input a stool specimen</v>
      </c>
      <c r="P131" s="5" t="str">
        <f>"("&amp;IF($D132="count","count and",IF($D132="boolean","'categorical measurement datum' and","'data item' and")&amp;" 'is about' some ")&amp;"'"&amp;$H131&amp;"') and is_specified_output_of some (('"&amp;IF(ISNA(VLOOKUP(C131,lookup!$A$2:$B$4,2,FALSE)=TRUE),C131,VLOOKUP(C131,lookup!$A$2:$B$4,2))&amp;"' and achieves_planned_objective some 'organism identification objective') and has_specified_input some '"&amp;$B131&amp;" specimen')"</f>
        <v>('categorical measurement datum' and 'is about' some 'Entamoeba') and is_specified_output_of some (('fluorogenic PCR assay' and achieves_planned_objective some 'organism identification objective') and has_specified_input some 'stool specimen')</v>
      </c>
    </row>
    <row r="132" spans="1:16" ht="85" x14ac:dyDescent="0.2">
      <c r="A132" t="s">
        <v>191</v>
      </c>
      <c r="B132" t="s">
        <v>20</v>
      </c>
      <c r="C132" t="s">
        <v>151</v>
      </c>
      <c r="D132" t="s">
        <v>32</v>
      </c>
      <c r="F132" t="s">
        <v>149</v>
      </c>
      <c r="G132" t="s">
        <v>189</v>
      </c>
      <c r="H132" t="s">
        <v>350</v>
      </c>
      <c r="J132" s="4" t="str">
        <f t="shared" si="6"/>
        <v>Entamoeba coli, by microscopy</v>
      </c>
      <c r="K132" s="4" t="str">
        <f t="shared" si="7"/>
        <v>Entamoeba in stool</v>
      </c>
      <c r="L132" s="4" t="str">
        <f t="shared" si="8"/>
        <v>Eukaryota in stool</v>
      </c>
      <c r="M132" s="4"/>
      <c r="N132" s="4" t="str">
        <f>IF(D132="boolean","presence of",IF(D132="count","count of",IF(E132="Ct value","threshold cycle indicating","data about")))&amp;" "&amp;H132&amp;" by "&amp;IF(ISNA(VLOOKUP(C132,lookup!$A$2:$B$4,2,FALSE)=TRUE),C132,VLOOKUP(C132,lookup!$A$2:$B$4,2))</f>
        <v>presence of Entamoeba coli by microscopy</v>
      </c>
      <c r="O132" s="5" t="str">
        <f>IF($D132="count","a count of the number of ",IF($D132="boolean","a categorical measurement datum","a data item")&amp;" that is about ")&amp;$H132&amp;" and is the specified output of some "&amp;IF(ISNA(VLOOKUP(C132,lookup!$A$2:$B$4,2,FALSE)=TRUE),C132,VLOOKUP(C132,lookup!$A$2:$B$4,2))&amp;", which achieves an organism identification objective and has as specified input a "&amp;$B132&amp;" specimen"</f>
        <v>a categorical measurement datum that is about Entamoeba coli and is the specified output of some microscopy, which achieves an organism identification objective and has as specified input a stool specimen</v>
      </c>
      <c r="P132" s="5" t="str">
        <f>"("&amp;IF($D133="count","count and",IF($D133="boolean","'categorical measurement datum' and","'data item' and")&amp;" 'is about' some ")&amp;"'"&amp;$H132&amp;"') and is_specified_output_of some (('"&amp;IF(ISNA(VLOOKUP(C132,lookup!$A$2:$B$4,2,FALSE)=TRUE),C132,VLOOKUP(C132,lookup!$A$2:$B$4,2))&amp;"' and achieves_planned_objective some 'organism identification objective') and has_specified_input some '"&amp;$B132&amp;" specimen')"</f>
        <v>('categorical measurement datum' and 'is about' some 'Entamoeba coli') and is_specified_output_of some (('microscopy' and achieves_planned_objective some 'organism identification objective') and has_specified_input some 'stool specimen')</v>
      </c>
    </row>
    <row r="133" spans="1:16" ht="85" x14ac:dyDescent="0.2">
      <c r="A133" t="s">
        <v>192</v>
      </c>
      <c r="B133" t="s">
        <v>20</v>
      </c>
      <c r="C133" t="s">
        <v>47</v>
      </c>
      <c r="D133" t="s">
        <v>32</v>
      </c>
      <c r="F133" t="s">
        <v>149</v>
      </c>
      <c r="G133" t="s">
        <v>189</v>
      </c>
      <c r="H133" t="s">
        <v>351</v>
      </c>
      <c r="J133" s="4" t="str">
        <f t="shared" si="6"/>
        <v>Entamoeba histolytica, by ELISA</v>
      </c>
      <c r="K133" s="4" t="str">
        <f t="shared" si="7"/>
        <v>Entamoeba in stool</v>
      </c>
      <c r="L133" s="4" t="str">
        <f t="shared" si="8"/>
        <v>Eukaryota in stool</v>
      </c>
      <c r="M133" s="4"/>
      <c r="N133" s="4" t="str">
        <f>IF(D133="boolean","presence of",IF(D133="count","count of",IF(E133="Ct value","threshold cycle indicating","data about")))&amp;" "&amp;H133&amp;" by "&amp;IF(ISNA(VLOOKUP(C133,lookup!$A$2:$B$4,2,FALSE)=TRUE),C133,VLOOKUP(C133,lookup!$A$2:$B$4,2))</f>
        <v>presence of Entamoeba histolytica by ELISA</v>
      </c>
      <c r="O133" s="5" t="str">
        <f>IF($D133="count","a count of the number of ",IF($D133="boolean","a categorical measurement datum","a data item")&amp;" that is about ")&amp;$H133&amp;" and is the specified output of some "&amp;IF(ISNA(VLOOKUP(C133,lookup!$A$2:$B$4,2,FALSE)=TRUE),C133,VLOOKUP(C133,lookup!$A$2:$B$4,2))&amp;", which achieves an organism identification objective and has as specified input a "&amp;$B133&amp;" specimen"</f>
        <v>a categorical measurement datum that is about Entamoeba histolytica and is the specified output of some ELISA, which achieves an organism identification objective and has as specified input a stool specimen</v>
      </c>
      <c r="P133" s="5" t="str">
        <f>"("&amp;IF($D134="count","count and",IF($D134="boolean","'categorical measurement datum' and","'data item' and")&amp;" 'is about' some ")&amp;"'"&amp;$H133&amp;"') and is_specified_output_of some (('"&amp;IF(ISNA(VLOOKUP(C133,lookup!$A$2:$B$4,2,FALSE)=TRUE),C133,VLOOKUP(C133,lookup!$A$2:$B$4,2))&amp;"' and achieves_planned_objective some 'organism identification objective') and has_specified_input some '"&amp;$B133&amp;" specimen')"</f>
        <v>('data item' and 'is about' some 'Entamoeba histolytica') and is_specified_output_of some (('ELISA' and achieves_planned_objective some 'organism identification objective') and has_specified_input some 'stool specimen')</v>
      </c>
    </row>
    <row r="134" spans="1:16" ht="85" x14ac:dyDescent="0.2">
      <c r="A134" t="s">
        <v>193</v>
      </c>
      <c r="B134" t="s">
        <v>20</v>
      </c>
      <c r="C134" t="s">
        <v>47</v>
      </c>
      <c r="D134" t="s">
        <v>36</v>
      </c>
      <c r="F134" t="s">
        <v>149</v>
      </c>
      <c r="G134" t="s">
        <v>189</v>
      </c>
      <c r="H134" t="s">
        <v>351</v>
      </c>
      <c r="J134" s="4" t="str">
        <f t="shared" si="6"/>
        <v>Entamoeba histolytica, by ELISA result</v>
      </c>
      <c r="K134" s="4" t="str">
        <f t="shared" si="7"/>
        <v>Raw eukaryota data</v>
      </c>
      <c r="L134" s="4" t="str">
        <f t="shared" si="8"/>
        <v>Raw test result</v>
      </c>
      <c r="M134" s="4"/>
      <c r="N134" s="4" t="str">
        <f>IF(D134="boolean","presence of",IF(D134="count","count of",IF(E134="Ct value","threshold cycle indicating","data about")))&amp;" "&amp;H134&amp;" by "&amp;IF(ISNA(VLOOKUP(C134,lookup!$A$2:$B$4,2,FALSE)=TRUE),C134,VLOOKUP(C134,lookup!$A$2:$B$4,2))</f>
        <v>data about Entamoeba histolytica by ELISA</v>
      </c>
      <c r="O134" s="5" t="str">
        <f>IF($D134="count","a count of the number of ",IF($D134="boolean","a categorical measurement datum","a data item")&amp;" that is about ")&amp;$H134&amp;" and is the specified output of some "&amp;IF(ISNA(VLOOKUP(C134,lookup!$A$2:$B$4,2,FALSE)=TRUE),C134,VLOOKUP(C134,lookup!$A$2:$B$4,2))&amp;", which achieves an organism identification objective and has as specified input a "&amp;$B134&amp;" specimen"</f>
        <v>a data item that is about Entamoeba histolytica and is the specified output of some ELISA, which achieves an organism identification objective and has as specified input a stool specimen</v>
      </c>
      <c r="P134" s="5" t="str">
        <f>"("&amp;IF($D135="count","count and",IF($D135="boolean","'categorical measurement datum' and","'data item' and")&amp;" 'is about' some ")&amp;"'"&amp;$H134&amp;"') and is_specified_output_of some (('"&amp;IF(ISNA(VLOOKUP(C134,lookup!$A$2:$B$4,2,FALSE)=TRUE),C134,VLOOKUP(C134,lookup!$A$2:$B$4,2))&amp;"' and achieves_planned_objective some 'organism identification objective') and has_specified_input some '"&amp;$B134&amp;" specimen')"</f>
        <v>('data item' and 'is about' some 'Entamoeba histolytica') and is_specified_output_of some (('ELISA' and achieves_planned_objective some 'organism identification objective') and has_specified_input some 'stool specimen')</v>
      </c>
    </row>
    <row r="135" spans="1:16" ht="85" x14ac:dyDescent="0.2">
      <c r="A135" t="s">
        <v>194</v>
      </c>
      <c r="B135" t="s">
        <v>20</v>
      </c>
      <c r="C135" t="s">
        <v>151</v>
      </c>
      <c r="D135" t="s">
        <v>36</v>
      </c>
      <c r="F135" t="s">
        <v>149</v>
      </c>
      <c r="G135" t="s">
        <v>189</v>
      </c>
      <c r="H135" t="s">
        <v>351</v>
      </c>
      <c r="J135" s="4" t="str">
        <f t="shared" si="6"/>
        <v>Entamoeba histolytica, by microscopy result</v>
      </c>
      <c r="K135" s="4" t="str">
        <f t="shared" si="7"/>
        <v>Raw eukaryota data</v>
      </c>
      <c r="L135" s="4" t="str">
        <f t="shared" si="8"/>
        <v>Raw test result</v>
      </c>
      <c r="M135" s="4"/>
      <c r="N135" s="4" t="str">
        <f>IF(D135="boolean","presence of",IF(D135="count","count of",IF(E135="Ct value","threshold cycle indicating","data about")))&amp;" "&amp;H135&amp;" by "&amp;IF(ISNA(VLOOKUP(C135,lookup!$A$2:$B$4,2,FALSE)=TRUE),C135,VLOOKUP(C135,lookup!$A$2:$B$4,2))</f>
        <v>data about Entamoeba histolytica by microscopy</v>
      </c>
      <c r="O135" s="5" t="str">
        <f>IF($D135="count","a count of the number of ",IF($D135="boolean","a categorical measurement datum","a data item")&amp;" that is about ")&amp;$H135&amp;" and is the specified output of some "&amp;IF(ISNA(VLOOKUP(C135,lookup!$A$2:$B$4,2,FALSE)=TRUE),C135,VLOOKUP(C135,lookup!$A$2:$B$4,2))&amp;", which achieves an organism identification objective and has as specified input a "&amp;$B135&amp;" specimen"</f>
        <v>a data item that is about Entamoeba histolytica and is the specified output of some microscopy, which achieves an organism identification objective and has as specified input a stool specimen</v>
      </c>
      <c r="P135" s="5" t="str">
        <f>"("&amp;IF($D136="count","count and",IF($D136="boolean","'categorical measurement datum' and","'data item' and")&amp;" 'is about' some ")&amp;"'"&amp;$H135&amp;"') and is_specified_output_of some (('"&amp;IF(ISNA(VLOOKUP(C135,lookup!$A$2:$B$4,2,FALSE)=TRUE),C135,VLOOKUP(C135,lookup!$A$2:$B$4,2))&amp;"' and achieves_planned_objective some 'organism identification objective') and has_specified_input some '"&amp;$B135&amp;" specimen')"</f>
        <v>('data item' and 'is about' some 'Entamoeba histolytica') and is_specified_output_of some (('microscopy' and achieves_planned_objective some 'organism identification objective') and has_specified_input some 'stool specimen')</v>
      </c>
    </row>
    <row r="136" spans="1:16" ht="85" x14ac:dyDescent="0.2">
      <c r="A136" t="s">
        <v>195</v>
      </c>
      <c r="B136" t="s">
        <v>20</v>
      </c>
      <c r="C136" t="s">
        <v>38</v>
      </c>
      <c r="D136" t="s">
        <v>36</v>
      </c>
      <c r="E136" t="s">
        <v>22</v>
      </c>
      <c r="F136" t="s">
        <v>149</v>
      </c>
      <c r="G136" t="s">
        <v>189</v>
      </c>
      <c r="H136" t="s">
        <v>351</v>
      </c>
      <c r="J136" s="4" t="str">
        <f t="shared" si="6"/>
        <v>Entamoeba histolytica Ct value, by TAC result</v>
      </c>
      <c r="K136" s="4" t="str">
        <f t="shared" si="7"/>
        <v>Raw eukaryota data</v>
      </c>
      <c r="L136" s="4" t="str">
        <f t="shared" si="8"/>
        <v>Raw test result</v>
      </c>
      <c r="M136" s="4"/>
      <c r="N136" s="4" t="str">
        <f>IF(D136="boolean","presence of",IF(D136="count","count of",IF(E136="Ct value","threshold cycle indicating","data about")))&amp;" "&amp;H136&amp;" by "&amp;IF(ISNA(VLOOKUP(C136,lookup!$A$2:$B$4,2,FALSE)=TRUE),C136,VLOOKUP(C136,lookup!$A$2:$B$4,2))</f>
        <v>threshold cycle indicating Entamoeba histolytica by fluorogenic PCR assay</v>
      </c>
      <c r="O136" s="5" t="str">
        <f>IF($D136="count","a count of the number of ",IF($D136="boolean","a categorical measurement datum","a data item")&amp;" that is about ")&amp;$H136&amp;" and is the specified output of some "&amp;IF(ISNA(VLOOKUP(C136,lookup!$A$2:$B$4,2,FALSE)=TRUE),C136,VLOOKUP(C136,lookup!$A$2:$B$4,2))&amp;", which achieves an organism identification objective and has as specified input a "&amp;$B136&amp;" specimen"</f>
        <v>a data item that is about Entamoeba histolytica and is the specified output of some fluorogenic PCR assay, which achieves an organism identification objective and has as specified input a stool specimen</v>
      </c>
      <c r="P136" s="5" t="str">
        <f>"("&amp;IF($D137="count","count and",IF($D137="boolean","'categorical measurement datum' and","'data item' and")&amp;" 'is about' some ")&amp;"'"&amp;$H136&amp;"') and is_specified_output_of some (('"&amp;IF(ISNA(VLOOKUP(C136,lookup!$A$2:$B$4,2,FALSE)=TRUE),C136,VLOOKUP(C136,lookup!$A$2:$B$4,2))&amp;"' and achieves_planned_objective some 'organism identification objective') and has_specified_input some '"&amp;$B136&amp;" specimen')"</f>
        <v>('data item' and 'is about' some 'Entamoeba histolytica') and is_specified_output_of some (('fluorogenic PCR assay' and achieves_planned_objective some 'organism identification objective') and has_specified_input some 'stool specimen')</v>
      </c>
    </row>
    <row r="137" spans="1:16" ht="85" x14ac:dyDescent="0.2">
      <c r="A137" t="s">
        <v>196</v>
      </c>
      <c r="B137" t="s">
        <v>20</v>
      </c>
      <c r="C137" t="s">
        <v>38</v>
      </c>
      <c r="D137" t="s">
        <v>36</v>
      </c>
      <c r="E137" t="s">
        <v>22</v>
      </c>
      <c r="F137" t="s">
        <v>149</v>
      </c>
      <c r="G137" t="s">
        <v>189</v>
      </c>
      <c r="H137" t="s">
        <v>351</v>
      </c>
      <c r="J137" s="4" t="str">
        <f t="shared" si="6"/>
        <v>Entamoeba histolytica Ct value, by TAC result</v>
      </c>
      <c r="K137" s="4" t="str">
        <f t="shared" si="7"/>
        <v>Raw eukaryota data</v>
      </c>
      <c r="L137" s="4" t="str">
        <f t="shared" si="8"/>
        <v>Raw test result</v>
      </c>
      <c r="M137" s="4"/>
      <c r="N137" s="4" t="str">
        <f>IF(D137="boolean","presence of",IF(D137="count","count of",IF(E137="Ct value","threshold cycle indicating","data about")))&amp;" "&amp;H137&amp;" by "&amp;IF(ISNA(VLOOKUP(C137,lookup!$A$2:$B$4,2,FALSE)=TRUE),C137,VLOOKUP(C137,lookup!$A$2:$B$4,2))</f>
        <v>threshold cycle indicating Entamoeba histolytica by fluorogenic PCR assay</v>
      </c>
      <c r="O137" s="5" t="str">
        <f>IF($D137="count","a count of the number of ",IF($D137="boolean","a categorical measurement datum","a data item")&amp;" that is about ")&amp;$H137&amp;" and is the specified output of some "&amp;IF(ISNA(VLOOKUP(C137,lookup!$A$2:$B$4,2,FALSE)=TRUE),C137,VLOOKUP(C137,lookup!$A$2:$B$4,2))&amp;", which achieves an organism identification objective and has as specified input a "&amp;$B137&amp;" specimen"</f>
        <v>a data item that is about Entamoeba histolytica and is the specified output of some fluorogenic PCR assay, which achieves an organism identification objective and has as specified input a stool specimen</v>
      </c>
      <c r="P137" s="5" t="str">
        <f>"("&amp;IF($D138="count","count and",IF($D138="boolean","'categorical measurement datum' and","'data item' and")&amp;" 'is about' some ")&amp;"'"&amp;$H137&amp;"') and is_specified_output_of some (('"&amp;IF(ISNA(VLOOKUP(C137,lookup!$A$2:$B$4,2,FALSE)=TRUE),C137,VLOOKUP(C137,lookup!$A$2:$B$4,2))&amp;"' and achieves_planned_objective some 'organism identification objective') and has_specified_input some '"&amp;$B137&amp;" specimen')"</f>
        <v>('categorical measurement datum' and 'is about' some 'Entamoeba histolytica') and is_specified_output_of some (('fluorogenic PCR assay' and achieves_planned_objective some 'organism identification objective') and has_specified_input some 'stool specimen')</v>
      </c>
    </row>
    <row r="138" spans="1:16" ht="85" x14ac:dyDescent="0.2">
      <c r="A138" t="s">
        <v>197</v>
      </c>
      <c r="B138" t="s">
        <v>20</v>
      </c>
      <c r="C138" t="s">
        <v>151</v>
      </c>
      <c r="D138" t="s">
        <v>32</v>
      </c>
      <c r="F138" t="s">
        <v>149</v>
      </c>
      <c r="G138" t="s">
        <v>198</v>
      </c>
      <c r="H138" t="s">
        <v>352</v>
      </c>
      <c r="J138" s="4" t="str">
        <f t="shared" si="6"/>
        <v>Iodamoeba butschlii, by microscopy</v>
      </c>
      <c r="K138" s="4" t="str">
        <f t="shared" si="7"/>
        <v>Iodamoeba in stool</v>
      </c>
      <c r="L138" s="4" t="str">
        <f t="shared" si="8"/>
        <v>Eukaryota in stool</v>
      </c>
      <c r="M138" s="4"/>
      <c r="N138" s="4" t="str">
        <f>IF(D138="boolean","presence of",IF(D138="count","count of",IF(E138="Ct value","threshold cycle indicating","data about")))&amp;" "&amp;H138&amp;" by "&amp;IF(ISNA(VLOOKUP(C138,lookup!$A$2:$B$4,2,FALSE)=TRUE),C138,VLOOKUP(C138,lookup!$A$2:$B$4,2))</f>
        <v>presence of Iodamoeba butschlii by microscopy</v>
      </c>
      <c r="O138" s="5" t="str">
        <f>IF($D138="count","a count of the number of ",IF($D138="boolean","a categorical measurement datum","a data item")&amp;" that is about ")&amp;$H138&amp;" and is the specified output of some "&amp;IF(ISNA(VLOOKUP(C138,lookup!$A$2:$B$4,2,FALSE)=TRUE),C138,VLOOKUP(C138,lookup!$A$2:$B$4,2))&amp;", which achieves an organism identification objective and has as specified input a "&amp;$B138&amp;" specimen"</f>
        <v>a categorical measurement datum that is about Iodamoeba butschlii and is the specified output of some microscopy, which achieves an organism identification objective and has as specified input a stool specimen</v>
      </c>
      <c r="P138" s="5" t="str">
        <f>"("&amp;IF($D139="count","count and",IF($D139="boolean","'categorical measurement datum' and","'data item' and")&amp;" 'is about' some ")&amp;"'"&amp;$H138&amp;"') and is_specified_output_of some (('"&amp;IF(ISNA(VLOOKUP(C138,lookup!$A$2:$B$4,2,FALSE)=TRUE),C138,VLOOKUP(C138,lookup!$A$2:$B$4,2))&amp;"' and achieves_planned_objective some 'organism identification objective') and has_specified_input some '"&amp;$B138&amp;" specimen')"</f>
        <v>('data item' and 'is about' some 'Iodamoeba butschlii') and is_specified_output_of some (('microscopy' and achieves_planned_objective some 'organism identification objective') and has_specified_input some 'stool specimen')</v>
      </c>
    </row>
    <row r="139" spans="1:16" ht="85" x14ac:dyDescent="0.2">
      <c r="A139" t="s">
        <v>199</v>
      </c>
      <c r="B139" t="s">
        <v>20</v>
      </c>
      <c r="C139" t="s">
        <v>38</v>
      </c>
      <c r="D139" t="s">
        <v>36</v>
      </c>
      <c r="E139" t="s">
        <v>22</v>
      </c>
      <c r="F139" t="s">
        <v>149</v>
      </c>
      <c r="G139" t="s">
        <v>200</v>
      </c>
      <c r="H139" t="s">
        <v>353</v>
      </c>
      <c r="J139" s="4" t="str">
        <f t="shared" si="6"/>
        <v>Enterocytozoon bieneusi Ct value, by TAC result</v>
      </c>
      <c r="K139" s="4" t="str">
        <f t="shared" si="7"/>
        <v>Raw eukaryota data</v>
      </c>
      <c r="L139" s="4" t="str">
        <f t="shared" si="8"/>
        <v>Raw test result</v>
      </c>
      <c r="M139" s="4"/>
      <c r="N139" s="4" t="str">
        <f>IF(D139="boolean","presence of",IF(D139="count","count of",IF(E139="Ct value","threshold cycle indicating","data about")))&amp;" "&amp;H139&amp;" by "&amp;IF(ISNA(VLOOKUP(C139,lookup!$A$2:$B$4,2,FALSE)=TRUE),C139,VLOOKUP(C139,lookup!$A$2:$B$4,2))</f>
        <v>threshold cycle indicating Enterocytozoon bieneusi by fluorogenic PCR assay</v>
      </c>
      <c r="O139" s="5" t="str">
        <f>IF($D139="count","a count of the number of ",IF($D139="boolean","a categorical measurement datum","a data item")&amp;" that is about ")&amp;$H139&amp;" and is the specified output of some "&amp;IF(ISNA(VLOOKUP(C139,lookup!$A$2:$B$4,2,FALSE)=TRUE),C139,VLOOKUP(C139,lookup!$A$2:$B$4,2))&amp;", which achieves an organism identification objective and has as specified input a "&amp;$B139&amp;" specimen"</f>
        <v>a data item that is about Enterocytozoon bieneusi and is the specified output of some fluorogenic PCR assay, which achieves an organism identification objective and has as specified input a stool specimen</v>
      </c>
      <c r="P139" s="5" t="str">
        <f>"("&amp;IF($D140="count","count and",IF($D140="boolean","'categorical measurement datum' and","'data item' and")&amp;" 'is about' some ")&amp;"'"&amp;$H139&amp;"') and is_specified_output_of some (('"&amp;IF(ISNA(VLOOKUP(C139,lookup!$A$2:$B$4,2,FALSE)=TRUE),C139,VLOOKUP(C139,lookup!$A$2:$B$4,2))&amp;"' and achieves_planned_objective some 'organism identification objective') and has_specified_input some '"&amp;$B139&amp;" specimen')"</f>
        <v>('data item' and 'is about' some 'Enterocytozoon bieneusi') and is_specified_output_of some (('fluorogenic PCR assay' and achieves_planned_objective some 'organism identification objective') and has_specified_input some 'stool specimen')</v>
      </c>
    </row>
    <row r="140" spans="1:16" ht="85" x14ac:dyDescent="0.2">
      <c r="A140" t="s">
        <v>201</v>
      </c>
      <c r="B140" t="s">
        <v>20</v>
      </c>
      <c r="C140" t="s">
        <v>38</v>
      </c>
      <c r="D140" t="s">
        <v>36</v>
      </c>
      <c r="E140" t="s">
        <v>22</v>
      </c>
      <c r="F140" t="s">
        <v>149</v>
      </c>
      <c r="G140" t="s">
        <v>200</v>
      </c>
      <c r="H140" t="s">
        <v>353</v>
      </c>
      <c r="J140" s="4" t="str">
        <f t="shared" si="6"/>
        <v>Enterocytozoon bieneusi Ct value, by TAC result</v>
      </c>
      <c r="K140" s="4" t="str">
        <f t="shared" si="7"/>
        <v>Raw eukaryota data</v>
      </c>
      <c r="L140" s="4" t="str">
        <f t="shared" si="8"/>
        <v>Raw test result</v>
      </c>
      <c r="M140" s="4"/>
      <c r="N140" s="4" t="str">
        <f>IF(D140="boolean","presence of",IF(D140="count","count of",IF(E140="Ct value","threshold cycle indicating","data about")))&amp;" "&amp;H140&amp;" by "&amp;IF(ISNA(VLOOKUP(C140,lookup!$A$2:$B$4,2,FALSE)=TRUE),C140,VLOOKUP(C140,lookup!$A$2:$B$4,2))</f>
        <v>threshold cycle indicating Enterocytozoon bieneusi by fluorogenic PCR assay</v>
      </c>
      <c r="O140" s="5" t="str">
        <f>IF($D140="count","a count of the number of ",IF($D140="boolean","a categorical measurement datum","a data item")&amp;" that is about ")&amp;$H140&amp;" and is the specified output of some "&amp;IF(ISNA(VLOOKUP(C140,lookup!$A$2:$B$4,2,FALSE)=TRUE),C140,VLOOKUP(C140,lookup!$A$2:$B$4,2))&amp;", which achieves an organism identification objective and has as specified input a "&amp;$B140&amp;" specimen"</f>
        <v>a data item that is about Enterocytozoon bieneusi and is the specified output of some fluorogenic PCR assay, which achieves an organism identification objective and has as specified input a stool specimen</v>
      </c>
      <c r="P140" s="5" t="str">
        <f>"("&amp;IF($D141="count","count and",IF($D141="boolean","'categorical measurement datum' and","'data item' and")&amp;" 'is about' some ")&amp;"'"&amp;$H140&amp;"') and is_specified_output_of some (('"&amp;IF(ISNA(VLOOKUP(C140,lookup!$A$2:$B$4,2,FALSE)=TRUE),C140,VLOOKUP(C140,lookup!$A$2:$B$4,2))&amp;"' and achieves_planned_objective some 'organism identification objective') and has_specified_input some '"&amp;$B140&amp;" specimen')"</f>
        <v>('categorical measurement datum' and 'is about' some 'Enterocytozoon bieneusi') and is_specified_output_of some (('fluorogenic PCR assay' and achieves_planned_objective some 'organism identification objective') and has_specified_input some 'stool specimen')</v>
      </c>
    </row>
    <row r="141" spans="1:16" ht="85" x14ac:dyDescent="0.2">
      <c r="A141" t="s">
        <v>202</v>
      </c>
      <c r="B141" t="s">
        <v>20</v>
      </c>
      <c r="C141" t="s">
        <v>47</v>
      </c>
      <c r="D141" t="s">
        <v>32</v>
      </c>
      <c r="F141" t="s">
        <v>149</v>
      </c>
      <c r="G141" t="s">
        <v>203</v>
      </c>
      <c r="H141" t="s">
        <v>203</v>
      </c>
      <c r="J141" s="4" t="str">
        <f t="shared" si="6"/>
        <v>Giardia, by ELISA</v>
      </c>
      <c r="K141" s="4" t="str">
        <f t="shared" si="7"/>
        <v>Giardia in stool</v>
      </c>
      <c r="L141" s="4" t="str">
        <f t="shared" si="8"/>
        <v>Eukaryota in stool</v>
      </c>
      <c r="M141" s="4"/>
      <c r="N141" s="4" t="str">
        <f>IF(D141="boolean","presence of",IF(D141="count","count of",IF(E141="Ct value","threshold cycle indicating","data about")))&amp;" "&amp;H141&amp;" by "&amp;IF(ISNA(VLOOKUP(C141,lookup!$A$2:$B$4,2,FALSE)=TRUE),C141,VLOOKUP(C141,lookup!$A$2:$B$4,2))</f>
        <v>presence of Giardia by ELISA</v>
      </c>
      <c r="O141" s="5" t="str">
        <f>IF($D141="count","a count of the number of ",IF($D141="boolean","a categorical measurement datum","a data item")&amp;" that is about ")&amp;$H141&amp;" and is the specified output of some "&amp;IF(ISNA(VLOOKUP(C141,lookup!$A$2:$B$4,2,FALSE)=TRUE),C141,VLOOKUP(C141,lookup!$A$2:$B$4,2))&amp;", which achieves an organism identification objective and has as specified input a "&amp;$B141&amp;" specimen"</f>
        <v>a categorical measurement datum that is about Giardia and is the specified output of some ELISA, which achieves an organism identification objective and has as specified input a stool specimen</v>
      </c>
      <c r="P141" s="5" t="str">
        <f>"("&amp;IF($D142="count","count and",IF($D142="boolean","'categorical measurement datum' and","'data item' and")&amp;" 'is about' some ")&amp;"'"&amp;$H141&amp;"') and is_specified_output_of some (('"&amp;IF(ISNA(VLOOKUP(C141,lookup!$A$2:$B$4,2,FALSE)=TRUE),C141,VLOOKUP(C141,lookup!$A$2:$B$4,2))&amp;"' and achieves_planned_objective some 'organism identification objective') and has_specified_input some '"&amp;$B141&amp;" specimen')"</f>
        <v>('data item' and 'is about' some 'Giardia') and is_specified_output_of some (('ELISA' and achieves_planned_objective some 'organism identification objective') and has_specified_input some 'stool specimen')</v>
      </c>
    </row>
    <row r="142" spans="1:16" ht="85" x14ac:dyDescent="0.2">
      <c r="A142" t="s">
        <v>204</v>
      </c>
      <c r="B142" t="s">
        <v>20</v>
      </c>
      <c r="C142" t="s">
        <v>47</v>
      </c>
      <c r="D142" t="s">
        <v>36</v>
      </c>
      <c r="F142" t="s">
        <v>149</v>
      </c>
      <c r="G142" t="s">
        <v>203</v>
      </c>
      <c r="H142" t="s">
        <v>203</v>
      </c>
      <c r="J142" s="4" t="str">
        <f t="shared" si="6"/>
        <v>Giardia, by ELISA result</v>
      </c>
      <c r="K142" s="4" t="str">
        <f t="shared" si="7"/>
        <v>Raw eukaryota data</v>
      </c>
      <c r="L142" s="4" t="str">
        <f t="shared" si="8"/>
        <v>Raw test result</v>
      </c>
      <c r="M142" s="4"/>
      <c r="N142" s="4" t="str">
        <f>IF(D142="boolean","presence of",IF(D142="count","count of",IF(E142="Ct value","threshold cycle indicating","data about")))&amp;" "&amp;H142&amp;" by "&amp;IF(ISNA(VLOOKUP(C142,lookup!$A$2:$B$4,2,FALSE)=TRUE),C142,VLOOKUP(C142,lookup!$A$2:$B$4,2))</f>
        <v>data about Giardia by ELISA</v>
      </c>
      <c r="O142" s="5" t="str">
        <f>IF($D142="count","a count of the number of ",IF($D142="boolean","a categorical measurement datum","a data item")&amp;" that is about ")&amp;$H142&amp;" and is the specified output of some "&amp;IF(ISNA(VLOOKUP(C142,lookup!$A$2:$B$4,2,FALSE)=TRUE),C142,VLOOKUP(C142,lookup!$A$2:$B$4,2))&amp;", which achieves an organism identification objective and has as specified input a "&amp;$B142&amp;" specimen"</f>
        <v>a data item that is about Giardia and is the specified output of some ELISA, which achieves an organism identification objective and has as specified input a stool specimen</v>
      </c>
      <c r="P142" s="5" t="str">
        <f>"("&amp;IF($D143="count","count and",IF($D143="boolean","'categorical measurement datum' and","'data item' and")&amp;" 'is about' some ")&amp;"'"&amp;$H142&amp;"') and is_specified_output_of some (('"&amp;IF(ISNA(VLOOKUP(C142,lookup!$A$2:$B$4,2,FALSE)=TRUE),C142,VLOOKUP(C142,lookup!$A$2:$B$4,2))&amp;"' and achieves_planned_objective some 'organism identification objective') and has_specified_input some '"&amp;$B142&amp;" specimen')"</f>
        <v>('data item' and 'is about' some 'Giardia') and is_specified_output_of some (('ELISA' and achieves_planned_objective some 'organism identification objective') and has_specified_input some 'stool specimen')</v>
      </c>
    </row>
    <row r="143" spans="1:16" ht="85" x14ac:dyDescent="0.2">
      <c r="A143" t="s">
        <v>205</v>
      </c>
      <c r="B143" t="s">
        <v>20</v>
      </c>
      <c r="C143" t="s">
        <v>38</v>
      </c>
      <c r="D143" t="s">
        <v>36</v>
      </c>
      <c r="E143" t="s">
        <v>22</v>
      </c>
      <c r="F143" t="s">
        <v>149</v>
      </c>
      <c r="G143" t="s">
        <v>203</v>
      </c>
      <c r="H143" t="s">
        <v>203</v>
      </c>
      <c r="J143" s="4" t="str">
        <f t="shared" si="6"/>
        <v>Giardia Ct value, by TAC result</v>
      </c>
      <c r="K143" s="4" t="str">
        <f t="shared" si="7"/>
        <v>Raw eukaryota data</v>
      </c>
      <c r="L143" s="4" t="str">
        <f t="shared" si="8"/>
        <v>Raw test result</v>
      </c>
      <c r="M143" s="4"/>
      <c r="N143" s="4" t="str">
        <f>IF(D143="boolean","presence of",IF(D143="count","count of",IF(E143="Ct value","threshold cycle indicating","data about")))&amp;" "&amp;H143&amp;" by "&amp;IF(ISNA(VLOOKUP(C143,lookup!$A$2:$B$4,2,FALSE)=TRUE),C143,VLOOKUP(C143,lookup!$A$2:$B$4,2))</f>
        <v>threshold cycle indicating Giardia by fluorogenic PCR assay</v>
      </c>
      <c r="O143" s="5" t="str">
        <f>IF($D143="count","a count of the number of ",IF($D143="boolean","a categorical measurement datum","a data item")&amp;" that is about ")&amp;$H143&amp;" and is the specified output of some "&amp;IF(ISNA(VLOOKUP(C143,lookup!$A$2:$B$4,2,FALSE)=TRUE),C143,VLOOKUP(C143,lookup!$A$2:$B$4,2))&amp;", which achieves an organism identification objective and has as specified input a "&amp;$B143&amp;" specimen"</f>
        <v>a data item that is about Giardia and is the specified output of some fluorogenic PCR assay, which achieves an organism identification objective and has as specified input a stool specimen</v>
      </c>
      <c r="P143" s="5" t="str">
        <f>"("&amp;IF($D144="count","count and",IF($D144="boolean","'categorical measurement datum' and","'data item' and")&amp;" 'is about' some ")&amp;"'"&amp;$H143&amp;"') and is_specified_output_of some (('"&amp;IF(ISNA(VLOOKUP(C143,lookup!$A$2:$B$4,2,FALSE)=TRUE),C143,VLOOKUP(C143,lookup!$A$2:$B$4,2))&amp;"' and achieves_planned_objective some 'organism identification objective') and has_specified_input some '"&amp;$B143&amp;" specimen')"</f>
        <v>('data item' and 'is about' some 'Giardia') and is_specified_output_of some (('fluorogenic PCR assay' and achieves_planned_objective some 'organism identification objective') and has_specified_input some 'stool specimen')</v>
      </c>
    </row>
    <row r="144" spans="1:16" ht="85" x14ac:dyDescent="0.2">
      <c r="A144" t="s">
        <v>206</v>
      </c>
      <c r="B144" t="s">
        <v>20</v>
      </c>
      <c r="C144" t="s">
        <v>38</v>
      </c>
      <c r="D144" t="s">
        <v>36</v>
      </c>
      <c r="E144" t="s">
        <v>22</v>
      </c>
      <c r="F144" t="s">
        <v>149</v>
      </c>
      <c r="G144" t="s">
        <v>203</v>
      </c>
      <c r="H144" t="s">
        <v>203</v>
      </c>
      <c r="J144" s="4" t="str">
        <f t="shared" si="6"/>
        <v>Giardia Ct value, by TAC result</v>
      </c>
      <c r="K144" s="4" t="str">
        <f t="shared" si="7"/>
        <v>Raw eukaryota data</v>
      </c>
      <c r="L144" s="4" t="str">
        <f t="shared" si="8"/>
        <v>Raw test result</v>
      </c>
      <c r="M144" s="4"/>
      <c r="N144" s="4" t="str">
        <f>IF(D144="boolean","presence of",IF(D144="count","count of",IF(E144="Ct value","threshold cycle indicating","data about")))&amp;" "&amp;H144&amp;" by "&amp;IF(ISNA(VLOOKUP(C144,lookup!$A$2:$B$4,2,FALSE)=TRUE),C144,VLOOKUP(C144,lookup!$A$2:$B$4,2))</f>
        <v>threshold cycle indicating Giardia by fluorogenic PCR assay</v>
      </c>
      <c r="O144" s="5" t="str">
        <f>IF($D144="count","a count of the number of ",IF($D144="boolean","a categorical measurement datum","a data item")&amp;" that is about ")&amp;$H144&amp;" and is the specified output of some "&amp;IF(ISNA(VLOOKUP(C144,lookup!$A$2:$B$4,2,FALSE)=TRUE),C144,VLOOKUP(C144,lookup!$A$2:$B$4,2))&amp;", which achieves an organism identification objective and has as specified input a "&amp;$B144&amp;" specimen"</f>
        <v>a data item that is about Giardia and is the specified output of some fluorogenic PCR assay, which achieves an organism identification objective and has as specified input a stool specimen</v>
      </c>
      <c r="P144" s="5" t="str">
        <f>"("&amp;IF($D145="count","count and",IF($D145="boolean","'categorical measurement datum' and","'data item' and")&amp;" 'is about' some ")&amp;"'"&amp;$H144&amp;"') and is_specified_output_of some (('"&amp;IF(ISNA(VLOOKUP(C144,lookup!$A$2:$B$4,2,FALSE)=TRUE),C144,VLOOKUP(C144,lookup!$A$2:$B$4,2))&amp;"' and achieves_planned_objective some 'organism identification objective') and has_specified_input some '"&amp;$B144&amp;" specimen')"</f>
        <v>('data item' and 'is about' some 'Giardia') and is_specified_output_of some (('fluorogenic PCR assay' and achieves_planned_objective some 'organism identification objective') and has_specified_input some 'stool specimen')</v>
      </c>
    </row>
    <row r="145" spans="1:16" ht="85" x14ac:dyDescent="0.2">
      <c r="A145" t="s">
        <v>207</v>
      </c>
      <c r="B145" t="s">
        <v>20</v>
      </c>
      <c r="C145" t="s">
        <v>38</v>
      </c>
      <c r="D145" t="s">
        <v>36</v>
      </c>
      <c r="E145" t="s">
        <v>22</v>
      </c>
      <c r="F145" t="s">
        <v>149</v>
      </c>
      <c r="G145" t="s">
        <v>203</v>
      </c>
      <c r="H145" t="s">
        <v>354</v>
      </c>
      <c r="J145" s="4" t="str">
        <f t="shared" si="6"/>
        <v>Giardia assemblage A Ct value, by TAC result</v>
      </c>
      <c r="K145" s="4" t="str">
        <f t="shared" si="7"/>
        <v>Raw eukaryota data</v>
      </c>
      <c r="L145" s="4" t="str">
        <f t="shared" si="8"/>
        <v>Raw test result</v>
      </c>
      <c r="M145" s="4"/>
      <c r="N145" s="4" t="str">
        <f>IF(D145="boolean","presence of",IF(D145="count","count of",IF(E145="Ct value","threshold cycle indicating","data about")))&amp;" "&amp;H145&amp;" by "&amp;IF(ISNA(VLOOKUP(C145,lookup!$A$2:$B$4,2,FALSE)=TRUE),C145,VLOOKUP(C145,lookup!$A$2:$B$4,2))</f>
        <v>threshold cycle indicating Giardia assemblage A by fluorogenic PCR assay</v>
      </c>
      <c r="O145" s="5" t="str">
        <f>IF($D145="count","a count of the number of ",IF($D145="boolean","a categorical measurement datum","a data item")&amp;" that is about ")&amp;$H145&amp;" and is the specified output of some "&amp;IF(ISNA(VLOOKUP(C145,lookup!$A$2:$B$4,2,FALSE)=TRUE),C145,VLOOKUP(C145,lookup!$A$2:$B$4,2))&amp;", which achieves an organism identification objective and has as specified input a "&amp;$B145&amp;" specimen"</f>
        <v>a data item that is about Giardia assemblage A and is the specified output of some fluorogenic PCR assay, which achieves an organism identification objective and has as specified input a stool specimen</v>
      </c>
      <c r="P145" s="5" t="str">
        <f>"("&amp;IF($D146="count","count and",IF($D146="boolean","'categorical measurement datum' and","'data item' and")&amp;" 'is about' some ")&amp;"'"&amp;$H145&amp;"') and is_specified_output_of some (('"&amp;IF(ISNA(VLOOKUP(C145,lookup!$A$2:$B$4,2,FALSE)=TRUE),C145,VLOOKUP(C145,lookup!$A$2:$B$4,2))&amp;"' and achieves_planned_objective some 'organism identification objective') and has_specified_input some '"&amp;$B145&amp;" specimen')"</f>
        <v>('data item' and 'is about' some 'Giardia assemblage A') and is_specified_output_of some (('fluorogenic PCR assay' and achieves_planned_objective some 'organism identification objective') and has_specified_input some 'stool specimen')</v>
      </c>
    </row>
    <row r="146" spans="1:16" ht="85" x14ac:dyDescent="0.2">
      <c r="A146" t="s">
        <v>208</v>
      </c>
      <c r="B146" t="s">
        <v>20</v>
      </c>
      <c r="C146" t="s">
        <v>38</v>
      </c>
      <c r="D146" t="s">
        <v>36</v>
      </c>
      <c r="E146" t="s">
        <v>22</v>
      </c>
      <c r="F146" t="s">
        <v>149</v>
      </c>
      <c r="G146" t="s">
        <v>203</v>
      </c>
      <c r="H146" t="s">
        <v>354</v>
      </c>
      <c r="J146" s="4" t="str">
        <f t="shared" si="6"/>
        <v>Giardia assemblage A Ct value, by TAC result</v>
      </c>
      <c r="K146" s="4" t="str">
        <f t="shared" si="7"/>
        <v>Raw eukaryota data</v>
      </c>
      <c r="L146" s="4" t="str">
        <f t="shared" si="8"/>
        <v>Raw test result</v>
      </c>
      <c r="M146" s="4"/>
      <c r="N146" s="4" t="str">
        <f>IF(D146="boolean","presence of",IF(D146="count","count of",IF(E146="Ct value","threshold cycle indicating","data about")))&amp;" "&amp;H146&amp;" by "&amp;IF(ISNA(VLOOKUP(C146,lookup!$A$2:$B$4,2,FALSE)=TRUE),C146,VLOOKUP(C146,lookup!$A$2:$B$4,2))</f>
        <v>threshold cycle indicating Giardia assemblage A by fluorogenic PCR assay</v>
      </c>
      <c r="O146" s="5" t="str">
        <f>IF($D146="count","a count of the number of ",IF($D146="boolean","a categorical measurement datum","a data item")&amp;" that is about ")&amp;$H146&amp;" and is the specified output of some "&amp;IF(ISNA(VLOOKUP(C146,lookup!$A$2:$B$4,2,FALSE)=TRUE),C146,VLOOKUP(C146,lookup!$A$2:$B$4,2))&amp;", which achieves an organism identification objective and has as specified input a "&amp;$B146&amp;" specimen"</f>
        <v>a data item that is about Giardia assemblage A and is the specified output of some fluorogenic PCR assay, which achieves an organism identification objective and has as specified input a stool specimen</v>
      </c>
      <c r="P146" s="5" t="str">
        <f>"("&amp;IF($D147="count","count and",IF($D147="boolean","'categorical measurement datum' and","'data item' and")&amp;" 'is about' some ")&amp;"'"&amp;$H146&amp;"') and is_specified_output_of some (('"&amp;IF(ISNA(VLOOKUP(C146,lookup!$A$2:$B$4,2,FALSE)=TRUE),C146,VLOOKUP(C146,lookup!$A$2:$B$4,2))&amp;"' and achieves_planned_objective some 'organism identification objective') and has_specified_input some '"&amp;$B146&amp;" specimen')"</f>
        <v>('data item' and 'is about' some 'Giardia assemblage A') and is_specified_output_of some (('fluorogenic PCR assay' and achieves_planned_objective some 'organism identification objective') and has_specified_input some 'stool specimen')</v>
      </c>
    </row>
    <row r="147" spans="1:16" ht="85" x14ac:dyDescent="0.2">
      <c r="A147" t="s">
        <v>209</v>
      </c>
      <c r="B147" t="s">
        <v>20</v>
      </c>
      <c r="C147" t="s">
        <v>38</v>
      </c>
      <c r="D147" t="s">
        <v>36</v>
      </c>
      <c r="E147" t="s">
        <v>22</v>
      </c>
      <c r="F147" t="s">
        <v>149</v>
      </c>
      <c r="G147" t="s">
        <v>203</v>
      </c>
      <c r="H147" t="s">
        <v>355</v>
      </c>
      <c r="J147" s="4" t="str">
        <f t="shared" si="6"/>
        <v>Giardia assemblage B Ct value, by TAC result</v>
      </c>
      <c r="K147" s="4" t="str">
        <f t="shared" si="7"/>
        <v>Raw eukaryota data</v>
      </c>
      <c r="L147" s="4" t="str">
        <f t="shared" si="8"/>
        <v>Raw test result</v>
      </c>
      <c r="M147" s="4"/>
      <c r="N147" s="4" t="str">
        <f>IF(D147="boolean","presence of",IF(D147="count","count of",IF(E147="Ct value","threshold cycle indicating","data about")))&amp;" "&amp;H147&amp;" by "&amp;IF(ISNA(VLOOKUP(C147,lookup!$A$2:$B$4,2,FALSE)=TRUE),C147,VLOOKUP(C147,lookup!$A$2:$B$4,2))</f>
        <v>threshold cycle indicating Giardia assemblage B by fluorogenic PCR assay</v>
      </c>
      <c r="O147" s="5" t="str">
        <f>IF($D147="count","a count of the number of ",IF($D147="boolean","a categorical measurement datum","a data item")&amp;" that is about ")&amp;$H147&amp;" and is the specified output of some "&amp;IF(ISNA(VLOOKUP(C147,lookup!$A$2:$B$4,2,FALSE)=TRUE),C147,VLOOKUP(C147,lookup!$A$2:$B$4,2))&amp;", which achieves an organism identification objective and has as specified input a "&amp;$B147&amp;" specimen"</f>
        <v>a data item that is about Giardia assemblage B and is the specified output of some fluorogenic PCR assay, which achieves an organism identification objective and has as specified input a stool specimen</v>
      </c>
      <c r="P147" s="5" t="str">
        <f>"("&amp;IF($D148="count","count and",IF($D148="boolean","'categorical measurement datum' and","'data item' and")&amp;" 'is about' some ")&amp;"'"&amp;$H147&amp;"') and is_specified_output_of some (('"&amp;IF(ISNA(VLOOKUP(C147,lookup!$A$2:$B$4,2,FALSE)=TRUE),C147,VLOOKUP(C147,lookup!$A$2:$B$4,2))&amp;"' and achieves_planned_objective some 'organism identification objective') and has_specified_input some '"&amp;$B147&amp;" specimen')"</f>
        <v>('data item' and 'is about' some 'Giardia assemblage B') and is_specified_output_of some (('fluorogenic PCR assay' and achieves_planned_objective some 'organism identification objective') and has_specified_input some 'stool specimen')</v>
      </c>
    </row>
    <row r="148" spans="1:16" ht="85" x14ac:dyDescent="0.2">
      <c r="A148" t="s">
        <v>210</v>
      </c>
      <c r="B148" t="s">
        <v>20</v>
      </c>
      <c r="C148" t="s">
        <v>38</v>
      </c>
      <c r="D148" t="s">
        <v>36</v>
      </c>
      <c r="E148" t="s">
        <v>22</v>
      </c>
      <c r="F148" t="s">
        <v>149</v>
      </c>
      <c r="G148" t="s">
        <v>203</v>
      </c>
      <c r="H148" t="s">
        <v>355</v>
      </c>
      <c r="J148" s="4" t="str">
        <f t="shared" si="6"/>
        <v>Giardia assemblage B Ct value, by TAC result</v>
      </c>
      <c r="K148" s="4" t="str">
        <f t="shared" si="7"/>
        <v>Raw eukaryota data</v>
      </c>
      <c r="L148" s="4" t="str">
        <f t="shared" si="8"/>
        <v>Raw test result</v>
      </c>
      <c r="M148" s="4"/>
      <c r="N148" s="4" t="str">
        <f>IF(D148="boolean","presence of",IF(D148="count","count of",IF(E148="Ct value","threshold cycle indicating","data about")))&amp;" "&amp;H148&amp;" by "&amp;IF(ISNA(VLOOKUP(C148,lookup!$A$2:$B$4,2,FALSE)=TRUE),C148,VLOOKUP(C148,lookup!$A$2:$B$4,2))</f>
        <v>threshold cycle indicating Giardia assemblage B by fluorogenic PCR assay</v>
      </c>
      <c r="O148" s="5" t="str">
        <f>IF($D148="count","a count of the number of ",IF($D148="boolean","a categorical measurement datum","a data item")&amp;" that is about ")&amp;$H148&amp;" and is the specified output of some "&amp;IF(ISNA(VLOOKUP(C148,lookup!$A$2:$B$4,2,FALSE)=TRUE),C148,VLOOKUP(C148,lookup!$A$2:$B$4,2))&amp;", which achieves an organism identification objective and has as specified input a "&amp;$B148&amp;" specimen"</f>
        <v>a data item that is about Giardia assemblage B and is the specified output of some fluorogenic PCR assay, which achieves an organism identification objective and has as specified input a stool specimen</v>
      </c>
      <c r="P148" s="5" t="str">
        <f>"("&amp;IF($D149="count","count and",IF($D149="boolean","'categorical measurement datum' and","'data item' and")&amp;" 'is about' some ")&amp;"'"&amp;$H148&amp;"') and is_specified_output_of some (('"&amp;IF(ISNA(VLOOKUP(C148,lookup!$A$2:$B$4,2,FALSE)=TRUE),C148,VLOOKUP(C148,lookup!$A$2:$B$4,2))&amp;"' and achieves_planned_objective some 'organism identification objective') and has_specified_input some '"&amp;$B148&amp;" specimen')"</f>
        <v>('data item' and 'is about' some 'Giardia assemblage B') and is_specified_output_of some (('fluorogenic PCR assay' and achieves_planned_objective some 'organism identification objective') and has_specified_input some 'stool specimen')</v>
      </c>
    </row>
    <row r="149" spans="1:16" ht="85" x14ac:dyDescent="0.2">
      <c r="A149" t="s">
        <v>211</v>
      </c>
      <c r="B149" t="s">
        <v>20</v>
      </c>
      <c r="C149" t="s">
        <v>151</v>
      </c>
      <c r="D149" t="s">
        <v>36</v>
      </c>
      <c r="F149" t="s">
        <v>149</v>
      </c>
      <c r="G149" t="s">
        <v>203</v>
      </c>
      <c r="H149" t="s">
        <v>356</v>
      </c>
      <c r="J149" s="4" t="str">
        <f t="shared" si="6"/>
        <v>Giardia lamblia, by microscopy result</v>
      </c>
      <c r="K149" s="4" t="str">
        <f t="shared" si="7"/>
        <v>Raw eukaryota data</v>
      </c>
      <c r="L149" s="4" t="str">
        <f t="shared" si="8"/>
        <v>Raw test result</v>
      </c>
      <c r="M149" s="4"/>
      <c r="N149" s="4" t="str">
        <f>IF(D149="boolean","presence of",IF(D149="count","count of",IF(E149="Ct value","threshold cycle indicating","data about")))&amp;" "&amp;H149&amp;" by "&amp;IF(ISNA(VLOOKUP(C149,lookup!$A$2:$B$4,2,FALSE)=TRUE),C149,VLOOKUP(C149,lookup!$A$2:$B$4,2))</f>
        <v>data about Giardia lamblia by microscopy</v>
      </c>
      <c r="O149" s="5" t="str">
        <f>IF($D149="count","a count of the number of ",IF($D149="boolean","a categorical measurement datum","a data item")&amp;" that is about ")&amp;$H149&amp;" and is the specified output of some "&amp;IF(ISNA(VLOOKUP(C149,lookup!$A$2:$B$4,2,FALSE)=TRUE),C149,VLOOKUP(C149,lookup!$A$2:$B$4,2))&amp;", which achieves an organism identification objective and has as specified input a "&amp;$B149&amp;" specimen"</f>
        <v>a data item that is about Giardia lamblia and is the specified output of some microscopy, which achieves an organism identification objective and has as specified input a stool specimen</v>
      </c>
      <c r="P149" s="5" t="str">
        <f>"("&amp;IF($D150="count","count and",IF($D150="boolean","'categorical measurement datum' and","'data item' and")&amp;" 'is about' some ")&amp;"'"&amp;$H149&amp;"') and is_specified_output_of some (('"&amp;IF(ISNA(VLOOKUP(C149,lookup!$A$2:$B$4,2,FALSE)=TRUE),C149,VLOOKUP(C149,lookup!$A$2:$B$4,2))&amp;"' and achieves_planned_objective some 'organism identification objective') and has_specified_input some '"&amp;$B149&amp;" specimen')"</f>
        <v>('categorical measurement datum' and 'is about' some 'Giardia lamblia') and is_specified_output_of some (('microscopy' and achieves_planned_objective some 'organism identification objective') and has_specified_input some 'stool specimen')</v>
      </c>
    </row>
    <row r="150" spans="1:16" ht="85" x14ac:dyDescent="0.2">
      <c r="A150" t="s">
        <v>212</v>
      </c>
      <c r="B150" t="s">
        <v>20</v>
      </c>
      <c r="C150" t="s">
        <v>151</v>
      </c>
      <c r="D150" t="s">
        <v>32</v>
      </c>
      <c r="F150" t="s">
        <v>149</v>
      </c>
      <c r="G150" t="s">
        <v>213</v>
      </c>
      <c r="H150" t="s">
        <v>357</v>
      </c>
      <c r="J150" s="4" t="str">
        <f t="shared" si="6"/>
        <v>Hymenolepis diminuta, by microscopy</v>
      </c>
      <c r="K150" s="4" t="str">
        <f t="shared" si="7"/>
        <v>Hymenolepis in stool</v>
      </c>
      <c r="L150" s="4" t="str">
        <f t="shared" si="8"/>
        <v>Eukaryota in stool</v>
      </c>
      <c r="M150" s="4"/>
      <c r="N150" s="4" t="str">
        <f>IF(D150="boolean","presence of",IF(D150="count","count of",IF(E150="Ct value","threshold cycle indicating","data about")))&amp;" "&amp;H150&amp;" by "&amp;IF(ISNA(VLOOKUP(C150,lookup!$A$2:$B$4,2,FALSE)=TRUE),C150,VLOOKUP(C150,lookup!$A$2:$B$4,2))</f>
        <v>presence of Hymenolepis diminuta by microscopy</v>
      </c>
      <c r="O150" s="5" t="str">
        <f>IF($D150="count","a count of the number of ",IF($D150="boolean","a categorical measurement datum","a data item")&amp;" that is about ")&amp;$H150&amp;" and is the specified output of some "&amp;IF(ISNA(VLOOKUP(C150,lookup!$A$2:$B$4,2,FALSE)=TRUE),C150,VLOOKUP(C150,lookup!$A$2:$B$4,2))&amp;", which achieves an organism identification objective and has as specified input a "&amp;$B150&amp;" specimen"</f>
        <v>a categorical measurement datum that is about Hymenolepis diminuta and is the specified output of some microscopy, which achieves an organism identification objective and has as specified input a stool specimen</v>
      </c>
      <c r="P150" s="5" t="str">
        <f>"("&amp;IF($D151="count","count and",IF($D151="boolean","'categorical measurement datum' and","'data item' and")&amp;" 'is about' some ")&amp;"'"&amp;$H150&amp;"') and is_specified_output_of some (('"&amp;IF(ISNA(VLOOKUP(C150,lookup!$A$2:$B$4,2,FALSE)=TRUE),C150,VLOOKUP(C150,lookup!$A$2:$B$4,2))&amp;"' and achieves_planned_objective some 'organism identification objective') and has_specified_input some '"&amp;$B150&amp;" specimen')"</f>
        <v>('categorical measurement datum' and 'is about' some 'Hymenolepis diminuta') and is_specified_output_of some (('microscopy' and achieves_planned_objective some 'organism identification objective') and has_specified_input some 'stool specimen')</v>
      </c>
    </row>
    <row r="151" spans="1:16" ht="85" x14ac:dyDescent="0.2">
      <c r="A151" t="s">
        <v>214</v>
      </c>
      <c r="B151" t="s">
        <v>20</v>
      </c>
      <c r="C151" t="s">
        <v>151</v>
      </c>
      <c r="D151" t="s">
        <v>32</v>
      </c>
      <c r="F151" t="s">
        <v>149</v>
      </c>
      <c r="G151" t="s">
        <v>213</v>
      </c>
      <c r="H151" t="s">
        <v>358</v>
      </c>
      <c r="J151" s="4" t="str">
        <f t="shared" si="6"/>
        <v>Hymenolepis nana, by microscopy</v>
      </c>
      <c r="K151" s="4" t="str">
        <f t="shared" si="7"/>
        <v>Hymenolepis in stool</v>
      </c>
      <c r="L151" s="4" t="str">
        <f t="shared" si="8"/>
        <v>Eukaryota in stool</v>
      </c>
      <c r="M151" s="4"/>
      <c r="N151" s="4" t="str">
        <f>IF(D151="boolean","presence of",IF(D151="count","count of",IF(E151="Ct value","threshold cycle indicating","data about")))&amp;" "&amp;H151&amp;" by "&amp;IF(ISNA(VLOOKUP(C151,lookup!$A$2:$B$4,2,FALSE)=TRUE),C151,VLOOKUP(C151,lookup!$A$2:$B$4,2))</f>
        <v>presence of Hymenolepis nana by microscopy</v>
      </c>
      <c r="O151" s="5" t="str">
        <f>IF($D151="count","a count of the number of ",IF($D151="boolean","a categorical measurement datum","a data item")&amp;" that is about ")&amp;$H151&amp;" and is the specified output of some "&amp;IF(ISNA(VLOOKUP(C151,lookup!$A$2:$B$4,2,FALSE)=TRUE),C151,VLOOKUP(C151,lookup!$A$2:$B$4,2))&amp;", which achieves an organism identification objective and has as specified input a "&amp;$B151&amp;" specimen"</f>
        <v>a categorical measurement datum that is about Hymenolepis nana and is the specified output of some microscopy, which achieves an organism identification objective and has as specified input a stool specimen</v>
      </c>
      <c r="P151" s="5" t="str">
        <f>"("&amp;IF($D152="count","count and",IF($D152="boolean","'categorical measurement datum' and","'data item' and")&amp;" 'is about' some ")&amp;"'"&amp;$H151&amp;"') and is_specified_output_of some (('"&amp;IF(ISNA(VLOOKUP(C151,lookup!$A$2:$B$4,2,FALSE)=TRUE),C151,VLOOKUP(C151,lookup!$A$2:$B$4,2))&amp;"' and achieves_planned_objective some 'organism identification objective') and has_specified_input some '"&amp;$B151&amp;" specimen')"</f>
        <v>('data item' and 'is about' some 'Hymenolepis nana') and is_specified_output_of some (('microscopy' and achieves_planned_objective some 'organism identification objective') and has_specified_input some 'stool specimen')</v>
      </c>
    </row>
    <row r="152" spans="1:16" ht="85" x14ac:dyDescent="0.2">
      <c r="A152" t="s">
        <v>215</v>
      </c>
      <c r="B152" t="s">
        <v>20</v>
      </c>
      <c r="C152" t="s">
        <v>38</v>
      </c>
      <c r="D152" t="s">
        <v>36</v>
      </c>
      <c r="E152" t="s">
        <v>22</v>
      </c>
      <c r="F152" t="s">
        <v>149</v>
      </c>
      <c r="G152" t="s">
        <v>213</v>
      </c>
      <c r="H152" t="s">
        <v>358</v>
      </c>
      <c r="J152" s="4" t="str">
        <f t="shared" si="6"/>
        <v>Hymenolepis nana Ct value, by TAC result</v>
      </c>
      <c r="K152" s="4" t="str">
        <f t="shared" si="7"/>
        <v>Raw eukaryota data</v>
      </c>
      <c r="L152" s="4" t="str">
        <f t="shared" si="8"/>
        <v>Raw test result</v>
      </c>
      <c r="M152" s="4"/>
      <c r="N152" s="4" t="str">
        <f>IF(D152="boolean","presence of",IF(D152="count","count of",IF(E152="Ct value","threshold cycle indicating","data about")))&amp;" "&amp;H152&amp;" by "&amp;IF(ISNA(VLOOKUP(C152,lookup!$A$2:$B$4,2,FALSE)=TRUE),C152,VLOOKUP(C152,lookup!$A$2:$B$4,2))</f>
        <v>threshold cycle indicating Hymenolepis nana by fluorogenic PCR assay</v>
      </c>
      <c r="O152" s="5" t="str">
        <f>IF($D152="count","a count of the number of ",IF($D152="boolean","a categorical measurement datum","a data item")&amp;" that is about ")&amp;$H152&amp;" and is the specified output of some "&amp;IF(ISNA(VLOOKUP(C152,lookup!$A$2:$B$4,2,FALSE)=TRUE),C152,VLOOKUP(C152,lookup!$A$2:$B$4,2))&amp;", which achieves an organism identification objective and has as specified input a "&amp;$B152&amp;" specimen"</f>
        <v>a data item that is about Hymenolepis nana and is the specified output of some fluorogenic PCR assay, which achieves an organism identification objective and has as specified input a stool specimen</v>
      </c>
      <c r="P152" s="5" t="str">
        <f>"("&amp;IF($D153="count","count and",IF($D153="boolean","'categorical measurement datum' and","'data item' and")&amp;" 'is about' some ")&amp;"'"&amp;$H152&amp;"') and is_specified_output_of some (('"&amp;IF(ISNA(VLOOKUP(C152,lookup!$A$2:$B$4,2,FALSE)=TRUE),C152,VLOOKUP(C152,lookup!$A$2:$B$4,2))&amp;"' and achieves_planned_objective some 'organism identification objective') and has_specified_input some '"&amp;$B152&amp;" specimen')"</f>
        <v>('data item' and 'is about' some 'Hymenolepis nana') and is_specified_output_of some (('fluorogenic PCR assay' and achieves_planned_objective some 'organism identification objective') and has_specified_input some 'stool specimen')</v>
      </c>
    </row>
    <row r="153" spans="1:16" ht="85" x14ac:dyDescent="0.2">
      <c r="A153" t="s">
        <v>216</v>
      </c>
      <c r="B153" t="s">
        <v>20</v>
      </c>
      <c r="C153" t="s">
        <v>38</v>
      </c>
      <c r="D153" t="s">
        <v>36</v>
      </c>
      <c r="E153" t="s">
        <v>22</v>
      </c>
      <c r="F153" t="s">
        <v>149</v>
      </c>
      <c r="G153" t="s">
        <v>213</v>
      </c>
      <c r="H153" t="s">
        <v>358</v>
      </c>
      <c r="J153" s="4" t="str">
        <f t="shared" si="6"/>
        <v>Hymenolepis nana Ct value, by TAC result</v>
      </c>
      <c r="K153" s="4" t="str">
        <f t="shared" si="7"/>
        <v>Raw eukaryota data</v>
      </c>
      <c r="L153" s="4" t="str">
        <f t="shared" si="8"/>
        <v>Raw test result</v>
      </c>
      <c r="M153" s="4"/>
      <c r="N153" s="4" t="str">
        <f>IF(D153="boolean","presence of",IF(D153="count","count of",IF(E153="Ct value","threshold cycle indicating","data about")))&amp;" "&amp;H153&amp;" by "&amp;IF(ISNA(VLOOKUP(C153,lookup!$A$2:$B$4,2,FALSE)=TRUE),C153,VLOOKUP(C153,lookup!$A$2:$B$4,2))</f>
        <v>threshold cycle indicating Hymenolepis nana by fluorogenic PCR assay</v>
      </c>
      <c r="O153" s="5" t="str">
        <f>IF($D153="count","a count of the number of ",IF($D153="boolean","a categorical measurement datum","a data item")&amp;" that is about ")&amp;$H153&amp;" and is the specified output of some "&amp;IF(ISNA(VLOOKUP(C153,lookup!$A$2:$B$4,2,FALSE)=TRUE),C153,VLOOKUP(C153,lookup!$A$2:$B$4,2))&amp;", which achieves an organism identification objective and has as specified input a "&amp;$B153&amp;" specimen"</f>
        <v>a data item that is about Hymenolepis nana and is the specified output of some fluorogenic PCR assay, which achieves an organism identification objective and has as specified input a stool specimen</v>
      </c>
      <c r="P153" s="5" t="str">
        <f>"("&amp;IF($D154="count","count and",IF($D154="boolean","'categorical measurement datum' and","'data item' and")&amp;" 'is about' some ")&amp;"'"&amp;$H153&amp;"') and is_specified_output_of some (('"&amp;IF(ISNA(VLOOKUP(C153,lookup!$A$2:$B$4,2,FALSE)=TRUE),C153,VLOOKUP(C153,lookup!$A$2:$B$4,2))&amp;"' and achieves_planned_objective some 'organism identification objective') and has_specified_input some '"&amp;$B153&amp;" specimen')"</f>
        <v>('categorical measurement datum' and 'is about' some 'Hymenolepis nana') and is_specified_output_of some (('fluorogenic PCR assay' and achieves_planned_objective some 'organism identification objective') and has_specified_input some 'stool specimen')</v>
      </c>
    </row>
    <row r="154" spans="1:16" ht="85" x14ac:dyDescent="0.2">
      <c r="A154" t="s">
        <v>217</v>
      </c>
      <c r="B154" t="s">
        <v>20</v>
      </c>
      <c r="C154" t="s">
        <v>151</v>
      </c>
      <c r="D154" t="s">
        <v>32</v>
      </c>
      <c r="F154" t="s">
        <v>149</v>
      </c>
      <c r="G154" t="s">
        <v>218</v>
      </c>
      <c r="H154" t="s">
        <v>359</v>
      </c>
      <c r="J154" s="4" t="str">
        <f t="shared" si="6"/>
        <v>Enterobius vermicularis, by microscopy</v>
      </c>
      <c r="K154" s="4" t="str">
        <f t="shared" si="7"/>
        <v>Enterobius in stool</v>
      </c>
      <c r="L154" s="4" t="str">
        <f t="shared" si="8"/>
        <v>Eukaryota in stool</v>
      </c>
      <c r="M154" s="4"/>
      <c r="N154" s="4" t="str">
        <f>IF(D154="boolean","presence of",IF(D154="count","count of",IF(E154="Ct value","threshold cycle indicating","data about")))&amp;" "&amp;H154&amp;" by "&amp;IF(ISNA(VLOOKUP(C154,lookup!$A$2:$B$4,2,FALSE)=TRUE),C154,VLOOKUP(C154,lookup!$A$2:$B$4,2))</f>
        <v>presence of Enterobius vermicularis by microscopy</v>
      </c>
      <c r="O154" s="5" t="str">
        <f>IF($D154="count","a count of the number of ",IF($D154="boolean","a categorical measurement datum","a data item")&amp;" that is about ")&amp;$H154&amp;" and is the specified output of some "&amp;IF(ISNA(VLOOKUP(C154,lookup!$A$2:$B$4,2,FALSE)=TRUE),C154,VLOOKUP(C154,lookup!$A$2:$B$4,2))&amp;", which achieves an organism identification objective and has as specified input a "&amp;$B154&amp;" specimen"</f>
        <v>a categorical measurement datum that is about Enterobius vermicularis and is the specified output of some microscopy, which achieves an organism identification objective and has as specified input a stool specimen</v>
      </c>
      <c r="P154" s="5" t="str">
        <f>"("&amp;IF($D155="count","count and",IF($D155="boolean","'categorical measurement datum' and","'data item' and")&amp;" 'is about' some ")&amp;"'"&amp;$H154&amp;"') and is_specified_output_of some (('"&amp;IF(ISNA(VLOOKUP(C154,lookup!$A$2:$B$4,2,FALSE)=TRUE),C154,VLOOKUP(C154,lookup!$A$2:$B$4,2))&amp;"' and achieves_planned_objective some 'organism identification objective') and has_specified_input some '"&amp;$B154&amp;" specimen')"</f>
        <v>('categorical measurement datum' and 'is about' some 'Enterobius vermicularis') and is_specified_output_of some (('microscopy' and achieves_planned_objective some 'organism identification objective') and has_specified_input some 'stool specimen')</v>
      </c>
    </row>
    <row r="155" spans="1:16" ht="85" x14ac:dyDescent="0.2">
      <c r="A155" t="s">
        <v>219</v>
      </c>
      <c r="B155" t="s">
        <v>20</v>
      </c>
      <c r="C155" t="s">
        <v>151</v>
      </c>
      <c r="D155" t="s">
        <v>32</v>
      </c>
      <c r="F155" t="s">
        <v>149</v>
      </c>
      <c r="G155" t="s">
        <v>220</v>
      </c>
      <c r="H155" t="s">
        <v>360</v>
      </c>
      <c r="J155" s="4" t="str">
        <f t="shared" si="6"/>
        <v>Chilomastix mesnili, by microscopy</v>
      </c>
      <c r="K155" s="4" t="str">
        <f t="shared" si="7"/>
        <v>Chilomastix in stool</v>
      </c>
      <c r="L155" s="4" t="str">
        <f t="shared" si="8"/>
        <v>Eukaryota in stool</v>
      </c>
      <c r="M155" s="4"/>
      <c r="N155" s="4" t="str">
        <f>IF(D155="boolean","presence of",IF(D155="count","count of",IF(E155="Ct value","threshold cycle indicating","data about")))&amp;" "&amp;H155&amp;" by "&amp;IF(ISNA(VLOOKUP(C155,lookup!$A$2:$B$4,2,FALSE)=TRUE),C155,VLOOKUP(C155,lookup!$A$2:$B$4,2))</f>
        <v>presence of Chilomastix mesnili by microscopy</v>
      </c>
      <c r="O155" s="5" t="str">
        <f>IF($D155="count","a count of the number of ",IF($D155="boolean","a categorical measurement datum","a data item")&amp;" that is about ")&amp;$H155&amp;" and is the specified output of some "&amp;IF(ISNA(VLOOKUP(C155,lookup!$A$2:$B$4,2,FALSE)=TRUE),C155,VLOOKUP(C155,lookup!$A$2:$B$4,2))&amp;", which achieves an organism identification objective and has as specified input a "&amp;$B155&amp;" specimen"</f>
        <v>a categorical measurement datum that is about Chilomastix mesnili and is the specified output of some microscopy, which achieves an organism identification objective and has as specified input a stool specimen</v>
      </c>
      <c r="P155" s="5" t="str">
        <f>"("&amp;IF($D156="count","count and",IF($D156="boolean","'categorical measurement datum' and","'data item' and")&amp;" 'is about' some ")&amp;"'"&amp;$H155&amp;"') and is_specified_output_of some (('"&amp;IF(ISNA(VLOOKUP(C155,lookup!$A$2:$B$4,2,FALSE)=TRUE),C155,VLOOKUP(C155,lookup!$A$2:$B$4,2))&amp;"' and achieves_planned_objective some 'organism identification objective') and has_specified_input some '"&amp;$B155&amp;" specimen')"</f>
        <v>('categorical measurement datum' and 'is about' some 'Chilomastix mesnili') and is_specified_output_of some (('microscopy' and achieves_planned_objective some 'organism identification objective') and has_specified_input some 'stool specimen')</v>
      </c>
    </row>
    <row r="156" spans="1:16" ht="85" x14ac:dyDescent="0.2">
      <c r="A156" t="s">
        <v>221</v>
      </c>
      <c r="B156" t="s">
        <v>20</v>
      </c>
      <c r="C156" t="s">
        <v>151</v>
      </c>
      <c r="D156" t="s">
        <v>32</v>
      </c>
      <c r="F156" t="s">
        <v>149</v>
      </c>
      <c r="G156" t="s">
        <v>222</v>
      </c>
      <c r="H156" t="s">
        <v>222</v>
      </c>
      <c r="J156" s="4" t="str">
        <f t="shared" si="6"/>
        <v>Schistosoma, by microscopy</v>
      </c>
      <c r="K156" s="4" t="str">
        <f t="shared" si="7"/>
        <v>Schistosoma in stool</v>
      </c>
      <c r="L156" s="4" t="str">
        <f t="shared" si="8"/>
        <v>Eukaryota in stool</v>
      </c>
      <c r="M156" s="4"/>
      <c r="N156" s="4" t="str">
        <f>IF(D156="boolean","presence of",IF(D156="count","count of",IF(E156="Ct value","threshold cycle indicating","data about")))&amp;" "&amp;H156&amp;" by "&amp;IF(ISNA(VLOOKUP(C156,lookup!$A$2:$B$4,2,FALSE)=TRUE),C156,VLOOKUP(C156,lookup!$A$2:$B$4,2))</f>
        <v>presence of Schistosoma by microscopy</v>
      </c>
      <c r="O156" s="5" t="str">
        <f>IF($D156="count","a count of the number of ",IF($D156="boolean","a categorical measurement datum","a data item")&amp;" that is about ")&amp;$H156&amp;" and is the specified output of some "&amp;IF(ISNA(VLOOKUP(C156,lookup!$A$2:$B$4,2,FALSE)=TRUE),C156,VLOOKUP(C156,lookup!$A$2:$B$4,2))&amp;", which achieves an organism identification objective and has as specified input a "&amp;$B156&amp;" specimen"</f>
        <v>a categorical measurement datum that is about Schistosoma and is the specified output of some microscopy, which achieves an organism identification objective and has as specified input a stool specimen</v>
      </c>
      <c r="P156" s="5" t="str">
        <f>"("&amp;IF($D157="count","count and",IF($D157="boolean","'categorical measurement datum' and","'data item' and")&amp;" 'is about' some ")&amp;"'"&amp;$H156&amp;"') and is_specified_output_of some (('"&amp;IF(ISNA(VLOOKUP(C156,lookup!$A$2:$B$4,2,FALSE)=TRUE),C156,VLOOKUP(C156,lookup!$A$2:$B$4,2))&amp;"' and achieves_planned_objective some 'organism identification objective') and has_specified_input some '"&amp;$B156&amp;" specimen')"</f>
        <v>('data item' and 'is about' some 'Schistosoma') and is_specified_output_of some (('microscopy' and achieves_planned_objective some 'organism identification objective') and has_specified_input some 'stool specimen')</v>
      </c>
    </row>
    <row r="157" spans="1:16" ht="85" x14ac:dyDescent="0.2">
      <c r="A157" t="s">
        <v>223</v>
      </c>
      <c r="B157" t="s">
        <v>20</v>
      </c>
      <c r="C157" t="s">
        <v>38</v>
      </c>
      <c r="D157" t="s">
        <v>36</v>
      </c>
      <c r="E157" t="s">
        <v>22</v>
      </c>
      <c r="F157" t="s">
        <v>149</v>
      </c>
      <c r="G157" t="s">
        <v>222</v>
      </c>
      <c r="H157" t="s">
        <v>222</v>
      </c>
      <c r="J157" s="4" t="str">
        <f t="shared" si="6"/>
        <v>Schistosoma Ct value, by TAC result</v>
      </c>
      <c r="K157" s="4" t="str">
        <f t="shared" si="7"/>
        <v>Raw eukaryota data</v>
      </c>
      <c r="L157" s="4" t="str">
        <f t="shared" si="8"/>
        <v>Raw test result</v>
      </c>
      <c r="M157" s="4"/>
      <c r="N157" s="4" t="str">
        <f>IF(D157="boolean","presence of",IF(D157="count","count of",IF(E157="Ct value","threshold cycle indicating","data about")))&amp;" "&amp;H157&amp;" by "&amp;IF(ISNA(VLOOKUP(C157,lookup!$A$2:$B$4,2,FALSE)=TRUE),C157,VLOOKUP(C157,lookup!$A$2:$B$4,2))</f>
        <v>threshold cycle indicating Schistosoma by fluorogenic PCR assay</v>
      </c>
      <c r="O157" s="5" t="str">
        <f>IF($D157="count","a count of the number of ",IF($D157="boolean","a categorical measurement datum","a data item")&amp;" that is about ")&amp;$H157&amp;" and is the specified output of some "&amp;IF(ISNA(VLOOKUP(C157,lookup!$A$2:$B$4,2,FALSE)=TRUE),C157,VLOOKUP(C157,lookup!$A$2:$B$4,2))&amp;", which achieves an organism identification objective and has as specified input a "&amp;$B157&amp;" specimen"</f>
        <v>a data item that is about Schistosoma and is the specified output of some fluorogenic PCR assay, which achieves an organism identification objective and has as specified input a stool specimen</v>
      </c>
      <c r="P157" s="5" t="str">
        <f>"("&amp;IF($D158="count","count and",IF($D158="boolean","'categorical measurement datum' and","'data item' and")&amp;" 'is about' some ")&amp;"'"&amp;$H157&amp;"') and is_specified_output_of some (('"&amp;IF(ISNA(VLOOKUP(C157,lookup!$A$2:$B$4,2,FALSE)=TRUE),C157,VLOOKUP(C157,lookup!$A$2:$B$4,2))&amp;"' and achieves_planned_objective some 'organism identification objective') and has_specified_input some '"&amp;$B157&amp;" specimen')"</f>
        <v>('data item' and 'is about' some 'Schistosoma') and is_specified_output_of some (('fluorogenic PCR assay' and achieves_planned_objective some 'organism identification objective') and has_specified_input some 'stool specimen')</v>
      </c>
    </row>
    <row r="158" spans="1:16" ht="85" x14ac:dyDescent="0.2">
      <c r="A158" t="s">
        <v>224</v>
      </c>
      <c r="B158" t="s">
        <v>20</v>
      </c>
      <c r="C158" t="s">
        <v>38</v>
      </c>
      <c r="D158" t="s">
        <v>36</v>
      </c>
      <c r="E158" t="s">
        <v>22</v>
      </c>
      <c r="F158" t="s">
        <v>149</v>
      </c>
      <c r="G158" t="s">
        <v>222</v>
      </c>
      <c r="H158" t="s">
        <v>222</v>
      </c>
      <c r="J158" s="4" t="str">
        <f t="shared" si="6"/>
        <v>Schistosoma Ct value, by TAC result</v>
      </c>
      <c r="K158" s="4" t="str">
        <f t="shared" si="7"/>
        <v>Raw eukaryota data</v>
      </c>
      <c r="L158" s="4" t="str">
        <f t="shared" si="8"/>
        <v>Raw test result</v>
      </c>
      <c r="M158" s="4"/>
      <c r="N158" s="4" t="str">
        <f>IF(D158="boolean","presence of",IF(D158="count","count of",IF(E158="Ct value","threshold cycle indicating","data about")))&amp;" "&amp;H158&amp;" by "&amp;IF(ISNA(VLOOKUP(C158,lookup!$A$2:$B$4,2,FALSE)=TRUE),C158,VLOOKUP(C158,lookup!$A$2:$B$4,2))</f>
        <v>threshold cycle indicating Schistosoma by fluorogenic PCR assay</v>
      </c>
      <c r="O158" s="5" t="str">
        <f>IF($D158="count","a count of the number of ",IF($D158="boolean","a categorical measurement datum","a data item")&amp;" that is about ")&amp;$H158&amp;" and is the specified output of some "&amp;IF(ISNA(VLOOKUP(C158,lookup!$A$2:$B$4,2,FALSE)=TRUE),C158,VLOOKUP(C158,lookup!$A$2:$B$4,2))&amp;", which achieves an organism identification objective and has as specified input a "&amp;$B158&amp;" specimen"</f>
        <v>a data item that is about Schistosoma and is the specified output of some fluorogenic PCR assay, which achieves an organism identification objective and has as specified input a stool specimen</v>
      </c>
      <c r="P158" s="5" t="str">
        <f>"("&amp;IF($D159="count","count and",IF($D159="boolean","'categorical measurement datum' and","'data item' and")&amp;" 'is about' some ")&amp;"'"&amp;$H158&amp;"') and is_specified_output_of some (('"&amp;IF(ISNA(VLOOKUP(C158,lookup!$A$2:$B$4,2,FALSE)=TRUE),C158,VLOOKUP(C158,lookup!$A$2:$B$4,2))&amp;"' and achieves_planned_objective some 'organism identification objective') and has_specified_input some '"&amp;$B158&amp;" specimen')"</f>
        <v>('data item' and 'is about' some 'Schistosoma') and is_specified_output_of some (('fluorogenic PCR assay' and achieves_planned_objective some 'organism identification objective') and has_specified_input some 'stool specimen')</v>
      </c>
    </row>
    <row r="159" spans="1:16" ht="85" x14ac:dyDescent="0.2">
      <c r="A159" t="s">
        <v>225</v>
      </c>
      <c r="B159" t="s">
        <v>20</v>
      </c>
      <c r="C159" t="s">
        <v>38</v>
      </c>
      <c r="D159" t="s">
        <v>36</v>
      </c>
      <c r="E159" t="s">
        <v>22</v>
      </c>
      <c r="F159" t="s">
        <v>149</v>
      </c>
      <c r="G159" t="s">
        <v>226</v>
      </c>
      <c r="H159" t="s">
        <v>226</v>
      </c>
      <c r="J159" s="4" t="str">
        <f t="shared" si="6"/>
        <v>Strongyloides Ct value, by TAC result</v>
      </c>
      <c r="K159" s="4" t="str">
        <f t="shared" si="7"/>
        <v>Raw eukaryota data</v>
      </c>
      <c r="L159" s="4" t="str">
        <f t="shared" si="8"/>
        <v>Raw test result</v>
      </c>
      <c r="M159" s="4"/>
      <c r="N159" s="4" t="str">
        <f>IF(D159="boolean","presence of",IF(D159="count","count of",IF(E159="Ct value","threshold cycle indicating","data about")))&amp;" "&amp;H159&amp;" by "&amp;IF(ISNA(VLOOKUP(C159,lookup!$A$2:$B$4,2,FALSE)=TRUE),C159,VLOOKUP(C159,lookup!$A$2:$B$4,2))</f>
        <v>threshold cycle indicating Strongyloides by fluorogenic PCR assay</v>
      </c>
      <c r="O159" s="5" t="str">
        <f>IF($D159="count","a count of the number of ",IF($D159="boolean","a categorical measurement datum","a data item")&amp;" that is about ")&amp;$H159&amp;" and is the specified output of some "&amp;IF(ISNA(VLOOKUP(C159,lookup!$A$2:$B$4,2,FALSE)=TRUE),C159,VLOOKUP(C159,lookup!$A$2:$B$4,2))&amp;", which achieves an organism identification objective and has as specified input a "&amp;$B159&amp;" specimen"</f>
        <v>a data item that is about Strongyloides and is the specified output of some fluorogenic PCR assay, which achieves an organism identification objective and has as specified input a stool specimen</v>
      </c>
      <c r="P159" s="5" t="str">
        <f>"("&amp;IF($D160="count","count and",IF($D160="boolean","'categorical measurement datum' and","'data item' and")&amp;" 'is about' some ")&amp;"'"&amp;$H159&amp;"') and is_specified_output_of some (('"&amp;IF(ISNA(VLOOKUP(C159,lookup!$A$2:$B$4,2,FALSE)=TRUE),C159,VLOOKUP(C159,lookup!$A$2:$B$4,2))&amp;"' and achieves_planned_objective some 'organism identification objective') and has_specified_input some '"&amp;$B159&amp;" specimen')"</f>
        <v>('data item' and 'is about' some 'Strongyloides') and is_specified_output_of some (('fluorogenic PCR assay' and achieves_planned_objective some 'organism identification objective') and has_specified_input some 'stool specimen')</v>
      </c>
    </row>
    <row r="160" spans="1:16" ht="85" x14ac:dyDescent="0.2">
      <c r="A160" t="s">
        <v>227</v>
      </c>
      <c r="B160" t="s">
        <v>20</v>
      </c>
      <c r="C160" t="s">
        <v>38</v>
      </c>
      <c r="D160" t="s">
        <v>36</v>
      </c>
      <c r="E160" t="s">
        <v>22</v>
      </c>
      <c r="F160" t="s">
        <v>149</v>
      </c>
      <c r="G160" t="s">
        <v>226</v>
      </c>
      <c r="H160" t="s">
        <v>226</v>
      </c>
      <c r="J160" s="4" t="str">
        <f t="shared" si="6"/>
        <v>Strongyloides Ct value, by TAC result</v>
      </c>
      <c r="K160" s="4" t="str">
        <f t="shared" si="7"/>
        <v>Raw eukaryota data</v>
      </c>
      <c r="L160" s="4" t="str">
        <f t="shared" si="8"/>
        <v>Raw test result</v>
      </c>
      <c r="M160" s="4"/>
      <c r="N160" s="4" t="str">
        <f>IF(D160="boolean","presence of",IF(D160="count","count of",IF(E160="Ct value","threshold cycle indicating","data about")))&amp;" "&amp;H160&amp;" by "&amp;IF(ISNA(VLOOKUP(C160,lookup!$A$2:$B$4,2,FALSE)=TRUE),C160,VLOOKUP(C160,lookup!$A$2:$B$4,2))</f>
        <v>threshold cycle indicating Strongyloides by fluorogenic PCR assay</v>
      </c>
      <c r="O160" s="5" t="str">
        <f>IF($D160="count","a count of the number of ",IF($D160="boolean","a categorical measurement datum","a data item")&amp;" that is about ")&amp;$H160&amp;" and is the specified output of some "&amp;IF(ISNA(VLOOKUP(C160,lookup!$A$2:$B$4,2,FALSE)=TRUE),C160,VLOOKUP(C160,lookup!$A$2:$B$4,2))&amp;", which achieves an organism identification objective and has as specified input a "&amp;$B160&amp;" specimen"</f>
        <v>a data item that is about Strongyloides and is the specified output of some fluorogenic PCR assay, which achieves an organism identification objective and has as specified input a stool specimen</v>
      </c>
      <c r="P160" s="5" t="str">
        <f>"("&amp;IF($D161="count","count and",IF($D161="boolean","'categorical measurement datum' and","'data item' and")&amp;" 'is about' some ")&amp;"'"&amp;$H160&amp;"') and is_specified_output_of some (('"&amp;IF(ISNA(VLOOKUP(C160,lookup!$A$2:$B$4,2,FALSE)=TRUE),C160,VLOOKUP(C160,lookup!$A$2:$B$4,2))&amp;"' and achieves_planned_objective some 'organism identification objective') and has_specified_input some '"&amp;$B160&amp;" specimen')"</f>
        <v>('categorical measurement datum' and 'is about' some 'Strongyloides') and is_specified_output_of some (('fluorogenic PCR assay' and achieves_planned_objective some 'organism identification objective') and has_specified_input some 'stool specimen')</v>
      </c>
    </row>
    <row r="161" spans="1:16" ht="85" x14ac:dyDescent="0.2">
      <c r="A161" t="s">
        <v>228</v>
      </c>
      <c r="B161" t="s">
        <v>20</v>
      </c>
      <c r="C161" t="s">
        <v>151</v>
      </c>
      <c r="D161" t="s">
        <v>32</v>
      </c>
      <c r="F161" t="s">
        <v>149</v>
      </c>
      <c r="G161" t="s">
        <v>226</v>
      </c>
      <c r="H161" t="s">
        <v>361</v>
      </c>
      <c r="J161" s="4" t="str">
        <f t="shared" si="6"/>
        <v>Strongyloides stercoralis, by microscopy</v>
      </c>
      <c r="K161" s="4" t="str">
        <f t="shared" si="7"/>
        <v>Strongyloides in stool</v>
      </c>
      <c r="L161" s="4" t="str">
        <f t="shared" si="8"/>
        <v>Eukaryota in stool</v>
      </c>
      <c r="M161" s="4"/>
      <c r="N161" s="4" t="str">
        <f>IF(D161="boolean","presence of",IF(D161="count","count of",IF(E161="Ct value","threshold cycle indicating","data about")))&amp;" "&amp;H161&amp;" by "&amp;IF(ISNA(VLOOKUP(C161,lookup!$A$2:$B$4,2,FALSE)=TRUE),C161,VLOOKUP(C161,lookup!$A$2:$B$4,2))</f>
        <v>presence of Strongyloides stercoralis by microscopy</v>
      </c>
      <c r="O161" s="5" t="str">
        <f>IF($D161="count","a count of the number of ",IF($D161="boolean","a categorical measurement datum","a data item")&amp;" that is about ")&amp;$H161&amp;" and is the specified output of some "&amp;IF(ISNA(VLOOKUP(C161,lookup!$A$2:$B$4,2,FALSE)=TRUE),C161,VLOOKUP(C161,lookup!$A$2:$B$4,2))&amp;", which achieves an organism identification objective and has as specified input a "&amp;$B161&amp;" specimen"</f>
        <v>a categorical measurement datum that is about Strongyloides stercoralis and is the specified output of some microscopy, which achieves an organism identification objective and has as specified input a stool specimen</v>
      </c>
      <c r="P161" s="5" t="str">
        <f>"("&amp;IF($D162="count","count and",IF($D162="boolean","'categorical measurement datum' and","'data item' and")&amp;" 'is about' some ")&amp;"'"&amp;$H161&amp;"') and is_specified_output_of some (('"&amp;IF(ISNA(VLOOKUP(C161,lookup!$A$2:$B$4,2,FALSE)=TRUE),C161,VLOOKUP(C161,lookup!$A$2:$B$4,2))&amp;"' and achieves_planned_objective some 'organism identification objective') and has_specified_input some '"&amp;$B161&amp;" specimen')"</f>
        <v>('categorical measurement datum' and 'is about' some 'Strongyloides stercoralis') and is_specified_output_of some (('microscopy' and achieves_planned_objective some 'organism identification objective') and has_specified_input some 'stool specimen')</v>
      </c>
    </row>
    <row r="162" spans="1:16" ht="85" x14ac:dyDescent="0.2">
      <c r="A162" t="s">
        <v>229</v>
      </c>
      <c r="B162" t="s">
        <v>20</v>
      </c>
      <c r="C162" t="s">
        <v>151</v>
      </c>
      <c r="D162" t="s">
        <v>32</v>
      </c>
      <c r="F162" t="s">
        <v>149</v>
      </c>
      <c r="G162" t="s">
        <v>230</v>
      </c>
      <c r="H162" t="s">
        <v>230</v>
      </c>
      <c r="J162" s="4" t="str">
        <f t="shared" si="6"/>
        <v>Taenia, by microscopy</v>
      </c>
      <c r="K162" s="4" t="str">
        <f t="shared" si="7"/>
        <v>Taenia in stool</v>
      </c>
      <c r="L162" s="4" t="str">
        <f t="shared" si="8"/>
        <v>Eukaryota in stool</v>
      </c>
      <c r="M162" s="4"/>
      <c r="N162" s="4" t="str">
        <f>IF(D162="boolean","presence of",IF(D162="count","count of",IF(E162="Ct value","threshold cycle indicating","data about")))&amp;" "&amp;H162&amp;" by "&amp;IF(ISNA(VLOOKUP(C162,lookup!$A$2:$B$4,2,FALSE)=TRUE),C162,VLOOKUP(C162,lookup!$A$2:$B$4,2))</f>
        <v>presence of Taenia by microscopy</v>
      </c>
      <c r="O162" s="5" t="str">
        <f>IF($D162="count","a count of the number of ",IF($D162="boolean","a categorical measurement datum","a data item")&amp;" that is about ")&amp;$H162&amp;" and is the specified output of some "&amp;IF(ISNA(VLOOKUP(C162,lookup!$A$2:$B$4,2,FALSE)=TRUE),C162,VLOOKUP(C162,lookup!$A$2:$B$4,2))&amp;", which achieves an organism identification objective and has as specified input a "&amp;$B162&amp;" specimen"</f>
        <v>a categorical measurement datum that is about Taenia and is the specified output of some microscopy, which achieves an organism identification objective and has as specified input a stool specimen</v>
      </c>
      <c r="P162" s="5" t="str">
        <f>"("&amp;IF($D163="count","count and",IF($D163="boolean","'categorical measurement datum' and","'data item' and")&amp;" 'is about' some ")&amp;"'"&amp;$H162&amp;"') and is_specified_output_of some (('"&amp;IF(ISNA(VLOOKUP(C162,lookup!$A$2:$B$4,2,FALSE)=TRUE),C162,VLOOKUP(C162,lookup!$A$2:$B$4,2))&amp;"' and achieves_planned_objective some 'organism identification objective') and has_specified_input some '"&amp;$B162&amp;" specimen')"</f>
        <v>('data item' and 'is about' some 'Taenia') and is_specified_output_of some (('microscopy' and achieves_planned_objective some 'organism identification objective') and has_specified_input some 'stool specimen')</v>
      </c>
    </row>
    <row r="163" spans="1:16" ht="85" x14ac:dyDescent="0.2">
      <c r="A163" t="s">
        <v>231</v>
      </c>
      <c r="B163" t="s">
        <v>20</v>
      </c>
      <c r="C163" t="s">
        <v>38</v>
      </c>
      <c r="D163" t="s">
        <v>36</v>
      </c>
      <c r="E163" t="s">
        <v>22</v>
      </c>
      <c r="F163" t="s">
        <v>149</v>
      </c>
      <c r="G163" t="s">
        <v>232</v>
      </c>
      <c r="H163" t="s">
        <v>232</v>
      </c>
      <c r="J163" s="4" t="str">
        <f t="shared" si="6"/>
        <v>Trichuris Ct value, by TAC result</v>
      </c>
      <c r="K163" s="4" t="str">
        <f t="shared" si="7"/>
        <v>Raw eukaryota data</v>
      </c>
      <c r="L163" s="4" t="str">
        <f t="shared" si="8"/>
        <v>Raw test result</v>
      </c>
      <c r="M163" s="4"/>
      <c r="N163" s="4" t="str">
        <f>IF(D163="boolean","presence of",IF(D163="count","count of",IF(E163="Ct value","threshold cycle indicating","data about")))&amp;" "&amp;H163&amp;" by "&amp;IF(ISNA(VLOOKUP(C163,lookup!$A$2:$B$4,2,FALSE)=TRUE),C163,VLOOKUP(C163,lookup!$A$2:$B$4,2))</f>
        <v>threshold cycle indicating Trichuris by fluorogenic PCR assay</v>
      </c>
      <c r="O163" s="5" t="str">
        <f>IF($D163="count","a count of the number of ",IF($D163="boolean","a categorical measurement datum","a data item")&amp;" that is about ")&amp;$H163&amp;" and is the specified output of some "&amp;IF(ISNA(VLOOKUP(C163,lookup!$A$2:$B$4,2,FALSE)=TRUE),C163,VLOOKUP(C163,lookup!$A$2:$B$4,2))&amp;", which achieves an organism identification objective and has as specified input a "&amp;$B163&amp;" specimen"</f>
        <v>a data item that is about Trichuris and is the specified output of some fluorogenic PCR assay, which achieves an organism identification objective and has as specified input a stool specimen</v>
      </c>
      <c r="P163" s="5" t="str">
        <f>"("&amp;IF($D164="count","count and",IF($D164="boolean","'categorical measurement datum' and","'data item' and")&amp;" 'is about' some ")&amp;"'"&amp;$H163&amp;"') and is_specified_output_of some (('"&amp;IF(ISNA(VLOOKUP(C163,lookup!$A$2:$B$4,2,FALSE)=TRUE),C163,VLOOKUP(C163,lookup!$A$2:$B$4,2))&amp;"' and achieves_planned_objective some 'organism identification objective') and has_specified_input some '"&amp;$B163&amp;" specimen')"</f>
        <v>('data item' and 'is about' some 'Trichuris') and is_specified_output_of some (('fluorogenic PCR assay' and achieves_planned_objective some 'organism identification objective') and has_specified_input some 'stool specimen')</v>
      </c>
    </row>
    <row r="164" spans="1:16" ht="85" x14ac:dyDescent="0.2">
      <c r="A164" t="s">
        <v>233</v>
      </c>
      <c r="B164" t="s">
        <v>20</v>
      </c>
      <c r="C164" t="s">
        <v>38</v>
      </c>
      <c r="D164" t="s">
        <v>36</v>
      </c>
      <c r="E164" t="s">
        <v>22</v>
      </c>
      <c r="F164" t="s">
        <v>149</v>
      </c>
      <c r="G164" t="s">
        <v>232</v>
      </c>
      <c r="H164" t="s">
        <v>232</v>
      </c>
      <c r="J164" s="4" t="str">
        <f t="shared" si="6"/>
        <v>Trichuris Ct value, by TAC result</v>
      </c>
      <c r="K164" s="4" t="str">
        <f t="shared" si="7"/>
        <v>Raw eukaryota data</v>
      </c>
      <c r="L164" s="4" t="str">
        <f t="shared" si="8"/>
        <v>Raw test result</v>
      </c>
      <c r="M164" s="4"/>
      <c r="N164" s="4" t="str">
        <f>IF(D164="boolean","presence of",IF(D164="count","count of",IF(E164="Ct value","threshold cycle indicating","data about")))&amp;" "&amp;H164&amp;" by "&amp;IF(ISNA(VLOOKUP(C164,lookup!$A$2:$B$4,2,FALSE)=TRUE),C164,VLOOKUP(C164,lookup!$A$2:$B$4,2))</f>
        <v>threshold cycle indicating Trichuris by fluorogenic PCR assay</v>
      </c>
      <c r="O164" s="5" t="str">
        <f>IF($D164="count","a count of the number of ",IF($D164="boolean","a categorical measurement datum","a data item")&amp;" that is about ")&amp;$H164&amp;" and is the specified output of some "&amp;IF(ISNA(VLOOKUP(C164,lookup!$A$2:$B$4,2,FALSE)=TRUE),C164,VLOOKUP(C164,lookup!$A$2:$B$4,2))&amp;", which achieves an organism identification objective and has as specified input a "&amp;$B164&amp;" specimen"</f>
        <v>a data item that is about Trichuris and is the specified output of some fluorogenic PCR assay, which achieves an organism identification objective and has as specified input a stool specimen</v>
      </c>
      <c r="P164" s="5" t="str">
        <f>"("&amp;IF($D165="count","count and",IF($D165="boolean","'categorical measurement datum' and","'data item' and")&amp;" 'is about' some ")&amp;"'"&amp;$H164&amp;"') and is_specified_output_of some (('"&amp;IF(ISNA(VLOOKUP(C164,lookup!$A$2:$B$4,2,FALSE)=TRUE),C164,VLOOKUP(C164,lookup!$A$2:$B$4,2))&amp;"' and achieves_planned_objective some 'organism identification objective') and has_specified_input some '"&amp;$B164&amp;" specimen')"</f>
        <v>('categorical measurement datum' and 'is about' some 'Trichuris') and is_specified_output_of some (('fluorogenic PCR assay' and achieves_planned_objective some 'organism identification objective') and has_specified_input some 'stool specimen')</v>
      </c>
    </row>
    <row r="165" spans="1:16" ht="85" x14ac:dyDescent="0.2">
      <c r="A165" t="s">
        <v>234</v>
      </c>
      <c r="B165" t="s">
        <v>20</v>
      </c>
      <c r="C165" t="s">
        <v>151</v>
      </c>
      <c r="D165" t="s">
        <v>32</v>
      </c>
      <c r="F165" t="s">
        <v>149</v>
      </c>
      <c r="G165" t="s">
        <v>232</v>
      </c>
      <c r="H165" t="s">
        <v>362</v>
      </c>
      <c r="J165" s="4" t="str">
        <f t="shared" si="6"/>
        <v>Trichuris trichiura, by microscopy</v>
      </c>
      <c r="K165" s="4" t="str">
        <f t="shared" si="7"/>
        <v>Trichuris in stool</v>
      </c>
      <c r="L165" s="4" t="str">
        <f t="shared" si="8"/>
        <v>Eukaryota in stool</v>
      </c>
      <c r="M165" s="4"/>
      <c r="N165" s="4" t="str">
        <f>IF(D165="boolean","presence of",IF(D165="count","count of",IF(E165="Ct value","threshold cycle indicating","data about")))&amp;" "&amp;H165&amp;" by "&amp;IF(ISNA(VLOOKUP(C165,lookup!$A$2:$B$4,2,FALSE)=TRUE),C165,VLOOKUP(C165,lookup!$A$2:$B$4,2))</f>
        <v>presence of Trichuris trichiura by microscopy</v>
      </c>
      <c r="O165" s="5" t="str">
        <f>IF($D165="count","a count of the number of ",IF($D165="boolean","a categorical measurement datum","a data item")&amp;" that is about ")&amp;$H165&amp;" and is the specified output of some "&amp;IF(ISNA(VLOOKUP(C165,lookup!$A$2:$B$4,2,FALSE)=TRUE),C165,VLOOKUP(C165,lookup!$A$2:$B$4,2))&amp;", which achieves an organism identification objective and has as specified input a "&amp;$B165&amp;" specimen"</f>
        <v>a categorical measurement datum that is about Trichuris trichiura and is the specified output of some microscopy, which achieves an organism identification objective and has as specified input a stool specimen</v>
      </c>
      <c r="P165" s="5" t="str">
        <f>"("&amp;IF($D166="count","count and",IF($D166="boolean","'categorical measurement datum' and","'data item' and")&amp;" 'is about' some ")&amp;"'"&amp;$H165&amp;"') and is_specified_output_of some (('"&amp;IF(ISNA(VLOOKUP(C165,lookup!$A$2:$B$4,2,FALSE)=TRUE),C165,VLOOKUP(C165,lookup!$A$2:$B$4,2))&amp;"' and achieves_planned_objective some 'organism identification objective') and has_specified_input some '"&amp;$B165&amp;" specimen')"</f>
        <v>('data item' and 'is about' some 'Trichuris trichiura') and is_specified_output_of some (('microscopy' and achieves_planned_objective some 'organism identification objective') and has_specified_input some 'stool specimen')</v>
      </c>
    </row>
    <row r="166" spans="1:16" ht="85" x14ac:dyDescent="0.2">
      <c r="A166" t="s">
        <v>235</v>
      </c>
      <c r="B166" t="s">
        <v>20</v>
      </c>
      <c r="C166" t="s">
        <v>38</v>
      </c>
      <c r="D166" t="s">
        <v>36</v>
      </c>
      <c r="E166" t="s">
        <v>22</v>
      </c>
      <c r="F166" t="s">
        <v>149</v>
      </c>
      <c r="G166" t="s">
        <v>236</v>
      </c>
      <c r="H166" t="s">
        <v>363</v>
      </c>
      <c r="J166" s="4" t="str">
        <f t="shared" si="6"/>
        <v>Encephalitozoon intestinalis Ct value, by TAC result</v>
      </c>
      <c r="K166" s="4" t="str">
        <f t="shared" si="7"/>
        <v>Raw eukaryota data</v>
      </c>
      <c r="L166" s="4" t="str">
        <f t="shared" si="8"/>
        <v>Raw test result</v>
      </c>
      <c r="M166" s="4"/>
      <c r="N166" s="4" t="str">
        <f>IF(D166="boolean","presence of",IF(D166="count","count of",IF(E166="Ct value","threshold cycle indicating","data about")))&amp;" "&amp;H166&amp;" by "&amp;IF(ISNA(VLOOKUP(C166,lookup!$A$2:$B$4,2,FALSE)=TRUE),C166,VLOOKUP(C166,lookup!$A$2:$B$4,2))</f>
        <v>threshold cycle indicating Encephalitozoon intestinalis by fluorogenic PCR assay</v>
      </c>
      <c r="O166" s="5" t="str">
        <f>IF($D166="count","a count of the number of ",IF($D166="boolean","a categorical measurement datum","a data item")&amp;" that is about ")&amp;$H166&amp;" and is the specified output of some "&amp;IF(ISNA(VLOOKUP(C166,lookup!$A$2:$B$4,2,FALSE)=TRUE),C166,VLOOKUP(C166,lookup!$A$2:$B$4,2))&amp;", which achieves an organism identification objective and has as specified input a "&amp;$B166&amp;" specimen"</f>
        <v>a data item that is about Encephalitozoon intestinalis and is the specified output of some fluorogenic PCR assay, which achieves an organism identification objective and has as specified input a stool specimen</v>
      </c>
      <c r="P166" s="5" t="str">
        <f>"("&amp;IF($D167="count","count and",IF($D167="boolean","'categorical measurement datum' and","'data item' and")&amp;" 'is about' some ")&amp;"'"&amp;$H166&amp;"') and is_specified_output_of some (('"&amp;IF(ISNA(VLOOKUP(C166,lookup!$A$2:$B$4,2,FALSE)=TRUE),C166,VLOOKUP(C166,lookup!$A$2:$B$4,2))&amp;"' and achieves_planned_objective some 'organism identification objective') and has_specified_input some '"&amp;$B166&amp;" specimen')"</f>
        <v>('data item' and 'is about' some 'Encephalitozoon intestinalis') and is_specified_output_of some (('fluorogenic PCR assay' and achieves_planned_objective some 'organism identification objective') and has_specified_input some 'stool specimen')</v>
      </c>
    </row>
    <row r="167" spans="1:16" ht="85" x14ac:dyDescent="0.2">
      <c r="A167" t="s">
        <v>237</v>
      </c>
      <c r="B167" t="s">
        <v>20</v>
      </c>
      <c r="C167" t="s">
        <v>38</v>
      </c>
      <c r="D167" t="s">
        <v>36</v>
      </c>
      <c r="E167" t="s">
        <v>22</v>
      </c>
      <c r="F167" t="s">
        <v>149</v>
      </c>
      <c r="G167" t="s">
        <v>236</v>
      </c>
      <c r="H167" t="s">
        <v>363</v>
      </c>
      <c r="J167" s="4" t="str">
        <f t="shared" si="6"/>
        <v>Encephalitozoon intestinalis Ct value, by TAC result</v>
      </c>
      <c r="K167" s="4" t="str">
        <f t="shared" si="7"/>
        <v>Raw eukaryota data</v>
      </c>
      <c r="L167" s="4" t="str">
        <f t="shared" si="8"/>
        <v>Raw test result</v>
      </c>
      <c r="M167" s="4"/>
      <c r="N167" s="4" t="str">
        <f>IF(D167="boolean","presence of",IF(D167="count","count of",IF(E167="Ct value","threshold cycle indicating","data about")))&amp;" "&amp;H167&amp;" by "&amp;IF(ISNA(VLOOKUP(C167,lookup!$A$2:$B$4,2,FALSE)=TRUE),C167,VLOOKUP(C167,lookup!$A$2:$B$4,2))</f>
        <v>threshold cycle indicating Encephalitozoon intestinalis by fluorogenic PCR assay</v>
      </c>
      <c r="O167" s="5" t="str">
        <f>IF($D167="count","a count of the number of ",IF($D167="boolean","a categorical measurement datum","a data item")&amp;" that is about ")&amp;$H167&amp;" and is the specified output of some "&amp;IF(ISNA(VLOOKUP(C167,lookup!$A$2:$B$4,2,FALSE)=TRUE),C167,VLOOKUP(C167,lookup!$A$2:$B$4,2))&amp;", which achieves an organism identification objective and has as specified input a "&amp;$B167&amp;" specimen"</f>
        <v>a data item that is about Encephalitozoon intestinalis and is the specified output of some fluorogenic PCR assay, which achieves an organism identification objective and has as specified input a stool specimen</v>
      </c>
      <c r="P167" s="5" t="str">
        <f>"("&amp;IF($D168="count","count and",IF($D168="boolean","'categorical measurement datum' and","'data item' and")&amp;" 'is about' some ")&amp;"'"&amp;$H167&amp;"') and is_specified_output_of some (('"&amp;IF(ISNA(VLOOKUP(C167,lookup!$A$2:$B$4,2,FALSE)=TRUE),C167,VLOOKUP(C167,lookup!$A$2:$B$4,2))&amp;"' and achieves_planned_objective some 'organism identification objective') and has_specified_input some '"&amp;$B167&amp;" specimen')"</f>
        <v>('categorical measurement datum' and 'is about' some 'Encephalitozoon intestinalis') and is_specified_output_of some (('fluorogenic PCR assay' and achieves_planned_objective some 'organism identification objective') and has_specified_input some 'stool specimen')</v>
      </c>
    </row>
    <row r="168" spans="1:16" ht="85" x14ac:dyDescent="0.2">
      <c r="A168" t="s">
        <v>238</v>
      </c>
      <c r="B168" t="s">
        <v>20</v>
      </c>
      <c r="C168" t="s">
        <v>47</v>
      </c>
      <c r="D168" t="s">
        <v>32</v>
      </c>
      <c r="F168" t="s">
        <v>239</v>
      </c>
      <c r="G168" t="s">
        <v>240</v>
      </c>
      <c r="H168" t="s">
        <v>240</v>
      </c>
      <c r="J168" s="4" t="str">
        <f t="shared" si="6"/>
        <v>Adenovirus, by ELISA</v>
      </c>
      <c r="K168" s="4" t="str">
        <f t="shared" si="7"/>
        <v>Adenovirus in stool</v>
      </c>
      <c r="L168" s="4" t="str">
        <f t="shared" si="8"/>
        <v>Virus in stool</v>
      </c>
      <c r="M168" s="4"/>
      <c r="N168" s="4" t="str">
        <f>IF(D168="boolean","presence of",IF(D168="count","count of",IF(E168="Ct value","threshold cycle indicating","data about")))&amp;" "&amp;H168&amp;" by "&amp;IF(ISNA(VLOOKUP(C168,lookup!$A$2:$B$4,2,FALSE)=TRUE),C168,VLOOKUP(C168,lookup!$A$2:$B$4,2))</f>
        <v>presence of Adenovirus by ELISA</v>
      </c>
      <c r="O168" s="5" t="str">
        <f>IF($D168="count","a count of the number of ",IF($D168="boolean","a categorical measurement datum","a data item")&amp;" that is about ")&amp;$H168&amp;" and is the specified output of some "&amp;IF(ISNA(VLOOKUP(C168,lookup!$A$2:$B$4,2,FALSE)=TRUE),C168,VLOOKUP(C168,lookup!$A$2:$B$4,2))&amp;", which achieves an organism identification objective and has as specified input a "&amp;$B168&amp;" specimen"</f>
        <v>a categorical measurement datum that is about Adenovirus and is the specified output of some ELISA, which achieves an organism identification objective and has as specified input a stool specimen</v>
      </c>
      <c r="P168" s="5" t="str">
        <f>"("&amp;IF($D169="count","count and",IF($D169="boolean","'categorical measurement datum' and","'data item' and")&amp;" 'is about' some ")&amp;"'"&amp;$H168&amp;"') and is_specified_output_of some (('"&amp;IF(ISNA(VLOOKUP(C168,lookup!$A$2:$B$4,2,FALSE)=TRUE),C168,VLOOKUP(C168,lookup!$A$2:$B$4,2))&amp;"' and achieves_planned_objective some 'organism identification objective') and has_specified_input some '"&amp;$B168&amp;" specimen')"</f>
        <v>('data item' and 'is about' some 'Adenovirus') and is_specified_output_of some (('ELISA' and achieves_planned_objective some 'organism identification objective') and has_specified_input some 'stool specimen')</v>
      </c>
    </row>
    <row r="169" spans="1:16" ht="85" x14ac:dyDescent="0.2">
      <c r="A169" t="s">
        <v>241</v>
      </c>
      <c r="B169" t="s">
        <v>20</v>
      </c>
      <c r="C169" t="s">
        <v>47</v>
      </c>
      <c r="D169" t="s">
        <v>36</v>
      </c>
      <c r="F169" t="s">
        <v>239</v>
      </c>
      <c r="G169" t="s">
        <v>240</v>
      </c>
      <c r="H169" t="s">
        <v>240</v>
      </c>
      <c r="J169" s="4" t="str">
        <f t="shared" si="6"/>
        <v>Adenovirus, by ELISA result</v>
      </c>
      <c r="K169" s="4" t="str">
        <f t="shared" si="7"/>
        <v>Raw virus data</v>
      </c>
      <c r="L169" s="4" t="str">
        <f t="shared" si="8"/>
        <v>Raw test result</v>
      </c>
      <c r="M169" s="4"/>
      <c r="N169" s="4" t="str">
        <f>IF(D169="boolean","presence of",IF(D169="count","count of",IF(E169="Ct value","threshold cycle indicating","data about")))&amp;" "&amp;H169&amp;" by "&amp;IF(ISNA(VLOOKUP(C169,lookup!$A$2:$B$4,2,FALSE)=TRUE),C169,VLOOKUP(C169,lookup!$A$2:$B$4,2))</f>
        <v>data about Adenovirus by ELISA</v>
      </c>
      <c r="O169" s="5" t="str">
        <f>IF($D169="count","a count of the number of ",IF($D169="boolean","a categorical measurement datum","a data item")&amp;" that is about ")&amp;$H169&amp;" and is the specified output of some "&amp;IF(ISNA(VLOOKUP(C169,lookup!$A$2:$B$4,2,FALSE)=TRUE),C169,VLOOKUP(C169,lookup!$A$2:$B$4,2))&amp;", which achieves an organism identification objective and has as specified input a "&amp;$B169&amp;" specimen"</f>
        <v>a data item that is about Adenovirus and is the specified output of some ELISA, which achieves an organism identification objective and has as specified input a stool specimen</v>
      </c>
      <c r="P169" s="5" t="str">
        <f>"("&amp;IF($D170="count","count and",IF($D170="boolean","'categorical measurement datum' and","'data item' and")&amp;" 'is about' some ")&amp;"'"&amp;$H169&amp;"') and is_specified_output_of some (('"&amp;IF(ISNA(VLOOKUP(C169,lookup!$A$2:$B$4,2,FALSE)=TRUE),C169,VLOOKUP(C169,lookup!$A$2:$B$4,2))&amp;"' and achieves_planned_objective some 'organism identification objective') and has_specified_input some '"&amp;$B169&amp;" specimen')"</f>
        <v>('data item' and 'is about' some 'Adenovirus') and is_specified_output_of some (('ELISA' and achieves_planned_objective some 'organism identification objective') and has_specified_input some 'stool specimen')</v>
      </c>
    </row>
    <row r="170" spans="1:16" ht="85" x14ac:dyDescent="0.2">
      <c r="A170" t="s">
        <v>242</v>
      </c>
      <c r="B170" t="s">
        <v>20</v>
      </c>
      <c r="C170" t="s">
        <v>38</v>
      </c>
      <c r="D170" t="s">
        <v>36</v>
      </c>
      <c r="E170" t="s">
        <v>22</v>
      </c>
      <c r="F170" t="s">
        <v>239</v>
      </c>
      <c r="G170" t="s">
        <v>240</v>
      </c>
      <c r="H170" t="s">
        <v>240</v>
      </c>
      <c r="J170" s="4" t="str">
        <f t="shared" si="6"/>
        <v>Adenovirus Ct value, by TAC result</v>
      </c>
      <c r="K170" s="4" t="str">
        <f t="shared" si="7"/>
        <v>Raw virus data</v>
      </c>
      <c r="L170" s="4" t="str">
        <f t="shared" si="8"/>
        <v>Raw test result</v>
      </c>
      <c r="M170" s="4"/>
      <c r="N170" s="4" t="str">
        <f>IF(D170="boolean","presence of",IF(D170="count","count of",IF(E170="Ct value","threshold cycle indicating","data about")))&amp;" "&amp;H170&amp;" by "&amp;IF(ISNA(VLOOKUP(C170,lookup!$A$2:$B$4,2,FALSE)=TRUE),C170,VLOOKUP(C170,lookup!$A$2:$B$4,2))</f>
        <v>threshold cycle indicating Adenovirus by fluorogenic PCR assay</v>
      </c>
      <c r="O170" s="5" t="str">
        <f>IF($D170="count","a count of the number of ",IF($D170="boolean","a categorical measurement datum","a data item")&amp;" that is about ")&amp;$H170&amp;" and is the specified output of some "&amp;IF(ISNA(VLOOKUP(C170,lookup!$A$2:$B$4,2,FALSE)=TRUE),C170,VLOOKUP(C170,lookup!$A$2:$B$4,2))&amp;", which achieves an organism identification objective and has as specified input a "&amp;$B170&amp;" specimen"</f>
        <v>a data item that is about Adenovirus and is the specified output of some fluorogenic PCR assay, which achieves an organism identification objective and has as specified input a stool specimen</v>
      </c>
      <c r="P170" s="5" t="str">
        <f>"("&amp;IF($D171="count","count and",IF($D171="boolean","'categorical measurement datum' and","'data item' and")&amp;" 'is about' some ")&amp;"'"&amp;$H170&amp;"') and is_specified_output_of some (('"&amp;IF(ISNA(VLOOKUP(C170,lookup!$A$2:$B$4,2,FALSE)=TRUE),C170,VLOOKUP(C170,lookup!$A$2:$B$4,2))&amp;"' and achieves_planned_objective some 'organism identification objective') and has_specified_input some '"&amp;$B170&amp;" specimen')"</f>
        <v>('data item' and 'is about' some 'Adenovirus') and is_specified_output_of some (('fluorogenic PCR assay' and achieves_planned_objective some 'organism identification objective') and has_specified_input some 'stool specimen')</v>
      </c>
    </row>
    <row r="171" spans="1:16" ht="85" x14ac:dyDescent="0.2">
      <c r="A171" t="s">
        <v>243</v>
      </c>
      <c r="B171" t="s">
        <v>20</v>
      </c>
      <c r="C171" t="s">
        <v>38</v>
      </c>
      <c r="D171" t="s">
        <v>36</v>
      </c>
      <c r="E171" t="s">
        <v>22</v>
      </c>
      <c r="F171" t="s">
        <v>239</v>
      </c>
      <c r="G171" t="s">
        <v>240</v>
      </c>
      <c r="H171" t="s">
        <v>240</v>
      </c>
      <c r="J171" s="4" t="str">
        <f t="shared" si="6"/>
        <v>Adenovirus Ct value, by TAC result</v>
      </c>
      <c r="K171" s="4" t="str">
        <f t="shared" si="7"/>
        <v>Raw virus data</v>
      </c>
      <c r="L171" s="4" t="str">
        <f t="shared" si="8"/>
        <v>Raw test result</v>
      </c>
      <c r="M171" s="4"/>
      <c r="N171" s="4" t="str">
        <f>IF(D171="boolean","presence of",IF(D171="count","count of",IF(E171="Ct value","threshold cycle indicating","data about")))&amp;" "&amp;H171&amp;" by "&amp;IF(ISNA(VLOOKUP(C171,lookup!$A$2:$B$4,2,FALSE)=TRUE),C171,VLOOKUP(C171,lookup!$A$2:$B$4,2))</f>
        <v>threshold cycle indicating Adenovirus by fluorogenic PCR assay</v>
      </c>
      <c r="O171" s="5" t="str">
        <f>IF($D171="count","a count of the number of ",IF($D171="boolean","a categorical measurement datum","a data item")&amp;" that is about ")&amp;$H171&amp;" and is the specified output of some "&amp;IF(ISNA(VLOOKUP(C171,lookup!$A$2:$B$4,2,FALSE)=TRUE),C171,VLOOKUP(C171,lookup!$A$2:$B$4,2))&amp;", which achieves an organism identification objective and has as specified input a "&amp;$B171&amp;" specimen"</f>
        <v>a data item that is about Adenovirus and is the specified output of some fluorogenic PCR assay, which achieves an organism identification objective and has as specified input a stool specimen</v>
      </c>
      <c r="P171" s="5" t="str">
        <f>"("&amp;IF($D172="count","count and",IF($D172="boolean","'categorical measurement datum' and","'data item' and")&amp;" 'is about' some ")&amp;"'"&amp;$H171&amp;"') and is_specified_output_of some (('"&amp;IF(ISNA(VLOOKUP(C171,lookup!$A$2:$B$4,2,FALSE)=TRUE),C171,VLOOKUP(C171,lookup!$A$2:$B$4,2))&amp;"' and achieves_planned_objective some 'organism identification objective') and has_specified_input some '"&amp;$B171&amp;" specimen')"</f>
        <v>('data item' and 'is about' some 'Adenovirus') and is_specified_output_of some (('fluorogenic PCR assay' and achieves_planned_objective some 'organism identification objective') and has_specified_input some 'stool specimen')</v>
      </c>
    </row>
    <row r="172" spans="1:16" ht="85" x14ac:dyDescent="0.2">
      <c r="A172" t="s">
        <v>244</v>
      </c>
      <c r="B172" t="s">
        <v>20</v>
      </c>
      <c r="C172" t="s">
        <v>38</v>
      </c>
      <c r="D172" t="s">
        <v>36</v>
      </c>
      <c r="E172" t="s">
        <v>22</v>
      </c>
      <c r="F172" t="s">
        <v>239</v>
      </c>
      <c r="G172" t="s">
        <v>240</v>
      </c>
      <c r="H172" t="s">
        <v>364</v>
      </c>
      <c r="J172" s="4" t="str">
        <f t="shared" si="6"/>
        <v>Adenovirus 40/41 Ct value, by TAC result</v>
      </c>
      <c r="K172" s="4" t="str">
        <f t="shared" si="7"/>
        <v>Raw virus data</v>
      </c>
      <c r="L172" s="4" t="str">
        <f t="shared" si="8"/>
        <v>Raw test result</v>
      </c>
      <c r="M172" s="4"/>
      <c r="N172" s="4" t="str">
        <f>IF(D172="boolean","presence of",IF(D172="count","count of",IF(E172="Ct value","threshold cycle indicating","data about")))&amp;" "&amp;H172&amp;" by "&amp;IF(ISNA(VLOOKUP(C172,lookup!$A$2:$B$4,2,FALSE)=TRUE),C172,VLOOKUP(C172,lookup!$A$2:$B$4,2))</f>
        <v>threshold cycle indicating Adenovirus 40/41 by fluorogenic PCR assay</v>
      </c>
      <c r="O172" s="5" t="str">
        <f>IF($D172="count","a count of the number of ",IF($D172="boolean","a categorical measurement datum","a data item")&amp;" that is about ")&amp;$H172&amp;" and is the specified output of some "&amp;IF(ISNA(VLOOKUP(C172,lookup!$A$2:$B$4,2,FALSE)=TRUE),C172,VLOOKUP(C172,lookup!$A$2:$B$4,2))&amp;", which achieves an organism identification objective and has as specified input a "&amp;$B172&amp;" specimen"</f>
        <v>a data item that is about Adenovirus 40/41 and is the specified output of some fluorogenic PCR assay, which achieves an organism identification objective and has as specified input a stool specimen</v>
      </c>
      <c r="P172" s="5" t="str">
        <f>"("&amp;IF($D173="count","count and",IF($D173="boolean","'categorical measurement datum' and","'data item' and")&amp;" 'is about' some ")&amp;"'"&amp;$H172&amp;"') and is_specified_output_of some (('"&amp;IF(ISNA(VLOOKUP(C172,lookup!$A$2:$B$4,2,FALSE)=TRUE),C172,VLOOKUP(C172,lookup!$A$2:$B$4,2))&amp;"' and achieves_planned_objective some 'organism identification objective') and has_specified_input some '"&amp;$B172&amp;" specimen')"</f>
        <v>('data item' and 'is about' some 'Adenovirus 40/41') and is_specified_output_of some (('fluorogenic PCR assay' and achieves_planned_objective some 'organism identification objective') and has_specified_input some 'stool specimen')</v>
      </c>
    </row>
    <row r="173" spans="1:16" ht="85" x14ac:dyDescent="0.2">
      <c r="A173" t="s">
        <v>245</v>
      </c>
      <c r="B173" t="s">
        <v>20</v>
      </c>
      <c r="C173" t="s">
        <v>38</v>
      </c>
      <c r="D173" t="s">
        <v>36</v>
      </c>
      <c r="E173" t="s">
        <v>22</v>
      </c>
      <c r="F173" t="s">
        <v>239</v>
      </c>
      <c r="G173" t="s">
        <v>240</v>
      </c>
      <c r="H173" t="s">
        <v>364</v>
      </c>
      <c r="J173" s="4" t="str">
        <f t="shared" si="6"/>
        <v>Adenovirus 40/41 Ct value, by TAC result</v>
      </c>
      <c r="K173" s="4" t="str">
        <f t="shared" si="7"/>
        <v>Raw virus data</v>
      </c>
      <c r="L173" s="4" t="str">
        <f t="shared" si="8"/>
        <v>Raw test result</v>
      </c>
      <c r="M173" s="4"/>
      <c r="N173" s="4" t="str">
        <f>IF(D173="boolean","presence of",IF(D173="count","count of",IF(E173="Ct value","threshold cycle indicating","data about")))&amp;" "&amp;H173&amp;" by "&amp;IF(ISNA(VLOOKUP(C173,lookup!$A$2:$B$4,2,FALSE)=TRUE),C173,VLOOKUP(C173,lookup!$A$2:$B$4,2))</f>
        <v>threshold cycle indicating Adenovirus 40/41 by fluorogenic PCR assay</v>
      </c>
      <c r="O173" s="5" t="str">
        <f>IF($D173="count","a count of the number of ",IF($D173="boolean","a categorical measurement datum","a data item")&amp;" that is about ")&amp;$H173&amp;" and is the specified output of some "&amp;IF(ISNA(VLOOKUP(C173,lookup!$A$2:$B$4,2,FALSE)=TRUE),C173,VLOOKUP(C173,lookup!$A$2:$B$4,2))&amp;", which achieves an organism identification objective and has as specified input a "&amp;$B173&amp;" specimen"</f>
        <v>a data item that is about Adenovirus 40/41 and is the specified output of some fluorogenic PCR assay, which achieves an organism identification objective and has as specified input a stool specimen</v>
      </c>
      <c r="P173" s="5" t="str">
        <f>"("&amp;IF($D174="count","count and",IF($D174="boolean","'categorical measurement datum' and","'data item' and")&amp;" 'is about' some ")&amp;"'"&amp;$H173&amp;"') and is_specified_output_of some (('"&amp;IF(ISNA(VLOOKUP(C173,lookup!$A$2:$B$4,2,FALSE)=TRUE),C173,VLOOKUP(C173,lookup!$A$2:$B$4,2))&amp;"' and achieves_planned_objective some 'organism identification objective') and has_specified_input some '"&amp;$B173&amp;" specimen')"</f>
        <v>('categorical measurement datum' and 'is about' some 'Adenovirus 40/41') and is_specified_output_of some (('fluorogenic PCR assay' and achieves_planned_objective some 'organism identification objective') and has_specified_input some 'stool specimen')</v>
      </c>
    </row>
    <row r="174" spans="1:16" ht="85" x14ac:dyDescent="0.2">
      <c r="A174" t="s">
        <v>246</v>
      </c>
      <c r="B174" t="s">
        <v>20</v>
      </c>
      <c r="C174" t="s">
        <v>47</v>
      </c>
      <c r="D174" t="s">
        <v>32</v>
      </c>
      <c r="F174" t="s">
        <v>239</v>
      </c>
      <c r="G174" t="s">
        <v>247</v>
      </c>
      <c r="H174" t="s">
        <v>247</v>
      </c>
      <c r="J174" s="4" t="str">
        <f t="shared" si="6"/>
        <v>Astrovirus, by ELISA</v>
      </c>
      <c r="K174" s="4" t="str">
        <f t="shared" si="7"/>
        <v>Astrovirus in stool</v>
      </c>
      <c r="L174" s="4" t="str">
        <f t="shared" si="8"/>
        <v>Virus in stool</v>
      </c>
      <c r="M174" s="4"/>
      <c r="N174" s="4" t="str">
        <f>IF(D174="boolean","presence of",IF(D174="count","count of",IF(E174="Ct value","threshold cycle indicating","data about")))&amp;" "&amp;H174&amp;" by "&amp;IF(ISNA(VLOOKUP(C174,lookup!$A$2:$B$4,2,FALSE)=TRUE),C174,VLOOKUP(C174,lookup!$A$2:$B$4,2))</f>
        <v>presence of Astrovirus by ELISA</v>
      </c>
      <c r="O174" s="5" t="str">
        <f>IF($D174="count","a count of the number of ",IF($D174="boolean","a categorical measurement datum","a data item")&amp;" that is about ")&amp;$H174&amp;" and is the specified output of some "&amp;IF(ISNA(VLOOKUP(C174,lookup!$A$2:$B$4,2,FALSE)=TRUE),C174,VLOOKUP(C174,lookup!$A$2:$B$4,2))&amp;", which achieves an organism identification objective and has as specified input a "&amp;$B174&amp;" specimen"</f>
        <v>a categorical measurement datum that is about Astrovirus and is the specified output of some ELISA, which achieves an organism identification objective and has as specified input a stool specimen</v>
      </c>
      <c r="P174" s="5" t="str">
        <f>"("&amp;IF($D175="count","count and",IF($D175="boolean","'categorical measurement datum' and","'data item' and")&amp;" 'is about' some ")&amp;"'"&amp;$H174&amp;"') and is_specified_output_of some (('"&amp;IF(ISNA(VLOOKUP(C174,lookup!$A$2:$B$4,2,FALSE)=TRUE),C174,VLOOKUP(C174,lookup!$A$2:$B$4,2))&amp;"' and achieves_planned_objective some 'organism identification objective') and has_specified_input some '"&amp;$B174&amp;" specimen')"</f>
        <v>('data item' and 'is about' some 'Astrovirus') and is_specified_output_of some (('ELISA' and achieves_planned_objective some 'organism identification objective') and has_specified_input some 'stool specimen')</v>
      </c>
    </row>
    <row r="175" spans="1:16" ht="85" x14ac:dyDescent="0.2">
      <c r="A175" t="s">
        <v>248</v>
      </c>
      <c r="B175" t="s">
        <v>20</v>
      </c>
      <c r="C175" t="s">
        <v>47</v>
      </c>
      <c r="D175" t="s">
        <v>36</v>
      </c>
      <c r="F175" t="s">
        <v>239</v>
      </c>
      <c r="G175" t="s">
        <v>247</v>
      </c>
      <c r="H175" t="s">
        <v>247</v>
      </c>
      <c r="J175" s="4" t="str">
        <f t="shared" si="6"/>
        <v>Astrovirus, by ELISA result</v>
      </c>
      <c r="K175" s="4" t="str">
        <f t="shared" si="7"/>
        <v>Raw virus data</v>
      </c>
      <c r="L175" s="4" t="str">
        <f t="shared" si="8"/>
        <v>Raw test result</v>
      </c>
      <c r="M175" s="4"/>
      <c r="N175" s="4" t="str">
        <f>IF(D175="boolean","presence of",IF(D175="count","count of",IF(E175="Ct value","threshold cycle indicating","data about")))&amp;" "&amp;H175&amp;" by "&amp;IF(ISNA(VLOOKUP(C175,lookup!$A$2:$B$4,2,FALSE)=TRUE),C175,VLOOKUP(C175,lookup!$A$2:$B$4,2))</f>
        <v>data about Astrovirus by ELISA</v>
      </c>
      <c r="O175" s="5" t="str">
        <f>IF($D175="count","a count of the number of ",IF($D175="boolean","a categorical measurement datum","a data item")&amp;" that is about ")&amp;$H175&amp;" and is the specified output of some "&amp;IF(ISNA(VLOOKUP(C175,lookup!$A$2:$B$4,2,FALSE)=TRUE),C175,VLOOKUP(C175,lookup!$A$2:$B$4,2))&amp;", which achieves an organism identification objective and has as specified input a "&amp;$B175&amp;" specimen"</f>
        <v>a data item that is about Astrovirus and is the specified output of some ELISA, which achieves an organism identification objective and has as specified input a stool specimen</v>
      </c>
      <c r="P175" s="5" t="str">
        <f>"("&amp;IF($D176="count","count and",IF($D176="boolean","'categorical measurement datum' and","'data item' and")&amp;" 'is about' some ")&amp;"'"&amp;$H175&amp;"') and is_specified_output_of some (('"&amp;IF(ISNA(VLOOKUP(C175,lookup!$A$2:$B$4,2,FALSE)=TRUE),C175,VLOOKUP(C175,lookup!$A$2:$B$4,2))&amp;"' and achieves_planned_objective some 'organism identification objective') and has_specified_input some '"&amp;$B175&amp;" specimen')"</f>
        <v>('data item' and 'is about' some 'Astrovirus') and is_specified_output_of some (('ELISA' and achieves_planned_objective some 'organism identification objective') and has_specified_input some 'stool specimen')</v>
      </c>
    </row>
    <row r="176" spans="1:16" ht="85" x14ac:dyDescent="0.2">
      <c r="A176" t="s">
        <v>249</v>
      </c>
      <c r="B176" t="s">
        <v>20</v>
      </c>
      <c r="C176" t="s">
        <v>38</v>
      </c>
      <c r="D176" t="s">
        <v>36</v>
      </c>
      <c r="E176" t="s">
        <v>22</v>
      </c>
      <c r="F176" t="s">
        <v>239</v>
      </c>
      <c r="G176" t="s">
        <v>247</v>
      </c>
      <c r="H176" t="s">
        <v>247</v>
      </c>
      <c r="J176" s="4" t="str">
        <f t="shared" si="6"/>
        <v>Astrovirus Ct value, by TAC result</v>
      </c>
      <c r="K176" s="4" t="str">
        <f t="shared" si="7"/>
        <v>Raw virus data</v>
      </c>
      <c r="L176" s="4" t="str">
        <f t="shared" si="8"/>
        <v>Raw test result</v>
      </c>
      <c r="M176" s="4"/>
      <c r="N176" s="4" t="str">
        <f>IF(D176="boolean","presence of",IF(D176="count","count of",IF(E176="Ct value","threshold cycle indicating","data about")))&amp;" "&amp;H176&amp;" by "&amp;IF(ISNA(VLOOKUP(C176,lookup!$A$2:$B$4,2,FALSE)=TRUE),C176,VLOOKUP(C176,lookup!$A$2:$B$4,2))</f>
        <v>threshold cycle indicating Astrovirus by fluorogenic PCR assay</v>
      </c>
      <c r="O176" s="5" t="str">
        <f>IF($D176="count","a count of the number of ",IF($D176="boolean","a categorical measurement datum","a data item")&amp;" that is about ")&amp;$H176&amp;" and is the specified output of some "&amp;IF(ISNA(VLOOKUP(C176,lookup!$A$2:$B$4,2,FALSE)=TRUE),C176,VLOOKUP(C176,lookup!$A$2:$B$4,2))&amp;", which achieves an organism identification objective and has as specified input a "&amp;$B176&amp;" specimen"</f>
        <v>a data item that is about Astrovirus and is the specified output of some fluorogenic PCR assay, which achieves an organism identification objective and has as specified input a stool specimen</v>
      </c>
      <c r="P176" s="5" t="str">
        <f>"("&amp;IF($D177="count","count and",IF($D177="boolean","'categorical measurement datum' and","'data item' and")&amp;" 'is about' some ")&amp;"'"&amp;$H176&amp;"') and is_specified_output_of some (('"&amp;IF(ISNA(VLOOKUP(C176,lookup!$A$2:$B$4,2,FALSE)=TRUE),C176,VLOOKUP(C176,lookup!$A$2:$B$4,2))&amp;"' and achieves_planned_objective some 'organism identification objective') and has_specified_input some '"&amp;$B176&amp;" specimen')"</f>
        <v>('data item' and 'is about' some 'Astrovirus') and is_specified_output_of some (('fluorogenic PCR assay' and achieves_planned_objective some 'organism identification objective') and has_specified_input some 'stool specimen')</v>
      </c>
    </row>
    <row r="177" spans="1:16" ht="85" x14ac:dyDescent="0.2">
      <c r="A177" t="s">
        <v>250</v>
      </c>
      <c r="B177" t="s">
        <v>20</v>
      </c>
      <c r="C177" t="s">
        <v>38</v>
      </c>
      <c r="D177" t="s">
        <v>36</v>
      </c>
      <c r="E177" t="s">
        <v>22</v>
      </c>
      <c r="F177" t="s">
        <v>239</v>
      </c>
      <c r="G177" t="s">
        <v>247</v>
      </c>
      <c r="H177" t="s">
        <v>247</v>
      </c>
      <c r="J177" s="4" t="str">
        <f t="shared" si="6"/>
        <v>Astrovirus Ct value, by TAC result</v>
      </c>
      <c r="K177" s="4" t="str">
        <f t="shared" si="7"/>
        <v>Raw virus data</v>
      </c>
      <c r="L177" s="4" t="str">
        <f t="shared" si="8"/>
        <v>Raw test result</v>
      </c>
      <c r="M177" s="4"/>
      <c r="N177" s="4" t="str">
        <f>IF(D177="boolean","presence of",IF(D177="count","count of",IF(E177="Ct value","threshold cycle indicating","data about")))&amp;" "&amp;H177&amp;" by "&amp;IF(ISNA(VLOOKUP(C177,lookup!$A$2:$B$4,2,FALSE)=TRUE),C177,VLOOKUP(C177,lookup!$A$2:$B$4,2))</f>
        <v>threshold cycle indicating Astrovirus by fluorogenic PCR assay</v>
      </c>
      <c r="O177" s="5" t="str">
        <f>IF($D177="count","a count of the number of ",IF($D177="boolean","a categorical measurement datum","a data item")&amp;" that is about ")&amp;$H177&amp;" and is the specified output of some "&amp;IF(ISNA(VLOOKUP(C177,lookup!$A$2:$B$4,2,FALSE)=TRUE),C177,VLOOKUP(C177,lookup!$A$2:$B$4,2))&amp;", which achieves an organism identification objective and has as specified input a "&amp;$B177&amp;" specimen"</f>
        <v>a data item that is about Astrovirus and is the specified output of some fluorogenic PCR assay, which achieves an organism identification objective and has as specified input a stool specimen</v>
      </c>
      <c r="P177" s="5" t="str">
        <f>"("&amp;IF($D178="count","count and",IF($D178="boolean","'categorical measurement datum' and","'data item' and")&amp;" 'is about' some ")&amp;"'"&amp;$H177&amp;"') and is_specified_output_of some (('"&amp;IF(ISNA(VLOOKUP(C177,lookup!$A$2:$B$4,2,FALSE)=TRUE),C177,VLOOKUP(C177,lookup!$A$2:$B$4,2))&amp;"' and achieves_planned_objective some 'organism identification objective') and has_specified_input some '"&amp;$B177&amp;" specimen')"</f>
        <v>('categorical measurement datum' and 'is about' some 'Astrovirus') and is_specified_output_of some (('fluorogenic PCR assay' and achieves_planned_objective some 'organism identification objective') and has_specified_input some 'stool specimen')</v>
      </c>
    </row>
    <row r="178" spans="1:16" ht="85" x14ac:dyDescent="0.2">
      <c r="A178" t="s">
        <v>251</v>
      </c>
      <c r="B178" t="s">
        <v>20</v>
      </c>
      <c r="C178" t="s">
        <v>252</v>
      </c>
      <c r="D178" t="s">
        <v>32</v>
      </c>
      <c r="F178" t="s">
        <v>239</v>
      </c>
      <c r="G178" t="s">
        <v>253</v>
      </c>
      <c r="H178" t="s">
        <v>253</v>
      </c>
      <c r="J178" s="4" t="str">
        <f t="shared" si="6"/>
        <v>Norovirus, by RT-PCR</v>
      </c>
      <c r="K178" s="4" t="str">
        <f t="shared" si="7"/>
        <v>Norovirus in stool</v>
      </c>
      <c r="L178" s="4" t="str">
        <f t="shared" si="8"/>
        <v>Virus in stool</v>
      </c>
      <c r="M178" s="4"/>
      <c r="N178" s="4" t="str">
        <f>IF(D178="boolean","presence of",IF(D178="count","count of",IF(E178="Ct value","threshold cycle indicating","data about")))&amp;" "&amp;H178&amp;" by "&amp;IF(ISNA(VLOOKUP(C178,lookup!$A$2:$B$4,2,FALSE)=TRUE),C178,VLOOKUP(C178,lookup!$A$2:$B$4,2))</f>
        <v>presence of Norovirus by RT-PCR</v>
      </c>
      <c r="O178" s="5" t="str">
        <f>IF($D178="count","a count of the number of ",IF($D178="boolean","a categorical measurement datum","a data item")&amp;" that is about ")&amp;$H178&amp;" and is the specified output of some "&amp;IF(ISNA(VLOOKUP(C178,lookup!$A$2:$B$4,2,FALSE)=TRUE),C178,VLOOKUP(C178,lookup!$A$2:$B$4,2))&amp;", which achieves an organism identification objective and has as specified input a "&amp;$B178&amp;" specimen"</f>
        <v>a categorical measurement datum that is about Norovirus and is the specified output of some RT-PCR, which achieves an organism identification objective and has as specified input a stool specimen</v>
      </c>
      <c r="P178" s="5" t="str">
        <f>"("&amp;IF($D179="count","count and",IF($D179="boolean","'categorical measurement datum' and","'data item' and")&amp;" 'is about' some ")&amp;"'"&amp;$H178&amp;"') and is_specified_output_of some (('"&amp;IF(ISNA(VLOOKUP(C178,lookup!$A$2:$B$4,2,FALSE)=TRUE),C178,VLOOKUP(C178,lookup!$A$2:$B$4,2))&amp;"' and achieves_planned_objective some 'organism identification objective') and has_specified_input some '"&amp;$B178&amp;" specimen')"</f>
        <v>('data item' and 'is about' some 'Norovirus') and is_specified_output_of some (('RT-PCR' and achieves_planned_objective some 'organism identification objective') and has_specified_input some 'stool specimen')</v>
      </c>
    </row>
    <row r="179" spans="1:16" ht="85" x14ac:dyDescent="0.2">
      <c r="A179" t="s">
        <v>254</v>
      </c>
      <c r="B179" t="s">
        <v>20</v>
      </c>
      <c r="C179" t="s">
        <v>252</v>
      </c>
      <c r="D179" t="s">
        <v>36</v>
      </c>
      <c r="F179" t="s">
        <v>239</v>
      </c>
      <c r="G179" t="s">
        <v>253</v>
      </c>
      <c r="H179" t="s">
        <v>253</v>
      </c>
      <c r="J179" s="4" t="str">
        <f t="shared" si="6"/>
        <v>Norovirus, by RT-PCR result</v>
      </c>
      <c r="K179" s="4" t="str">
        <f t="shared" si="7"/>
        <v>Raw virus data</v>
      </c>
      <c r="L179" s="4" t="str">
        <f t="shared" si="8"/>
        <v>Raw test result</v>
      </c>
      <c r="M179" s="4"/>
      <c r="N179" s="4" t="str">
        <f>IF(D179="boolean","presence of",IF(D179="count","count of",IF(E179="Ct value","threshold cycle indicating","data about")))&amp;" "&amp;H179&amp;" by "&amp;IF(ISNA(VLOOKUP(C179,lookup!$A$2:$B$4,2,FALSE)=TRUE),C179,VLOOKUP(C179,lookup!$A$2:$B$4,2))</f>
        <v>data about Norovirus by RT-PCR</v>
      </c>
      <c r="O179" s="5" t="str">
        <f>IF($D179="count","a count of the number of ",IF($D179="boolean","a categorical measurement datum","a data item")&amp;" that is about ")&amp;$H179&amp;" and is the specified output of some "&amp;IF(ISNA(VLOOKUP(C179,lookup!$A$2:$B$4,2,FALSE)=TRUE),C179,VLOOKUP(C179,lookup!$A$2:$B$4,2))&amp;", which achieves an organism identification objective and has as specified input a "&amp;$B179&amp;" specimen"</f>
        <v>a data item that is about Norovirus and is the specified output of some RT-PCR, which achieves an organism identification objective and has as specified input a stool specimen</v>
      </c>
      <c r="P179" s="5" t="str">
        <f>"("&amp;IF($D180="count","count and",IF($D180="boolean","'categorical measurement datum' and","'data item' and")&amp;" 'is about' some ")&amp;"'"&amp;$H179&amp;"') and is_specified_output_of some (('"&amp;IF(ISNA(VLOOKUP(C179,lookup!$A$2:$B$4,2,FALSE)=TRUE),C179,VLOOKUP(C179,lookup!$A$2:$B$4,2))&amp;"' and achieves_planned_objective some 'organism identification objective') and has_specified_input some '"&amp;$B179&amp;" specimen')"</f>
        <v>('categorical measurement datum' and 'is about' some 'Norovirus') and is_specified_output_of some (('RT-PCR' and achieves_planned_objective some 'organism identification objective') and has_specified_input some 'stool specimen')</v>
      </c>
    </row>
    <row r="180" spans="1:16" ht="85" x14ac:dyDescent="0.2">
      <c r="A180" t="s">
        <v>255</v>
      </c>
      <c r="B180" t="s">
        <v>20</v>
      </c>
      <c r="C180" t="s">
        <v>252</v>
      </c>
      <c r="D180" t="s">
        <v>32</v>
      </c>
      <c r="F180" t="s">
        <v>239</v>
      </c>
      <c r="G180" t="s">
        <v>253</v>
      </c>
      <c r="H180" t="s">
        <v>365</v>
      </c>
      <c r="J180" s="4" t="str">
        <f t="shared" si="6"/>
        <v>Norovirus GI, by RT-PCR</v>
      </c>
      <c r="K180" s="4" t="str">
        <f t="shared" si="7"/>
        <v>Norovirus in stool</v>
      </c>
      <c r="L180" s="4" t="str">
        <f t="shared" si="8"/>
        <v>Virus in stool</v>
      </c>
      <c r="M180" s="4"/>
      <c r="N180" s="4" t="str">
        <f>IF(D180="boolean","presence of",IF(D180="count","count of",IF(E180="Ct value","threshold cycle indicating","data about")))&amp;" "&amp;H180&amp;" by "&amp;IF(ISNA(VLOOKUP(C180,lookup!$A$2:$B$4,2,FALSE)=TRUE),C180,VLOOKUP(C180,lookup!$A$2:$B$4,2))</f>
        <v>presence of Norovirus GI by RT-PCR</v>
      </c>
      <c r="O180" s="5" t="str">
        <f>IF($D180="count","a count of the number of ",IF($D180="boolean","a categorical measurement datum","a data item")&amp;" that is about ")&amp;$H180&amp;" and is the specified output of some "&amp;IF(ISNA(VLOOKUP(C180,lookup!$A$2:$B$4,2,FALSE)=TRUE),C180,VLOOKUP(C180,lookup!$A$2:$B$4,2))&amp;", which achieves an organism identification objective and has as specified input a "&amp;$B180&amp;" specimen"</f>
        <v>a categorical measurement datum that is about Norovirus GI and is the specified output of some RT-PCR, which achieves an organism identification objective and has as specified input a stool specimen</v>
      </c>
      <c r="P180" s="5" t="str">
        <f>"("&amp;IF($D181="count","count and",IF($D181="boolean","'categorical measurement datum' and","'data item' and")&amp;" 'is about' some ")&amp;"'"&amp;$H180&amp;"') and is_specified_output_of some (('"&amp;IF(ISNA(VLOOKUP(C180,lookup!$A$2:$B$4,2,FALSE)=TRUE),C180,VLOOKUP(C180,lookup!$A$2:$B$4,2))&amp;"' and achieves_planned_objective some 'organism identification objective') and has_specified_input some '"&amp;$B180&amp;" specimen')"</f>
        <v>('data item' and 'is about' some 'Norovirus GI') and is_specified_output_of some (('RT-PCR' and achieves_planned_objective some 'organism identification objective') and has_specified_input some 'stool specimen')</v>
      </c>
    </row>
    <row r="181" spans="1:16" ht="85" x14ac:dyDescent="0.2">
      <c r="A181" t="s">
        <v>256</v>
      </c>
      <c r="B181" t="s">
        <v>20</v>
      </c>
      <c r="C181" t="s">
        <v>252</v>
      </c>
      <c r="D181" t="s">
        <v>36</v>
      </c>
      <c r="E181" t="s">
        <v>22</v>
      </c>
      <c r="F181" t="s">
        <v>239</v>
      </c>
      <c r="G181" t="s">
        <v>253</v>
      </c>
      <c r="H181" t="s">
        <v>365</v>
      </c>
      <c r="J181" s="4" t="str">
        <f t="shared" si="6"/>
        <v>Norovirus GI Ct value, by RT-PCR result</v>
      </c>
      <c r="K181" s="4" t="str">
        <f t="shared" si="7"/>
        <v>Raw virus data</v>
      </c>
      <c r="L181" s="4" t="str">
        <f t="shared" si="8"/>
        <v>Raw test result</v>
      </c>
      <c r="M181" s="4"/>
      <c r="N181" s="4" t="str">
        <f>IF(D181="boolean","presence of",IF(D181="count","count of",IF(E181="Ct value","threshold cycle indicating","data about")))&amp;" "&amp;H181&amp;" by "&amp;IF(ISNA(VLOOKUP(C181,lookup!$A$2:$B$4,2,FALSE)=TRUE),C181,VLOOKUP(C181,lookup!$A$2:$B$4,2))</f>
        <v>threshold cycle indicating Norovirus GI by RT-PCR</v>
      </c>
      <c r="O181" s="5" t="str">
        <f>IF($D181="count","a count of the number of ",IF($D181="boolean","a categorical measurement datum","a data item")&amp;" that is about ")&amp;$H181&amp;" and is the specified output of some "&amp;IF(ISNA(VLOOKUP(C181,lookup!$A$2:$B$4,2,FALSE)=TRUE),C181,VLOOKUP(C181,lookup!$A$2:$B$4,2))&amp;", which achieves an organism identification objective and has as specified input a "&amp;$B181&amp;" specimen"</f>
        <v>a data item that is about Norovirus GI and is the specified output of some RT-PCR, which achieves an organism identification objective and has as specified input a stool specimen</v>
      </c>
      <c r="P181" s="5" t="str">
        <f>"("&amp;IF($D182="count","count and",IF($D182="boolean","'categorical measurement datum' and","'data item' and")&amp;" 'is about' some ")&amp;"'"&amp;$H181&amp;"') and is_specified_output_of some (('"&amp;IF(ISNA(VLOOKUP(C181,lookup!$A$2:$B$4,2,FALSE)=TRUE),C181,VLOOKUP(C181,lookup!$A$2:$B$4,2))&amp;"' and achieves_planned_objective some 'organism identification objective') and has_specified_input some '"&amp;$B181&amp;" specimen')"</f>
        <v>('data item' and 'is about' some 'Norovirus GI') and is_specified_output_of some (('RT-PCR' and achieves_planned_objective some 'organism identification objective') and has_specified_input some 'stool specimen')</v>
      </c>
    </row>
    <row r="182" spans="1:16" ht="85" x14ac:dyDescent="0.2">
      <c r="A182" t="s">
        <v>257</v>
      </c>
      <c r="B182" t="s">
        <v>20</v>
      </c>
      <c r="C182" t="s">
        <v>38</v>
      </c>
      <c r="D182" t="s">
        <v>36</v>
      </c>
      <c r="E182" t="s">
        <v>22</v>
      </c>
      <c r="F182" t="s">
        <v>239</v>
      </c>
      <c r="G182" t="s">
        <v>253</v>
      </c>
      <c r="H182" t="s">
        <v>365</v>
      </c>
      <c r="J182" s="4" t="str">
        <f t="shared" si="6"/>
        <v>Norovirus GI Ct value, by TAC result</v>
      </c>
      <c r="K182" s="4" t="str">
        <f t="shared" si="7"/>
        <v>Raw virus data</v>
      </c>
      <c r="L182" s="4" t="str">
        <f t="shared" si="8"/>
        <v>Raw test result</v>
      </c>
      <c r="M182" s="4"/>
      <c r="N182" s="4" t="str">
        <f>IF(D182="boolean","presence of",IF(D182="count","count of",IF(E182="Ct value","threshold cycle indicating","data about")))&amp;" "&amp;H182&amp;" by "&amp;IF(ISNA(VLOOKUP(C182,lookup!$A$2:$B$4,2,FALSE)=TRUE),C182,VLOOKUP(C182,lookup!$A$2:$B$4,2))</f>
        <v>threshold cycle indicating Norovirus GI by fluorogenic PCR assay</v>
      </c>
      <c r="O182" s="5" t="str">
        <f>IF($D182="count","a count of the number of ",IF($D182="boolean","a categorical measurement datum","a data item")&amp;" that is about ")&amp;$H182&amp;" and is the specified output of some "&amp;IF(ISNA(VLOOKUP(C182,lookup!$A$2:$B$4,2,FALSE)=TRUE),C182,VLOOKUP(C182,lookup!$A$2:$B$4,2))&amp;", which achieves an organism identification objective and has as specified input a "&amp;$B182&amp;" specimen"</f>
        <v>a data item that is about Norovirus GI and is the specified output of some fluorogenic PCR assay, which achieves an organism identification objective and has as specified input a stool specimen</v>
      </c>
      <c r="P182" s="5" t="str">
        <f>"("&amp;IF($D183="count","count and",IF($D183="boolean","'categorical measurement datum' and","'data item' and")&amp;" 'is about' some ")&amp;"'"&amp;$H182&amp;"') and is_specified_output_of some (('"&amp;IF(ISNA(VLOOKUP(C182,lookup!$A$2:$B$4,2,FALSE)=TRUE),C182,VLOOKUP(C182,lookup!$A$2:$B$4,2))&amp;"' and achieves_planned_objective some 'organism identification objective') and has_specified_input some '"&amp;$B182&amp;" specimen')"</f>
        <v>('data item' and 'is about' some 'Norovirus GI') and is_specified_output_of some (('fluorogenic PCR assay' and achieves_planned_objective some 'organism identification objective') and has_specified_input some 'stool specimen')</v>
      </c>
    </row>
    <row r="183" spans="1:16" ht="85" x14ac:dyDescent="0.2">
      <c r="A183" t="s">
        <v>258</v>
      </c>
      <c r="B183" t="s">
        <v>20</v>
      </c>
      <c r="C183" t="s">
        <v>38</v>
      </c>
      <c r="D183" t="s">
        <v>36</v>
      </c>
      <c r="E183" t="s">
        <v>22</v>
      </c>
      <c r="F183" t="s">
        <v>239</v>
      </c>
      <c r="G183" t="s">
        <v>253</v>
      </c>
      <c r="H183" t="s">
        <v>365</v>
      </c>
      <c r="J183" s="4" t="str">
        <f t="shared" si="6"/>
        <v>Norovirus GI Ct value, by TAC result</v>
      </c>
      <c r="K183" s="4" t="str">
        <f t="shared" si="7"/>
        <v>Raw virus data</v>
      </c>
      <c r="L183" s="4" t="str">
        <f t="shared" si="8"/>
        <v>Raw test result</v>
      </c>
      <c r="M183" s="4"/>
      <c r="N183" s="4" t="str">
        <f>IF(D183="boolean","presence of",IF(D183="count","count of",IF(E183="Ct value","threshold cycle indicating","data about")))&amp;" "&amp;H183&amp;" by "&amp;IF(ISNA(VLOOKUP(C183,lookup!$A$2:$B$4,2,FALSE)=TRUE),C183,VLOOKUP(C183,lookup!$A$2:$B$4,2))</f>
        <v>threshold cycle indicating Norovirus GI by fluorogenic PCR assay</v>
      </c>
      <c r="O183" s="5" t="str">
        <f>IF($D183="count","a count of the number of ",IF($D183="boolean","a categorical measurement datum","a data item")&amp;" that is about ")&amp;$H183&amp;" and is the specified output of some "&amp;IF(ISNA(VLOOKUP(C183,lookup!$A$2:$B$4,2,FALSE)=TRUE),C183,VLOOKUP(C183,lookup!$A$2:$B$4,2))&amp;", which achieves an organism identification objective and has as specified input a "&amp;$B183&amp;" specimen"</f>
        <v>a data item that is about Norovirus GI and is the specified output of some fluorogenic PCR assay, which achieves an organism identification objective and has as specified input a stool specimen</v>
      </c>
      <c r="P183" s="5" t="str">
        <f>"("&amp;IF($D184="count","count and",IF($D184="boolean","'categorical measurement datum' and","'data item' and")&amp;" 'is about' some ")&amp;"'"&amp;$H183&amp;"') and is_specified_output_of some (('"&amp;IF(ISNA(VLOOKUP(C183,lookup!$A$2:$B$4,2,FALSE)=TRUE),C183,VLOOKUP(C183,lookup!$A$2:$B$4,2))&amp;"' and achieves_planned_objective some 'organism identification objective') and has_specified_input some '"&amp;$B183&amp;" specimen')"</f>
        <v>('data item' and 'is about' some 'Norovirus GI') and is_specified_output_of some (('fluorogenic PCR assay' and achieves_planned_objective some 'organism identification objective') and has_specified_input some 'stool specimen')</v>
      </c>
    </row>
    <row r="184" spans="1:16" ht="85" x14ac:dyDescent="0.2">
      <c r="A184" t="s">
        <v>259</v>
      </c>
      <c r="B184" t="s">
        <v>20</v>
      </c>
      <c r="C184" t="s">
        <v>38</v>
      </c>
      <c r="D184" t="s">
        <v>36</v>
      </c>
      <c r="E184" t="s">
        <v>22</v>
      </c>
      <c r="F184" t="s">
        <v>239</v>
      </c>
      <c r="G184" t="s">
        <v>253</v>
      </c>
      <c r="H184" t="s">
        <v>366</v>
      </c>
      <c r="J184" s="4" t="str">
        <f t="shared" si="6"/>
        <v>Norovirus GI.1 Ct value, by TAC result</v>
      </c>
      <c r="K184" s="4" t="str">
        <f t="shared" si="7"/>
        <v>Raw virus data</v>
      </c>
      <c r="L184" s="4" t="str">
        <f t="shared" si="8"/>
        <v>Raw test result</v>
      </c>
      <c r="M184" s="4"/>
      <c r="N184" s="4" t="str">
        <f>IF(D184="boolean","presence of",IF(D184="count","count of",IF(E184="Ct value","threshold cycle indicating","data about")))&amp;" "&amp;H184&amp;" by "&amp;IF(ISNA(VLOOKUP(C184,lookup!$A$2:$B$4,2,FALSE)=TRUE),C184,VLOOKUP(C184,lookup!$A$2:$B$4,2))</f>
        <v>threshold cycle indicating Norovirus GI.1 by fluorogenic PCR assay</v>
      </c>
      <c r="O184" s="5" t="str">
        <f>IF($D184="count","a count of the number of ",IF($D184="boolean","a categorical measurement datum","a data item")&amp;" that is about ")&amp;$H184&amp;" and is the specified output of some "&amp;IF(ISNA(VLOOKUP(C184,lookup!$A$2:$B$4,2,FALSE)=TRUE),C184,VLOOKUP(C184,lookup!$A$2:$B$4,2))&amp;", which achieves an organism identification objective and has as specified input a "&amp;$B184&amp;" specimen"</f>
        <v>a data item that is about Norovirus GI.1 and is the specified output of some fluorogenic PCR assay, which achieves an organism identification objective and has as specified input a stool specimen</v>
      </c>
      <c r="P184" s="5" t="str">
        <f>"("&amp;IF($D185="count","count and",IF($D185="boolean","'categorical measurement datum' and","'data item' and")&amp;" 'is about' some ")&amp;"'"&amp;$H184&amp;"') and is_specified_output_of some (('"&amp;IF(ISNA(VLOOKUP(C184,lookup!$A$2:$B$4,2,FALSE)=TRUE),C184,VLOOKUP(C184,lookup!$A$2:$B$4,2))&amp;"' and achieves_planned_objective some 'organism identification objective') and has_specified_input some '"&amp;$B184&amp;" specimen')"</f>
        <v>('data item' and 'is about' some 'Norovirus GI.1') and is_specified_output_of some (('fluorogenic PCR assay' and achieves_planned_objective some 'organism identification objective') and has_specified_input some 'stool specimen')</v>
      </c>
    </row>
    <row r="185" spans="1:16" ht="85" x14ac:dyDescent="0.2">
      <c r="A185" t="s">
        <v>260</v>
      </c>
      <c r="B185" t="s">
        <v>20</v>
      </c>
      <c r="C185" t="s">
        <v>38</v>
      </c>
      <c r="D185" t="s">
        <v>36</v>
      </c>
      <c r="E185" t="s">
        <v>22</v>
      </c>
      <c r="F185" t="s">
        <v>239</v>
      </c>
      <c r="G185" t="s">
        <v>253</v>
      </c>
      <c r="H185" t="s">
        <v>366</v>
      </c>
      <c r="J185" s="4" t="str">
        <f t="shared" si="6"/>
        <v>Norovirus GI.1 Ct value, by TAC result</v>
      </c>
      <c r="K185" s="4" t="str">
        <f t="shared" si="7"/>
        <v>Raw virus data</v>
      </c>
      <c r="L185" s="4" t="str">
        <f t="shared" si="8"/>
        <v>Raw test result</v>
      </c>
      <c r="M185" s="4"/>
      <c r="N185" s="4" t="str">
        <f>IF(D185="boolean","presence of",IF(D185="count","count of",IF(E185="Ct value","threshold cycle indicating","data about")))&amp;" "&amp;H185&amp;" by "&amp;IF(ISNA(VLOOKUP(C185,lookup!$A$2:$B$4,2,FALSE)=TRUE),C185,VLOOKUP(C185,lookup!$A$2:$B$4,2))</f>
        <v>threshold cycle indicating Norovirus GI.1 by fluorogenic PCR assay</v>
      </c>
      <c r="O185" s="5" t="str">
        <f>IF($D185="count","a count of the number of ",IF($D185="boolean","a categorical measurement datum","a data item")&amp;" that is about ")&amp;$H185&amp;" and is the specified output of some "&amp;IF(ISNA(VLOOKUP(C185,lookup!$A$2:$B$4,2,FALSE)=TRUE),C185,VLOOKUP(C185,lookup!$A$2:$B$4,2))&amp;", which achieves an organism identification objective and has as specified input a "&amp;$B185&amp;" specimen"</f>
        <v>a data item that is about Norovirus GI.1 and is the specified output of some fluorogenic PCR assay, which achieves an organism identification objective and has as specified input a stool specimen</v>
      </c>
      <c r="P185" s="5" t="str">
        <f>"("&amp;IF($D186="count","count and",IF($D186="boolean","'categorical measurement datum' and","'data item' and")&amp;" 'is about' some ")&amp;"'"&amp;$H185&amp;"') and is_specified_output_of some (('"&amp;IF(ISNA(VLOOKUP(C185,lookup!$A$2:$B$4,2,FALSE)=TRUE),C185,VLOOKUP(C185,lookup!$A$2:$B$4,2))&amp;"' and achieves_planned_objective some 'organism identification objective') and has_specified_input some '"&amp;$B185&amp;" specimen')"</f>
        <v>('categorical measurement datum' and 'is about' some 'Norovirus GI.1') and is_specified_output_of some (('fluorogenic PCR assay' and achieves_planned_objective some 'organism identification objective') and has_specified_input some 'stool specimen')</v>
      </c>
    </row>
    <row r="186" spans="1:16" ht="85" x14ac:dyDescent="0.2">
      <c r="A186" t="s">
        <v>261</v>
      </c>
      <c r="B186" t="s">
        <v>20</v>
      </c>
      <c r="C186" t="s">
        <v>252</v>
      </c>
      <c r="D186" t="s">
        <v>32</v>
      </c>
      <c r="F186" t="s">
        <v>239</v>
      </c>
      <c r="G186" t="s">
        <v>253</v>
      </c>
      <c r="H186" t="s">
        <v>367</v>
      </c>
      <c r="J186" s="4" t="str">
        <f t="shared" si="6"/>
        <v>Norovirus GII, by RT-PCR</v>
      </c>
      <c r="K186" s="4" t="str">
        <f t="shared" si="7"/>
        <v>Norovirus in stool</v>
      </c>
      <c r="L186" s="4" t="str">
        <f t="shared" si="8"/>
        <v>Virus in stool</v>
      </c>
      <c r="M186" s="4"/>
      <c r="N186" s="4" t="str">
        <f>IF(D186="boolean","presence of",IF(D186="count","count of",IF(E186="Ct value","threshold cycle indicating","data about")))&amp;" "&amp;H186&amp;" by "&amp;IF(ISNA(VLOOKUP(C186,lookup!$A$2:$B$4,2,FALSE)=TRUE),C186,VLOOKUP(C186,lookup!$A$2:$B$4,2))</f>
        <v>presence of Norovirus GII by RT-PCR</v>
      </c>
      <c r="O186" s="5" t="str">
        <f>IF($D186="count","a count of the number of ",IF($D186="boolean","a categorical measurement datum","a data item")&amp;" that is about ")&amp;$H186&amp;" and is the specified output of some "&amp;IF(ISNA(VLOOKUP(C186,lookup!$A$2:$B$4,2,FALSE)=TRUE),C186,VLOOKUP(C186,lookup!$A$2:$B$4,2))&amp;", which achieves an organism identification objective and has as specified input a "&amp;$B186&amp;" specimen"</f>
        <v>a categorical measurement datum that is about Norovirus GII and is the specified output of some RT-PCR, which achieves an organism identification objective and has as specified input a stool specimen</v>
      </c>
      <c r="P186" s="5" t="str">
        <f>"("&amp;IF($D187="count","count and",IF($D187="boolean","'categorical measurement datum' and","'data item' and")&amp;" 'is about' some ")&amp;"'"&amp;$H186&amp;"') and is_specified_output_of some (('"&amp;IF(ISNA(VLOOKUP(C186,lookup!$A$2:$B$4,2,FALSE)=TRUE),C186,VLOOKUP(C186,lookup!$A$2:$B$4,2))&amp;"' and achieves_planned_objective some 'organism identification objective') and has_specified_input some '"&amp;$B186&amp;" specimen')"</f>
        <v>('data item' and 'is about' some 'Norovirus GII') and is_specified_output_of some (('RT-PCR' and achieves_planned_objective some 'organism identification objective') and has_specified_input some 'stool specimen')</v>
      </c>
    </row>
    <row r="187" spans="1:16" ht="85" x14ac:dyDescent="0.2">
      <c r="A187" t="s">
        <v>262</v>
      </c>
      <c r="B187" t="s">
        <v>20</v>
      </c>
      <c r="C187" t="s">
        <v>252</v>
      </c>
      <c r="D187" t="s">
        <v>36</v>
      </c>
      <c r="E187" t="s">
        <v>22</v>
      </c>
      <c r="F187" t="s">
        <v>239</v>
      </c>
      <c r="G187" t="s">
        <v>253</v>
      </c>
      <c r="H187" t="s">
        <v>367</v>
      </c>
      <c r="J187" s="4" t="str">
        <f t="shared" si="6"/>
        <v>Norovirus GII Ct value, by RT-PCR result</v>
      </c>
      <c r="K187" s="4" t="str">
        <f t="shared" si="7"/>
        <v>Raw virus data</v>
      </c>
      <c r="L187" s="4" t="str">
        <f t="shared" si="8"/>
        <v>Raw test result</v>
      </c>
      <c r="M187" s="4"/>
      <c r="N187" s="4" t="str">
        <f>IF(D187="boolean","presence of",IF(D187="count","count of",IF(E187="Ct value","threshold cycle indicating","data about")))&amp;" "&amp;H187&amp;" by "&amp;IF(ISNA(VLOOKUP(C187,lookup!$A$2:$B$4,2,FALSE)=TRUE),C187,VLOOKUP(C187,lookup!$A$2:$B$4,2))</f>
        <v>threshold cycle indicating Norovirus GII by RT-PCR</v>
      </c>
      <c r="O187" s="5" t="str">
        <f>IF($D187="count","a count of the number of ",IF($D187="boolean","a categorical measurement datum","a data item")&amp;" that is about ")&amp;$H187&amp;" and is the specified output of some "&amp;IF(ISNA(VLOOKUP(C187,lookup!$A$2:$B$4,2,FALSE)=TRUE),C187,VLOOKUP(C187,lookup!$A$2:$B$4,2))&amp;", which achieves an organism identification objective and has as specified input a "&amp;$B187&amp;" specimen"</f>
        <v>a data item that is about Norovirus GII and is the specified output of some RT-PCR, which achieves an organism identification objective and has as specified input a stool specimen</v>
      </c>
      <c r="P187" s="5" t="str">
        <f>"("&amp;IF($D188="count","count and",IF($D188="boolean","'categorical measurement datum' and","'data item' and")&amp;" 'is about' some ")&amp;"'"&amp;$H187&amp;"') and is_specified_output_of some (('"&amp;IF(ISNA(VLOOKUP(C187,lookup!$A$2:$B$4,2,FALSE)=TRUE),C187,VLOOKUP(C187,lookup!$A$2:$B$4,2))&amp;"' and achieves_planned_objective some 'organism identification objective') and has_specified_input some '"&amp;$B187&amp;" specimen')"</f>
        <v>('data item' and 'is about' some 'Norovirus GII') and is_specified_output_of some (('RT-PCR' and achieves_planned_objective some 'organism identification objective') and has_specified_input some 'stool specimen')</v>
      </c>
    </row>
    <row r="188" spans="1:16" ht="85" x14ac:dyDescent="0.2">
      <c r="A188" t="s">
        <v>263</v>
      </c>
      <c r="B188" t="s">
        <v>20</v>
      </c>
      <c r="C188" t="s">
        <v>38</v>
      </c>
      <c r="D188" t="s">
        <v>36</v>
      </c>
      <c r="E188" t="s">
        <v>22</v>
      </c>
      <c r="F188" t="s">
        <v>239</v>
      </c>
      <c r="G188" t="s">
        <v>253</v>
      </c>
      <c r="H188" t="s">
        <v>367</v>
      </c>
      <c r="J188" s="4" t="str">
        <f t="shared" si="6"/>
        <v>Norovirus GII Ct value, by TAC result</v>
      </c>
      <c r="K188" s="4" t="str">
        <f t="shared" si="7"/>
        <v>Raw virus data</v>
      </c>
      <c r="L188" s="4" t="str">
        <f t="shared" si="8"/>
        <v>Raw test result</v>
      </c>
      <c r="M188" s="4"/>
      <c r="N188" s="4" t="str">
        <f>IF(D188="boolean","presence of",IF(D188="count","count of",IF(E188="Ct value","threshold cycle indicating","data about")))&amp;" "&amp;H188&amp;" by "&amp;IF(ISNA(VLOOKUP(C188,lookup!$A$2:$B$4,2,FALSE)=TRUE),C188,VLOOKUP(C188,lookup!$A$2:$B$4,2))</f>
        <v>threshold cycle indicating Norovirus GII by fluorogenic PCR assay</v>
      </c>
      <c r="O188" s="5" t="str">
        <f>IF($D188="count","a count of the number of ",IF($D188="boolean","a categorical measurement datum","a data item")&amp;" that is about ")&amp;$H188&amp;" and is the specified output of some "&amp;IF(ISNA(VLOOKUP(C188,lookup!$A$2:$B$4,2,FALSE)=TRUE),C188,VLOOKUP(C188,lookup!$A$2:$B$4,2))&amp;", which achieves an organism identification objective and has as specified input a "&amp;$B188&amp;" specimen"</f>
        <v>a data item that is about Norovirus GII and is the specified output of some fluorogenic PCR assay, which achieves an organism identification objective and has as specified input a stool specimen</v>
      </c>
      <c r="P188" s="5" t="str">
        <f>"("&amp;IF($D189="count","count and",IF($D189="boolean","'categorical measurement datum' and","'data item' and")&amp;" 'is about' some ")&amp;"'"&amp;$H188&amp;"') and is_specified_output_of some (('"&amp;IF(ISNA(VLOOKUP(C188,lookup!$A$2:$B$4,2,FALSE)=TRUE),C188,VLOOKUP(C188,lookup!$A$2:$B$4,2))&amp;"' and achieves_planned_objective some 'organism identification objective') and has_specified_input some '"&amp;$B188&amp;" specimen')"</f>
        <v>('data item' and 'is about' some 'Norovirus GII') and is_specified_output_of some (('fluorogenic PCR assay' and achieves_planned_objective some 'organism identification objective') and has_specified_input some 'stool specimen')</v>
      </c>
    </row>
    <row r="189" spans="1:16" ht="85" x14ac:dyDescent="0.2">
      <c r="A189" t="s">
        <v>264</v>
      </c>
      <c r="B189" t="s">
        <v>20</v>
      </c>
      <c r="C189" t="s">
        <v>38</v>
      </c>
      <c r="D189" t="s">
        <v>36</v>
      </c>
      <c r="E189" t="s">
        <v>22</v>
      </c>
      <c r="F189" t="s">
        <v>239</v>
      </c>
      <c r="G189" t="s">
        <v>253</v>
      </c>
      <c r="H189" t="s">
        <v>367</v>
      </c>
      <c r="J189" s="4" t="str">
        <f t="shared" si="6"/>
        <v>Norovirus GII Ct value, by TAC result</v>
      </c>
      <c r="K189" s="4" t="str">
        <f t="shared" si="7"/>
        <v>Raw virus data</v>
      </c>
      <c r="L189" s="4" t="str">
        <f t="shared" si="8"/>
        <v>Raw test result</v>
      </c>
      <c r="M189" s="4"/>
      <c r="N189" s="4" t="str">
        <f>IF(D189="boolean","presence of",IF(D189="count","count of",IF(E189="Ct value","threshold cycle indicating","data about")))&amp;" "&amp;H189&amp;" by "&amp;IF(ISNA(VLOOKUP(C189,lookup!$A$2:$B$4,2,FALSE)=TRUE),C189,VLOOKUP(C189,lookup!$A$2:$B$4,2))</f>
        <v>threshold cycle indicating Norovirus GII by fluorogenic PCR assay</v>
      </c>
      <c r="O189" s="5" t="str">
        <f>IF($D189="count","a count of the number of ",IF($D189="boolean","a categorical measurement datum","a data item")&amp;" that is about ")&amp;$H189&amp;" and is the specified output of some "&amp;IF(ISNA(VLOOKUP(C189,lookup!$A$2:$B$4,2,FALSE)=TRUE),C189,VLOOKUP(C189,lookup!$A$2:$B$4,2))&amp;", which achieves an organism identification objective and has as specified input a "&amp;$B189&amp;" specimen"</f>
        <v>a data item that is about Norovirus GII and is the specified output of some fluorogenic PCR assay, which achieves an organism identification objective and has as specified input a stool specimen</v>
      </c>
      <c r="P189" s="5" t="str">
        <f>"("&amp;IF($D190="count","count and",IF($D190="boolean","'categorical measurement datum' and","'data item' and")&amp;" 'is about' some ")&amp;"'"&amp;$H189&amp;"') and is_specified_output_of some (('"&amp;IF(ISNA(VLOOKUP(C189,lookup!$A$2:$B$4,2,FALSE)=TRUE),C189,VLOOKUP(C189,lookup!$A$2:$B$4,2))&amp;"' and achieves_planned_objective some 'organism identification objective') and has_specified_input some '"&amp;$B189&amp;" specimen')"</f>
        <v>('data item' and 'is about' some 'Norovirus GII') and is_specified_output_of some (('fluorogenic PCR assay' and achieves_planned_objective some 'organism identification objective') and has_specified_input some 'stool specimen')</v>
      </c>
    </row>
    <row r="190" spans="1:16" ht="85" x14ac:dyDescent="0.2">
      <c r="A190" t="s">
        <v>265</v>
      </c>
      <c r="B190" t="s">
        <v>20</v>
      </c>
      <c r="C190" t="s">
        <v>38</v>
      </c>
      <c r="D190" t="s">
        <v>36</v>
      </c>
      <c r="E190" t="s">
        <v>22</v>
      </c>
      <c r="F190" t="s">
        <v>239</v>
      </c>
      <c r="G190" t="s">
        <v>253</v>
      </c>
      <c r="H190" t="s">
        <v>368</v>
      </c>
      <c r="J190" s="4" t="str">
        <f t="shared" si="6"/>
        <v>Norovirus GII.4 Ct value, by TAC result</v>
      </c>
      <c r="K190" s="4" t="str">
        <f t="shared" si="7"/>
        <v>Raw virus data</v>
      </c>
      <c r="L190" s="4" t="str">
        <f t="shared" si="8"/>
        <v>Raw test result</v>
      </c>
      <c r="M190" s="4"/>
      <c r="N190" s="4" t="str">
        <f>IF(D190="boolean","presence of",IF(D190="count","count of",IF(E190="Ct value","threshold cycle indicating","data about")))&amp;" "&amp;H190&amp;" by "&amp;IF(ISNA(VLOOKUP(C190,lookup!$A$2:$B$4,2,FALSE)=TRUE),C190,VLOOKUP(C190,lookup!$A$2:$B$4,2))</f>
        <v>threshold cycle indicating Norovirus GII.4 by fluorogenic PCR assay</v>
      </c>
      <c r="O190" s="5" t="str">
        <f>IF($D190="count","a count of the number of ",IF($D190="boolean","a categorical measurement datum","a data item")&amp;" that is about ")&amp;$H190&amp;" and is the specified output of some "&amp;IF(ISNA(VLOOKUP(C190,lookup!$A$2:$B$4,2,FALSE)=TRUE),C190,VLOOKUP(C190,lookup!$A$2:$B$4,2))&amp;", which achieves an organism identification objective and has as specified input a "&amp;$B190&amp;" specimen"</f>
        <v>a data item that is about Norovirus GII.4 and is the specified output of some fluorogenic PCR assay, which achieves an organism identification objective and has as specified input a stool specimen</v>
      </c>
      <c r="P190" s="5" t="str">
        <f>"("&amp;IF($D191="count","count and",IF($D191="boolean","'categorical measurement datum' and","'data item' and")&amp;" 'is about' some ")&amp;"'"&amp;$H190&amp;"') and is_specified_output_of some (('"&amp;IF(ISNA(VLOOKUP(C190,lookup!$A$2:$B$4,2,FALSE)=TRUE),C190,VLOOKUP(C190,lookup!$A$2:$B$4,2))&amp;"' and achieves_planned_objective some 'organism identification objective') and has_specified_input some '"&amp;$B190&amp;" specimen')"</f>
        <v>('data item' and 'is about' some 'Norovirus GII.4') and is_specified_output_of some (('fluorogenic PCR assay' and achieves_planned_objective some 'organism identification objective') and has_specified_input some 'stool specimen')</v>
      </c>
    </row>
    <row r="191" spans="1:16" ht="85" x14ac:dyDescent="0.2">
      <c r="A191" t="s">
        <v>266</v>
      </c>
      <c r="B191" t="s">
        <v>20</v>
      </c>
      <c r="C191" t="s">
        <v>38</v>
      </c>
      <c r="D191" t="s">
        <v>36</v>
      </c>
      <c r="E191" t="s">
        <v>22</v>
      </c>
      <c r="F191" t="s">
        <v>239</v>
      </c>
      <c r="G191" t="s">
        <v>253</v>
      </c>
      <c r="H191" t="s">
        <v>368</v>
      </c>
      <c r="J191" s="4" t="str">
        <f t="shared" si="6"/>
        <v>Norovirus GII.4 Ct value, by TAC result</v>
      </c>
      <c r="K191" s="4" t="str">
        <f t="shared" si="7"/>
        <v>Raw virus data</v>
      </c>
      <c r="L191" s="4" t="str">
        <f t="shared" si="8"/>
        <v>Raw test result</v>
      </c>
      <c r="M191" s="4"/>
      <c r="N191" s="4" t="str">
        <f>IF(D191="boolean","presence of",IF(D191="count","count of",IF(E191="Ct value","threshold cycle indicating","data about")))&amp;" "&amp;H191&amp;" by "&amp;IF(ISNA(VLOOKUP(C191,lookup!$A$2:$B$4,2,FALSE)=TRUE),C191,VLOOKUP(C191,lookup!$A$2:$B$4,2))</f>
        <v>threshold cycle indicating Norovirus GII.4 by fluorogenic PCR assay</v>
      </c>
      <c r="O191" s="5" t="str">
        <f>IF($D191="count","a count of the number of ",IF($D191="boolean","a categorical measurement datum","a data item")&amp;" that is about ")&amp;$H191&amp;" and is the specified output of some "&amp;IF(ISNA(VLOOKUP(C191,lookup!$A$2:$B$4,2,FALSE)=TRUE),C191,VLOOKUP(C191,lookup!$A$2:$B$4,2))&amp;", which achieves an organism identification objective and has as specified input a "&amp;$B191&amp;" specimen"</f>
        <v>a data item that is about Norovirus GII.4 and is the specified output of some fluorogenic PCR assay, which achieves an organism identification objective and has as specified input a stool specimen</v>
      </c>
      <c r="P191" s="5" t="str">
        <f>"("&amp;IF($D192="count","count and",IF($D192="boolean","'categorical measurement datum' and","'data item' and")&amp;" 'is about' some ")&amp;"'"&amp;$H191&amp;"') and is_specified_output_of some (('"&amp;IF(ISNA(VLOOKUP(C191,lookup!$A$2:$B$4,2,FALSE)=TRUE),C191,VLOOKUP(C191,lookup!$A$2:$B$4,2))&amp;"' and achieves_planned_objective some 'organism identification objective') and has_specified_input some '"&amp;$B191&amp;" specimen')"</f>
        <v>('data item' and 'is about' some 'Norovirus GII.4') and is_specified_output_of some (('fluorogenic PCR assay' and achieves_planned_objective some 'organism identification objective') and has_specified_input some 'stool specimen')</v>
      </c>
    </row>
    <row r="192" spans="1:16" ht="85" x14ac:dyDescent="0.2">
      <c r="A192" t="s">
        <v>267</v>
      </c>
      <c r="B192" t="s">
        <v>20</v>
      </c>
      <c r="C192" t="s">
        <v>38</v>
      </c>
      <c r="D192" t="s">
        <v>36</v>
      </c>
      <c r="E192" t="s">
        <v>22</v>
      </c>
      <c r="F192" t="s">
        <v>239</v>
      </c>
      <c r="G192" t="s">
        <v>268</v>
      </c>
      <c r="H192" t="s">
        <v>268</v>
      </c>
      <c r="J192" s="4" t="str">
        <f t="shared" si="6"/>
        <v>Sapovirus Ct value, by TAC result</v>
      </c>
      <c r="K192" s="4" t="str">
        <f t="shared" si="7"/>
        <v>Raw virus data</v>
      </c>
      <c r="L192" s="4" t="str">
        <f t="shared" si="8"/>
        <v>Raw test result</v>
      </c>
      <c r="M192" s="4"/>
      <c r="N192" s="4" t="str">
        <f>IF(D192="boolean","presence of",IF(D192="count","count of",IF(E192="Ct value","threshold cycle indicating","data about")))&amp;" "&amp;H192&amp;" by "&amp;IF(ISNA(VLOOKUP(C192,lookup!$A$2:$B$4,2,FALSE)=TRUE),C192,VLOOKUP(C192,lookup!$A$2:$B$4,2))</f>
        <v>threshold cycle indicating Sapovirus by fluorogenic PCR assay</v>
      </c>
      <c r="O192" s="5" t="str">
        <f>IF($D192="count","a count of the number of ",IF($D192="boolean","a categorical measurement datum","a data item")&amp;" that is about ")&amp;$H192&amp;" and is the specified output of some "&amp;IF(ISNA(VLOOKUP(C192,lookup!$A$2:$B$4,2,FALSE)=TRUE),C192,VLOOKUP(C192,lookup!$A$2:$B$4,2))&amp;", which achieves an organism identification objective and has as specified input a "&amp;$B192&amp;" specimen"</f>
        <v>a data item that is about Sapovirus and is the specified output of some fluorogenic PCR assay, which achieves an organism identification objective and has as specified input a stool specimen</v>
      </c>
      <c r="P192" s="5" t="str">
        <f>"("&amp;IF($D193="count","count and",IF($D193="boolean","'categorical measurement datum' and","'data item' and")&amp;" 'is about' some ")&amp;"'"&amp;$H192&amp;"') and is_specified_output_of some (('"&amp;IF(ISNA(VLOOKUP(C192,lookup!$A$2:$B$4,2,FALSE)=TRUE),C192,VLOOKUP(C192,lookup!$A$2:$B$4,2))&amp;"' and achieves_planned_objective some 'organism identification objective') and has_specified_input some '"&amp;$B192&amp;" specimen')"</f>
        <v>('data item' and 'is about' some 'Sapovirus') and is_specified_output_of some (('fluorogenic PCR assay' and achieves_planned_objective some 'organism identification objective') and has_specified_input some 'stool specimen')</v>
      </c>
    </row>
    <row r="193" spans="1:16" ht="85" x14ac:dyDescent="0.2">
      <c r="A193" t="s">
        <v>269</v>
      </c>
      <c r="B193" t="s">
        <v>20</v>
      </c>
      <c r="C193" t="s">
        <v>38</v>
      </c>
      <c r="D193" t="s">
        <v>36</v>
      </c>
      <c r="E193" t="s">
        <v>22</v>
      </c>
      <c r="F193" t="s">
        <v>239</v>
      </c>
      <c r="G193" t="s">
        <v>268</v>
      </c>
      <c r="H193" t="s">
        <v>268</v>
      </c>
      <c r="J193" s="4" t="str">
        <f t="shared" ref="J193:J219" si="9">$H193&amp;IF($D193="raw",IF($E193&lt;&gt;""," ","")&amp;$E193,"")&amp;IF($D193="count"," count","")&amp;", by "&amp;IF($C193="TAC","TAC",$C193)&amp;IF($D193="raw"," result","")</f>
        <v>Sapovirus Ct value, by TAC result</v>
      </c>
      <c r="K193" s="4" t="str">
        <f t="shared" ref="K193:K219" si="10">IF($D193="raw","Raw "&amp;LOWER($F193)&amp;" data",IF($G193="",$H193,$G193)&amp;" in "&amp;$B193)</f>
        <v>Raw virus data</v>
      </c>
      <c r="L193" s="4" t="str">
        <f t="shared" ref="L193:L219" si="11">IF($D193="raw","Raw test result",$F193&amp; " in "&amp;$B193)</f>
        <v>Raw test result</v>
      </c>
      <c r="M193" s="4"/>
      <c r="N193" s="4" t="str">
        <f>IF(D193="boolean","presence of",IF(D193="count","count of",IF(E193="Ct value","threshold cycle indicating","data about")))&amp;" "&amp;H193&amp;" by "&amp;IF(ISNA(VLOOKUP(C193,lookup!$A$2:$B$4,2,FALSE)=TRUE),C193,VLOOKUP(C193,lookup!$A$2:$B$4,2))</f>
        <v>threshold cycle indicating Sapovirus by fluorogenic PCR assay</v>
      </c>
      <c r="O193" s="5" t="str">
        <f>IF($D193="count","a count of the number of ",IF($D193="boolean","a categorical measurement datum","a data item")&amp;" that is about ")&amp;$H193&amp;" and is the specified output of some "&amp;IF(ISNA(VLOOKUP(C193,lookup!$A$2:$B$4,2,FALSE)=TRUE),C193,VLOOKUP(C193,lookup!$A$2:$B$4,2))&amp;", which achieves an organism identification objective and has as specified input a "&amp;$B193&amp;" specimen"</f>
        <v>a data item that is about Sapovirus and is the specified output of some fluorogenic PCR assay, which achieves an organism identification objective and has as specified input a stool specimen</v>
      </c>
      <c r="P193" s="5" t="str">
        <f>"("&amp;IF($D194="count","count and",IF($D194="boolean","'categorical measurement datum' and","'data item' and")&amp;" 'is about' some ")&amp;"'"&amp;$H193&amp;"') and is_specified_output_of some (('"&amp;IF(ISNA(VLOOKUP(C193,lookup!$A$2:$B$4,2,FALSE)=TRUE),C193,VLOOKUP(C193,lookup!$A$2:$B$4,2))&amp;"' and achieves_planned_objective some 'organism identification objective') and has_specified_input some '"&amp;$B193&amp;" specimen')"</f>
        <v>('data item' and 'is about' some 'Sapovirus') and is_specified_output_of some (('fluorogenic PCR assay' and achieves_planned_objective some 'organism identification objective') and has_specified_input some 'stool specimen')</v>
      </c>
    </row>
    <row r="194" spans="1:16" ht="85" x14ac:dyDescent="0.2">
      <c r="A194" t="s">
        <v>270</v>
      </c>
      <c r="B194" t="s">
        <v>20</v>
      </c>
      <c r="C194" t="s">
        <v>47</v>
      </c>
      <c r="D194" t="s">
        <v>36</v>
      </c>
      <c r="F194" t="s">
        <v>239</v>
      </c>
      <c r="G194" t="s">
        <v>271</v>
      </c>
      <c r="H194" t="s">
        <v>369</v>
      </c>
      <c r="J194" s="4" t="str">
        <f t="shared" si="9"/>
        <v>Rotavirus-pos within 28 days of vaccination, by ELISA result</v>
      </c>
      <c r="K194" s="4" t="str">
        <f t="shared" si="10"/>
        <v>Raw virus data</v>
      </c>
      <c r="L194" s="4" t="str">
        <f t="shared" si="11"/>
        <v>Raw test result</v>
      </c>
      <c r="M194" s="4"/>
      <c r="N194" s="4" t="str">
        <f>IF(D194="boolean","presence of",IF(D194="count","count of",IF(E194="Ct value","threshold cycle indicating","data about")))&amp;" "&amp;H194&amp;" by "&amp;IF(ISNA(VLOOKUP(C194,lookup!$A$2:$B$4,2,FALSE)=TRUE),C194,VLOOKUP(C194,lookup!$A$2:$B$4,2))</f>
        <v>data about Rotavirus-pos within 28 days of vaccination by ELISA</v>
      </c>
      <c r="O194" s="5" t="str">
        <f>IF($D194="count","a count of the number of ",IF($D194="boolean","a categorical measurement datum","a data item")&amp;" that is about ")&amp;$H194&amp;" and is the specified output of some "&amp;IF(ISNA(VLOOKUP(C194,lookup!$A$2:$B$4,2,FALSE)=TRUE),C194,VLOOKUP(C194,lookup!$A$2:$B$4,2))&amp;", which achieves an organism identification objective and has as specified input a "&amp;$B194&amp;" specimen"</f>
        <v>a data item that is about Rotavirus-pos within 28 days of vaccination and is the specified output of some ELISA, which achieves an organism identification objective and has as specified input a stool specimen</v>
      </c>
      <c r="P194" s="5" t="str">
        <f>"("&amp;IF($D195="count","count and",IF($D195="boolean","'categorical measurement datum' and","'data item' and")&amp;" 'is about' some ")&amp;"'"&amp;$H194&amp;"') and is_specified_output_of some (('"&amp;IF(ISNA(VLOOKUP(C194,lookup!$A$2:$B$4,2,FALSE)=TRUE),C194,VLOOKUP(C194,lookup!$A$2:$B$4,2))&amp;"' and achieves_planned_objective some 'organism identification objective') and has_specified_input some '"&amp;$B194&amp;" specimen')"</f>
        <v>('data item' and 'is about' some 'Rotavirus-pos within 28 days of vaccination') and is_specified_output_of some (('ELISA' and achieves_planned_objective some 'organism identification objective') and has_specified_input some 'stool specimen')</v>
      </c>
    </row>
    <row r="195" spans="1:16" ht="85" x14ac:dyDescent="0.2">
      <c r="A195" t="s">
        <v>272</v>
      </c>
      <c r="B195" t="s">
        <v>20</v>
      </c>
      <c r="C195" t="s">
        <v>47</v>
      </c>
      <c r="D195" t="s">
        <v>36</v>
      </c>
      <c r="F195" t="s">
        <v>239</v>
      </c>
      <c r="G195" t="s">
        <v>271</v>
      </c>
      <c r="H195" t="s">
        <v>271</v>
      </c>
      <c r="J195" s="4" t="str">
        <f t="shared" si="9"/>
        <v>Rotavirus, by ELISA result</v>
      </c>
      <c r="K195" s="4" t="str">
        <f t="shared" si="10"/>
        <v>Raw virus data</v>
      </c>
      <c r="L195" s="4" t="str">
        <f t="shared" si="11"/>
        <v>Raw test result</v>
      </c>
      <c r="M195" s="4"/>
      <c r="N195" s="4" t="str">
        <f>IF(D195="boolean","presence of",IF(D195="count","count of",IF(E195="Ct value","threshold cycle indicating","data about")))&amp;" "&amp;H195&amp;" by "&amp;IF(ISNA(VLOOKUP(C195,lookup!$A$2:$B$4,2,FALSE)=TRUE),C195,VLOOKUP(C195,lookup!$A$2:$B$4,2))</f>
        <v>data about Rotavirus by ELISA</v>
      </c>
      <c r="O195" s="5" t="str">
        <f>IF($D195="count","a count of the number of ",IF($D195="boolean","a categorical measurement datum","a data item")&amp;" that is about ")&amp;$H195&amp;" and is the specified output of some "&amp;IF(ISNA(VLOOKUP(C195,lookup!$A$2:$B$4,2,FALSE)=TRUE),C195,VLOOKUP(C195,lookup!$A$2:$B$4,2))&amp;", which achieves an organism identification objective and has as specified input a "&amp;$B195&amp;" specimen"</f>
        <v>a data item that is about Rotavirus and is the specified output of some ELISA, which achieves an organism identification objective and has as specified input a stool specimen</v>
      </c>
      <c r="P195" s="5" t="str">
        <f>"("&amp;IF($D196="count","count and",IF($D196="boolean","'categorical measurement datum' and","'data item' and")&amp;" 'is about' some ")&amp;"'"&amp;$H195&amp;"') and is_specified_output_of some (('"&amp;IF(ISNA(VLOOKUP(C195,lookup!$A$2:$B$4,2,FALSE)=TRUE),C195,VLOOKUP(C195,lookup!$A$2:$B$4,2))&amp;"' and achieves_planned_objective some 'organism identification objective') and has_specified_input some '"&amp;$B195&amp;" specimen')"</f>
        <v>('categorical measurement datum' and 'is about' some 'Rotavirus') and is_specified_output_of some (('ELISA' and achieves_planned_objective some 'organism identification objective') and has_specified_input some 'stool specimen')</v>
      </c>
    </row>
    <row r="196" spans="1:16" ht="85" x14ac:dyDescent="0.2">
      <c r="A196" t="s">
        <v>273</v>
      </c>
      <c r="B196" t="s">
        <v>20</v>
      </c>
      <c r="C196" t="s">
        <v>47</v>
      </c>
      <c r="D196" t="s">
        <v>32</v>
      </c>
      <c r="F196" t="s">
        <v>239</v>
      </c>
      <c r="G196" t="s">
        <v>271</v>
      </c>
      <c r="H196" t="s">
        <v>271</v>
      </c>
      <c r="J196" s="4" t="str">
        <f t="shared" si="9"/>
        <v>Rotavirus, by ELISA</v>
      </c>
      <c r="K196" s="4" t="str">
        <f t="shared" si="10"/>
        <v>Rotavirus in stool</v>
      </c>
      <c r="L196" s="4" t="str">
        <f t="shared" si="11"/>
        <v>Virus in stool</v>
      </c>
      <c r="M196" s="4"/>
      <c r="N196" s="4" t="str">
        <f>IF(D196="boolean","presence of",IF(D196="count","count of",IF(E196="Ct value","threshold cycle indicating","data about")))&amp;" "&amp;H196&amp;" by "&amp;IF(ISNA(VLOOKUP(C196,lookup!$A$2:$B$4,2,FALSE)=TRUE),C196,VLOOKUP(C196,lookup!$A$2:$B$4,2))</f>
        <v>presence of Rotavirus by ELISA</v>
      </c>
      <c r="O196" s="5" t="str">
        <f>IF($D196="count","a count of the number of ",IF($D196="boolean","a categorical measurement datum","a data item")&amp;" that is about ")&amp;$H196&amp;" and is the specified output of some "&amp;IF(ISNA(VLOOKUP(C196,lookup!$A$2:$B$4,2,FALSE)=TRUE),C196,VLOOKUP(C196,lookup!$A$2:$B$4,2))&amp;", which achieves an organism identification objective and has as specified input a "&amp;$B196&amp;" specimen"</f>
        <v>a categorical measurement datum that is about Rotavirus and is the specified output of some ELISA, which achieves an organism identification objective and has as specified input a stool specimen</v>
      </c>
      <c r="P196" s="5" t="str">
        <f>"("&amp;IF($D197="count","count and",IF($D197="boolean","'categorical measurement datum' and","'data item' and")&amp;" 'is about' some ")&amp;"'"&amp;$H196&amp;"') and is_specified_output_of some (('"&amp;IF(ISNA(VLOOKUP(C196,lookup!$A$2:$B$4,2,FALSE)=TRUE),C196,VLOOKUP(C196,lookup!$A$2:$B$4,2))&amp;"' and achieves_planned_objective some 'organism identification objective') and has_specified_input some '"&amp;$B196&amp;" specimen')"</f>
        <v>('data item' and 'is about' some 'Rotavirus') and is_specified_output_of some (('ELISA' and achieves_planned_objective some 'organism identification objective') and has_specified_input some 'stool specimen')</v>
      </c>
    </row>
    <row r="197" spans="1:16" ht="85" x14ac:dyDescent="0.2">
      <c r="A197" t="s">
        <v>274</v>
      </c>
      <c r="B197" t="s">
        <v>20</v>
      </c>
      <c r="C197" t="s">
        <v>38</v>
      </c>
      <c r="D197" t="s">
        <v>36</v>
      </c>
      <c r="E197" t="s">
        <v>22</v>
      </c>
      <c r="F197" t="s">
        <v>239</v>
      </c>
      <c r="G197" t="s">
        <v>271</v>
      </c>
      <c r="H197" t="s">
        <v>271</v>
      </c>
      <c r="J197" s="4" t="str">
        <f t="shared" si="9"/>
        <v>Rotavirus Ct value, by TAC result</v>
      </c>
      <c r="K197" s="4" t="str">
        <f t="shared" si="10"/>
        <v>Raw virus data</v>
      </c>
      <c r="L197" s="4" t="str">
        <f t="shared" si="11"/>
        <v>Raw test result</v>
      </c>
      <c r="M197" s="4"/>
      <c r="N197" s="4" t="str">
        <f>IF(D197="boolean","presence of",IF(D197="count","count of",IF(E197="Ct value","threshold cycle indicating","data about")))&amp;" "&amp;H197&amp;" by "&amp;IF(ISNA(VLOOKUP(C197,lookup!$A$2:$B$4,2,FALSE)=TRUE),C197,VLOOKUP(C197,lookup!$A$2:$B$4,2))</f>
        <v>threshold cycle indicating Rotavirus by fluorogenic PCR assay</v>
      </c>
      <c r="O197" s="5" t="str">
        <f>IF($D197="count","a count of the number of ",IF($D197="boolean","a categorical measurement datum","a data item")&amp;" that is about ")&amp;$H197&amp;" and is the specified output of some "&amp;IF(ISNA(VLOOKUP(C197,lookup!$A$2:$B$4,2,FALSE)=TRUE),C197,VLOOKUP(C197,lookup!$A$2:$B$4,2))&amp;", which achieves an organism identification objective and has as specified input a "&amp;$B197&amp;" specimen"</f>
        <v>a data item that is about Rotavirus and is the specified output of some fluorogenic PCR assay, which achieves an organism identification objective and has as specified input a stool specimen</v>
      </c>
      <c r="P197" s="5" t="str">
        <f>"("&amp;IF($D198="count","count and",IF($D198="boolean","'categorical measurement datum' and","'data item' and")&amp;" 'is about' some ")&amp;"'"&amp;$H197&amp;"') and is_specified_output_of some (('"&amp;IF(ISNA(VLOOKUP(C197,lookup!$A$2:$B$4,2,FALSE)=TRUE),C197,VLOOKUP(C197,lookup!$A$2:$B$4,2))&amp;"' and achieves_planned_objective some 'organism identification objective') and has_specified_input some '"&amp;$B197&amp;" specimen')"</f>
        <v>('data item' and 'is about' some 'Rotavirus') and is_specified_output_of some (('fluorogenic PCR assay' and achieves_planned_objective some 'organism identification objective') and has_specified_input some 'stool specimen')</v>
      </c>
    </row>
    <row r="198" spans="1:16" ht="85" x14ac:dyDescent="0.2">
      <c r="A198" t="s">
        <v>275</v>
      </c>
      <c r="B198" t="s">
        <v>20</v>
      </c>
      <c r="C198" t="s">
        <v>38</v>
      </c>
      <c r="D198" t="s">
        <v>36</v>
      </c>
      <c r="E198" t="s">
        <v>22</v>
      </c>
      <c r="F198" t="s">
        <v>239</v>
      </c>
      <c r="G198" t="s">
        <v>271</v>
      </c>
      <c r="H198" t="s">
        <v>271</v>
      </c>
      <c r="J198" s="4" t="str">
        <f t="shared" si="9"/>
        <v>Rotavirus Ct value, by TAC result</v>
      </c>
      <c r="K198" s="4" t="str">
        <f t="shared" si="10"/>
        <v>Raw virus data</v>
      </c>
      <c r="L198" s="4" t="str">
        <f t="shared" si="11"/>
        <v>Raw test result</v>
      </c>
      <c r="M198" s="4"/>
      <c r="N198" s="4" t="str">
        <f>IF(D198="boolean","presence of",IF(D198="count","count of",IF(E198="Ct value","threshold cycle indicating","data about")))&amp;" "&amp;H198&amp;" by "&amp;IF(ISNA(VLOOKUP(C198,lookup!$A$2:$B$4,2,FALSE)=TRUE),C198,VLOOKUP(C198,lookup!$A$2:$B$4,2))</f>
        <v>threshold cycle indicating Rotavirus by fluorogenic PCR assay</v>
      </c>
      <c r="O198" s="5" t="str">
        <f>IF($D198="count","a count of the number of ",IF($D198="boolean","a categorical measurement datum","a data item")&amp;" that is about ")&amp;$H198&amp;" and is the specified output of some "&amp;IF(ISNA(VLOOKUP(C198,lookup!$A$2:$B$4,2,FALSE)=TRUE),C198,VLOOKUP(C198,lookup!$A$2:$B$4,2))&amp;", which achieves an organism identification objective and has as specified input a "&amp;$B198&amp;" specimen"</f>
        <v>a data item that is about Rotavirus and is the specified output of some fluorogenic PCR assay, which achieves an organism identification objective and has as specified input a stool specimen</v>
      </c>
      <c r="P198" s="5" t="str">
        <f>"("&amp;IF($D199="count","count and",IF($D199="boolean","'categorical measurement datum' and","'data item' and")&amp;" 'is about' some ")&amp;"'"&amp;$H198&amp;"') and is_specified_output_of some (('"&amp;IF(ISNA(VLOOKUP(C198,lookup!$A$2:$B$4,2,FALSE)=TRUE),C198,VLOOKUP(C198,lookup!$A$2:$B$4,2))&amp;"' and achieves_planned_objective some 'organism identification objective') and has_specified_input some '"&amp;$B198&amp;" specimen')"</f>
        <v>('data item' and 'is about' some 'Rotavirus') and is_specified_output_of some (('fluorogenic PCR assay' and achieves_planned_objective some 'organism identification objective') and has_specified_input some 'stool specimen')</v>
      </c>
    </row>
    <row r="199" spans="1:16" ht="85" x14ac:dyDescent="0.2">
      <c r="A199" t="s">
        <v>276</v>
      </c>
      <c r="B199" t="s">
        <v>20</v>
      </c>
      <c r="C199" t="s">
        <v>38</v>
      </c>
      <c r="D199" t="s">
        <v>36</v>
      </c>
      <c r="E199" t="s">
        <v>22</v>
      </c>
      <c r="F199" t="s">
        <v>239</v>
      </c>
      <c r="G199" t="s">
        <v>271</v>
      </c>
      <c r="H199" t="s">
        <v>370</v>
      </c>
      <c r="J199" s="4" t="str">
        <f t="shared" si="9"/>
        <v>Rotavirus (post vaccination) Ct value, by TAC result</v>
      </c>
      <c r="K199" s="4" t="str">
        <f t="shared" si="10"/>
        <v>Raw virus data</v>
      </c>
      <c r="L199" s="4" t="str">
        <f t="shared" si="11"/>
        <v>Raw test result</v>
      </c>
      <c r="M199" s="4"/>
      <c r="N199" s="4" t="str">
        <f>IF(D199="boolean","presence of",IF(D199="count","count of",IF(E199="Ct value","threshold cycle indicating","data about")))&amp;" "&amp;H199&amp;" by "&amp;IF(ISNA(VLOOKUP(C199,lookup!$A$2:$B$4,2,FALSE)=TRUE),C199,VLOOKUP(C199,lookup!$A$2:$B$4,2))</f>
        <v>threshold cycle indicating Rotavirus (post vaccination) by fluorogenic PCR assay</v>
      </c>
      <c r="O199" s="5" t="str">
        <f>IF($D199="count","a count of the number of ",IF($D199="boolean","a categorical measurement datum","a data item")&amp;" that is about ")&amp;$H199&amp;" and is the specified output of some "&amp;IF(ISNA(VLOOKUP(C199,lookup!$A$2:$B$4,2,FALSE)=TRUE),C199,VLOOKUP(C199,lookup!$A$2:$B$4,2))&amp;", which achieves an organism identification objective and has as specified input a "&amp;$B199&amp;" specimen"</f>
        <v>a data item that is about Rotavirus (post vaccination) and is the specified output of some fluorogenic PCR assay, which achieves an organism identification objective and has as specified input a stool specimen</v>
      </c>
      <c r="P199" s="5" t="str">
        <f>"("&amp;IF($D200="count","count and",IF($D200="boolean","'categorical measurement datum' and","'data item' and")&amp;" 'is about' some ")&amp;"'"&amp;$H199&amp;"') and is_specified_output_of some (('"&amp;IF(ISNA(VLOOKUP(C199,lookup!$A$2:$B$4,2,FALSE)=TRUE),C199,VLOOKUP(C199,lookup!$A$2:$B$4,2))&amp;"' and achieves_planned_objective some 'organism identification objective') and has_specified_input some '"&amp;$B199&amp;" specimen')"</f>
        <v>('data item' and 'is about' some 'Rotavirus (post vaccination)') and is_specified_output_of some (('fluorogenic PCR assay' and achieves_planned_objective some 'organism identification objective') and has_specified_input some 'stool specimen')</v>
      </c>
    </row>
    <row r="200" spans="1:16" ht="85" x14ac:dyDescent="0.2">
      <c r="A200" t="s">
        <v>277</v>
      </c>
      <c r="B200" t="s">
        <v>20</v>
      </c>
      <c r="C200" t="s">
        <v>38</v>
      </c>
      <c r="D200" t="s">
        <v>36</v>
      </c>
      <c r="E200" t="s">
        <v>22</v>
      </c>
      <c r="F200" t="s">
        <v>239</v>
      </c>
      <c r="G200" t="s">
        <v>271</v>
      </c>
      <c r="H200" t="s">
        <v>371</v>
      </c>
      <c r="J200" s="4" t="str">
        <f t="shared" si="9"/>
        <v>Rotavirus genotype G1 Ct value, by TAC result</v>
      </c>
      <c r="K200" s="4" t="str">
        <f t="shared" si="10"/>
        <v>Raw virus data</v>
      </c>
      <c r="L200" s="4" t="str">
        <f t="shared" si="11"/>
        <v>Raw test result</v>
      </c>
      <c r="M200" s="4"/>
      <c r="N200" s="4" t="str">
        <f>IF(D200="boolean","presence of",IF(D200="count","count of",IF(E200="Ct value","threshold cycle indicating","data about")))&amp;" "&amp;H200&amp;" by "&amp;IF(ISNA(VLOOKUP(C200,lookup!$A$2:$B$4,2,FALSE)=TRUE),C200,VLOOKUP(C200,lookup!$A$2:$B$4,2))</f>
        <v>threshold cycle indicating Rotavirus genotype G1 by fluorogenic PCR assay</v>
      </c>
      <c r="O200" s="5" t="str">
        <f>IF($D200="count","a count of the number of ",IF($D200="boolean","a categorical measurement datum","a data item")&amp;" that is about ")&amp;$H200&amp;" and is the specified output of some "&amp;IF(ISNA(VLOOKUP(C200,lookup!$A$2:$B$4,2,FALSE)=TRUE),C200,VLOOKUP(C200,lookup!$A$2:$B$4,2))&amp;", which achieves an organism identification objective and has as specified input a "&amp;$B200&amp;" specimen"</f>
        <v>a data item that is about Rotavirus genotype G1 and is the specified output of some fluorogenic PCR assay, which achieves an organism identification objective and has as specified input a stool specimen</v>
      </c>
      <c r="P200" s="5" t="str">
        <f>"("&amp;IF($D201="count","count and",IF($D201="boolean","'categorical measurement datum' and","'data item' and")&amp;" 'is about' some ")&amp;"'"&amp;$H200&amp;"') and is_specified_output_of some (('"&amp;IF(ISNA(VLOOKUP(C200,lookup!$A$2:$B$4,2,FALSE)=TRUE),C200,VLOOKUP(C200,lookup!$A$2:$B$4,2))&amp;"' and achieves_planned_objective some 'organism identification objective') and has_specified_input some '"&amp;$B200&amp;" specimen')"</f>
        <v>('data item' and 'is about' some 'Rotavirus genotype G1') and is_specified_output_of some (('fluorogenic PCR assay' and achieves_planned_objective some 'organism identification objective') and has_specified_input some 'stool specimen')</v>
      </c>
    </row>
    <row r="201" spans="1:16" ht="85" x14ac:dyDescent="0.2">
      <c r="A201" t="s">
        <v>278</v>
      </c>
      <c r="B201" t="s">
        <v>20</v>
      </c>
      <c r="C201" t="s">
        <v>38</v>
      </c>
      <c r="D201" t="s">
        <v>36</v>
      </c>
      <c r="E201" t="s">
        <v>22</v>
      </c>
      <c r="F201" t="s">
        <v>239</v>
      </c>
      <c r="G201" t="s">
        <v>271</v>
      </c>
      <c r="H201" t="s">
        <v>371</v>
      </c>
      <c r="J201" s="4" t="str">
        <f t="shared" si="9"/>
        <v>Rotavirus genotype G1 Ct value, by TAC result</v>
      </c>
      <c r="K201" s="4" t="str">
        <f t="shared" si="10"/>
        <v>Raw virus data</v>
      </c>
      <c r="L201" s="4" t="str">
        <f t="shared" si="11"/>
        <v>Raw test result</v>
      </c>
      <c r="M201" s="4"/>
      <c r="N201" s="4" t="str">
        <f>IF(D201="boolean","presence of",IF(D201="count","count of",IF(E201="Ct value","threshold cycle indicating","data about")))&amp;" "&amp;H201&amp;" by "&amp;IF(ISNA(VLOOKUP(C201,lookup!$A$2:$B$4,2,FALSE)=TRUE),C201,VLOOKUP(C201,lookup!$A$2:$B$4,2))</f>
        <v>threshold cycle indicating Rotavirus genotype G1 by fluorogenic PCR assay</v>
      </c>
      <c r="O201" s="5" t="str">
        <f>IF($D201="count","a count of the number of ",IF($D201="boolean","a categorical measurement datum","a data item")&amp;" that is about ")&amp;$H201&amp;" and is the specified output of some "&amp;IF(ISNA(VLOOKUP(C201,lookup!$A$2:$B$4,2,FALSE)=TRUE),C201,VLOOKUP(C201,lookup!$A$2:$B$4,2))&amp;", which achieves an organism identification objective and has as specified input a "&amp;$B201&amp;" specimen"</f>
        <v>a data item that is about Rotavirus genotype G1 and is the specified output of some fluorogenic PCR assay, which achieves an organism identification objective and has as specified input a stool specimen</v>
      </c>
      <c r="P201" s="5" t="str">
        <f>"("&amp;IF($D202="count","count and",IF($D202="boolean","'categorical measurement datum' and","'data item' and")&amp;" 'is about' some ")&amp;"'"&amp;$H201&amp;"') and is_specified_output_of some (('"&amp;IF(ISNA(VLOOKUP(C201,lookup!$A$2:$B$4,2,FALSE)=TRUE),C201,VLOOKUP(C201,lookup!$A$2:$B$4,2))&amp;"' and achieves_planned_objective some 'organism identification objective') and has_specified_input some '"&amp;$B201&amp;" specimen')"</f>
        <v>('data item' and 'is about' some 'Rotavirus genotype G1') and is_specified_output_of some (('fluorogenic PCR assay' and achieves_planned_objective some 'organism identification objective') and has_specified_input some 'stool specimen')</v>
      </c>
    </row>
    <row r="202" spans="1:16" ht="85" x14ac:dyDescent="0.2">
      <c r="A202" t="s">
        <v>279</v>
      </c>
      <c r="B202" t="s">
        <v>20</v>
      </c>
      <c r="C202" t="s">
        <v>38</v>
      </c>
      <c r="D202" t="s">
        <v>36</v>
      </c>
      <c r="E202" t="s">
        <v>22</v>
      </c>
      <c r="F202" t="s">
        <v>239</v>
      </c>
      <c r="G202" t="s">
        <v>271</v>
      </c>
      <c r="H202" t="s">
        <v>372</v>
      </c>
      <c r="J202" s="4" t="str">
        <f t="shared" si="9"/>
        <v>Rotavirus genotype G12 Ct value, by TAC result</v>
      </c>
      <c r="K202" s="4" t="str">
        <f t="shared" si="10"/>
        <v>Raw virus data</v>
      </c>
      <c r="L202" s="4" t="str">
        <f t="shared" si="11"/>
        <v>Raw test result</v>
      </c>
      <c r="M202" s="4"/>
      <c r="N202" s="4" t="str">
        <f>IF(D202="boolean","presence of",IF(D202="count","count of",IF(E202="Ct value","threshold cycle indicating","data about")))&amp;" "&amp;H202&amp;" by "&amp;IF(ISNA(VLOOKUP(C202,lookup!$A$2:$B$4,2,FALSE)=TRUE),C202,VLOOKUP(C202,lookup!$A$2:$B$4,2))</f>
        <v>threshold cycle indicating Rotavirus genotype G12 by fluorogenic PCR assay</v>
      </c>
      <c r="O202" s="5" t="str">
        <f>IF($D202="count","a count of the number of ",IF($D202="boolean","a categorical measurement datum","a data item")&amp;" that is about ")&amp;$H202&amp;" and is the specified output of some "&amp;IF(ISNA(VLOOKUP(C202,lookup!$A$2:$B$4,2,FALSE)=TRUE),C202,VLOOKUP(C202,lookup!$A$2:$B$4,2))&amp;", which achieves an organism identification objective and has as specified input a "&amp;$B202&amp;" specimen"</f>
        <v>a data item that is about Rotavirus genotype G12 and is the specified output of some fluorogenic PCR assay, which achieves an organism identification objective and has as specified input a stool specimen</v>
      </c>
      <c r="P202" s="5" t="str">
        <f>"("&amp;IF($D203="count","count and",IF($D203="boolean","'categorical measurement datum' and","'data item' and")&amp;" 'is about' some ")&amp;"'"&amp;$H202&amp;"') and is_specified_output_of some (('"&amp;IF(ISNA(VLOOKUP(C202,lookup!$A$2:$B$4,2,FALSE)=TRUE),C202,VLOOKUP(C202,lookup!$A$2:$B$4,2))&amp;"' and achieves_planned_objective some 'organism identification objective') and has_specified_input some '"&amp;$B202&amp;" specimen')"</f>
        <v>('data item' and 'is about' some 'Rotavirus genotype G12') and is_specified_output_of some (('fluorogenic PCR assay' and achieves_planned_objective some 'organism identification objective') and has_specified_input some 'stool specimen')</v>
      </c>
    </row>
    <row r="203" spans="1:16" ht="85" x14ac:dyDescent="0.2">
      <c r="A203" t="s">
        <v>280</v>
      </c>
      <c r="B203" t="s">
        <v>20</v>
      </c>
      <c r="C203" t="s">
        <v>38</v>
      </c>
      <c r="D203" t="s">
        <v>36</v>
      </c>
      <c r="E203" t="s">
        <v>22</v>
      </c>
      <c r="F203" t="s">
        <v>239</v>
      </c>
      <c r="G203" t="s">
        <v>271</v>
      </c>
      <c r="H203" t="s">
        <v>372</v>
      </c>
      <c r="J203" s="4" t="str">
        <f t="shared" si="9"/>
        <v>Rotavirus genotype G12 Ct value, by TAC result</v>
      </c>
      <c r="K203" s="4" t="str">
        <f t="shared" si="10"/>
        <v>Raw virus data</v>
      </c>
      <c r="L203" s="4" t="str">
        <f t="shared" si="11"/>
        <v>Raw test result</v>
      </c>
      <c r="M203" s="4"/>
      <c r="N203" s="4" t="str">
        <f>IF(D203="boolean","presence of",IF(D203="count","count of",IF(E203="Ct value","threshold cycle indicating","data about")))&amp;" "&amp;H203&amp;" by "&amp;IF(ISNA(VLOOKUP(C203,lookup!$A$2:$B$4,2,FALSE)=TRUE),C203,VLOOKUP(C203,lookup!$A$2:$B$4,2))</f>
        <v>threshold cycle indicating Rotavirus genotype G12 by fluorogenic PCR assay</v>
      </c>
      <c r="O203" s="5" t="str">
        <f>IF($D203="count","a count of the number of ",IF($D203="boolean","a categorical measurement datum","a data item")&amp;" that is about ")&amp;$H203&amp;" and is the specified output of some "&amp;IF(ISNA(VLOOKUP(C203,lookup!$A$2:$B$4,2,FALSE)=TRUE),C203,VLOOKUP(C203,lookup!$A$2:$B$4,2))&amp;", which achieves an organism identification objective and has as specified input a "&amp;$B203&amp;" specimen"</f>
        <v>a data item that is about Rotavirus genotype G12 and is the specified output of some fluorogenic PCR assay, which achieves an organism identification objective and has as specified input a stool specimen</v>
      </c>
      <c r="P203" s="5" t="str">
        <f>"("&amp;IF($D204="count","count and",IF($D204="boolean","'categorical measurement datum' and","'data item' and")&amp;" 'is about' some ")&amp;"'"&amp;$H203&amp;"') and is_specified_output_of some (('"&amp;IF(ISNA(VLOOKUP(C203,lookup!$A$2:$B$4,2,FALSE)=TRUE),C203,VLOOKUP(C203,lookup!$A$2:$B$4,2))&amp;"' and achieves_planned_objective some 'organism identification objective') and has_specified_input some '"&amp;$B203&amp;" specimen')"</f>
        <v>('data item' and 'is about' some 'Rotavirus genotype G12') and is_specified_output_of some (('fluorogenic PCR assay' and achieves_planned_objective some 'organism identification objective') and has_specified_input some 'stool specimen')</v>
      </c>
    </row>
    <row r="204" spans="1:16" ht="85" x14ac:dyDescent="0.2">
      <c r="A204" t="s">
        <v>281</v>
      </c>
      <c r="B204" t="s">
        <v>20</v>
      </c>
      <c r="C204" t="s">
        <v>38</v>
      </c>
      <c r="D204" t="s">
        <v>36</v>
      </c>
      <c r="E204" t="s">
        <v>22</v>
      </c>
      <c r="F204" t="s">
        <v>239</v>
      </c>
      <c r="G204" t="s">
        <v>271</v>
      </c>
      <c r="H204" t="s">
        <v>373</v>
      </c>
      <c r="J204" s="4" t="str">
        <f t="shared" si="9"/>
        <v>Rotavirus genotype G2 Ct value, by TAC result</v>
      </c>
      <c r="K204" s="4" t="str">
        <f t="shared" si="10"/>
        <v>Raw virus data</v>
      </c>
      <c r="L204" s="4" t="str">
        <f t="shared" si="11"/>
        <v>Raw test result</v>
      </c>
      <c r="M204" s="4"/>
      <c r="N204" s="4" t="str">
        <f>IF(D204="boolean","presence of",IF(D204="count","count of",IF(E204="Ct value","threshold cycle indicating","data about")))&amp;" "&amp;H204&amp;" by "&amp;IF(ISNA(VLOOKUP(C204,lookup!$A$2:$B$4,2,FALSE)=TRUE),C204,VLOOKUP(C204,lookup!$A$2:$B$4,2))</f>
        <v>threshold cycle indicating Rotavirus genotype G2 by fluorogenic PCR assay</v>
      </c>
      <c r="O204" s="5" t="str">
        <f>IF($D204="count","a count of the number of ",IF($D204="boolean","a categorical measurement datum","a data item")&amp;" that is about ")&amp;$H204&amp;" and is the specified output of some "&amp;IF(ISNA(VLOOKUP(C204,lookup!$A$2:$B$4,2,FALSE)=TRUE),C204,VLOOKUP(C204,lookup!$A$2:$B$4,2))&amp;", which achieves an organism identification objective and has as specified input a "&amp;$B204&amp;" specimen"</f>
        <v>a data item that is about Rotavirus genotype G2 and is the specified output of some fluorogenic PCR assay, which achieves an organism identification objective and has as specified input a stool specimen</v>
      </c>
      <c r="P204" s="5" t="str">
        <f>"("&amp;IF($D205="count","count and",IF($D205="boolean","'categorical measurement datum' and","'data item' and")&amp;" 'is about' some ")&amp;"'"&amp;$H204&amp;"') and is_specified_output_of some (('"&amp;IF(ISNA(VLOOKUP(C204,lookup!$A$2:$B$4,2,FALSE)=TRUE),C204,VLOOKUP(C204,lookup!$A$2:$B$4,2))&amp;"' and achieves_planned_objective some 'organism identification objective') and has_specified_input some '"&amp;$B204&amp;" specimen')"</f>
        <v>('data item' and 'is about' some 'Rotavirus genotype G2') and is_specified_output_of some (('fluorogenic PCR assay' and achieves_planned_objective some 'organism identification objective') and has_specified_input some 'stool specimen')</v>
      </c>
    </row>
    <row r="205" spans="1:16" ht="85" x14ac:dyDescent="0.2">
      <c r="A205" t="s">
        <v>282</v>
      </c>
      <c r="B205" t="s">
        <v>20</v>
      </c>
      <c r="C205" t="s">
        <v>38</v>
      </c>
      <c r="D205" t="s">
        <v>36</v>
      </c>
      <c r="E205" t="s">
        <v>22</v>
      </c>
      <c r="F205" t="s">
        <v>239</v>
      </c>
      <c r="G205" t="s">
        <v>271</v>
      </c>
      <c r="H205" t="s">
        <v>373</v>
      </c>
      <c r="J205" s="4" t="str">
        <f t="shared" si="9"/>
        <v>Rotavirus genotype G2 Ct value, by TAC result</v>
      </c>
      <c r="K205" s="4" t="str">
        <f t="shared" si="10"/>
        <v>Raw virus data</v>
      </c>
      <c r="L205" s="4" t="str">
        <f t="shared" si="11"/>
        <v>Raw test result</v>
      </c>
      <c r="M205" s="4"/>
      <c r="N205" s="4" t="str">
        <f>IF(D205="boolean","presence of",IF(D205="count","count of",IF(E205="Ct value","threshold cycle indicating","data about")))&amp;" "&amp;H205&amp;" by "&amp;IF(ISNA(VLOOKUP(C205,lookup!$A$2:$B$4,2,FALSE)=TRUE),C205,VLOOKUP(C205,lookup!$A$2:$B$4,2))</f>
        <v>threshold cycle indicating Rotavirus genotype G2 by fluorogenic PCR assay</v>
      </c>
      <c r="O205" s="5" t="str">
        <f>IF($D205="count","a count of the number of ",IF($D205="boolean","a categorical measurement datum","a data item")&amp;" that is about ")&amp;$H205&amp;" and is the specified output of some "&amp;IF(ISNA(VLOOKUP(C205,lookup!$A$2:$B$4,2,FALSE)=TRUE),C205,VLOOKUP(C205,lookup!$A$2:$B$4,2))&amp;", which achieves an organism identification objective and has as specified input a "&amp;$B205&amp;" specimen"</f>
        <v>a data item that is about Rotavirus genotype G2 and is the specified output of some fluorogenic PCR assay, which achieves an organism identification objective and has as specified input a stool specimen</v>
      </c>
      <c r="P205" s="5" t="str">
        <f>"("&amp;IF($D206="count","count and",IF($D206="boolean","'categorical measurement datum' and","'data item' and")&amp;" 'is about' some ")&amp;"'"&amp;$H205&amp;"') and is_specified_output_of some (('"&amp;IF(ISNA(VLOOKUP(C205,lookup!$A$2:$B$4,2,FALSE)=TRUE),C205,VLOOKUP(C205,lookup!$A$2:$B$4,2))&amp;"' and achieves_planned_objective some 'organism identification objective') and has_specified_input some '"&amp;$B205&amp;" specimen')"</f>
        <v>('data item' and 'is about' some 'Rotavirus genotype G2') and is_specified_output_of some (('fluorogenic PCR assay' and achieves_planned_objective some 'organism identification objective') and has_specified_input some 'stool specimen')</v>
      </c>
    </row>
    <row r="206" spans="1:16" ht="85" x14ac:dyDescent="0.2">
      <c r="A206" t="s">
        <v>283</v>
      </c>
      <c r="B206" t="s">
        <v>20</v>
      </c>
      <c r="C206" t="s">
        <v>38</v>
      </c>
      <c r="D206" t="s">
        <v>36</v>
      </c>
      <c r="E206" t="s">
        <v>22</v>
      </c>
      <c r="F206" t="s">
        <v>239</v>
      </c>
      <c r="G206" t="s">
        <v>271</v>
      </c>
      <c r="H206" t="s">
        <v>374</v>
      </c>
      <c r="J206" s="4" t="str">
        <f t="shared" si="9"/>
        <v>Rotavirus genotype G3 Ct value, by TAC result</v>
      </c>
      <c r="K206" s="4" t="str">
        <f t="shared" si="10"/>
        <v>Raw virus data</v>
      </c>
      <c r="L206" s="4" t="str">
        <f t="shared" si="11"/>
        <v>Raw test result</v>
      </c>
      <c r="M206" s="4"/>
      <c r="N206" s="4" t="str">
        <f>IF(D206="boolean","presence of",IF(D206="count","count of",IF(E206="Ct value","threshold cycle indicating","data about")))&amp;" "&amp;H206&amp;" by "&amp;IF(ISNA(VLOOKUP(C206,lookup!$A$2:$B$4,2,FALSE)=TRUE),C206,VLOOKUP(C206,lookup!$A$2:$B$4,2))</f>
        <v>threshold cycle indicating Rotavirus genotype G3 by fluorogenic PCR assay</v>
      </c>
      <c r="O206" s="5" t="str">
        <f>IF($D206="count","a count of the number of ",IF($D206="boolean","a categorical measurement datum","a data item")&amp;" that is about ")&amp;$H206&amp;" and is the specified output of some "&amp;IF(ISNA(VLOOKUP(C206,lookup!$A$2:$B$4,2,FALSE)=TRUE),C206,VLOOKUP(C206,lookup!$A$2:$B$4,2))&amp;", which achieves an organism identification objective and has as specified input a "&amp;$B206&amp;" specimen"</f>
        <v>a data item that is about Rotavirus genotype G3 and is the specified output of some fluorogenic PCR assay, which achieves an organism identification objective and has as specified input a stool specimen</v>
      </c>
      <c r="P206" s="5" t="str">
        <f>"("&amp;IF($D207="count","count and",IF($D207="boolean","'categorical measurement datum' and","'data item' and")&amp;" 'is about' some ")&amp;"'"&amp;$H206&amp;"') and is_specified_output_of some (('"&amp;IF(ISNA(VLOOKUP(C206,lookup!$A$2:$B$4,2,FALSE)=TRUE),C206,VLOOKUP(C206,lookup!$A$2:$B$4,2))&amp;"' and achieves_planned_objective some 'organism identification objective') and has_specified_input some '"&amp;$B206&amp;" specimen')"</f>
        <v>('data item' and 'is about' some 'Rotavirus genotype G3') and is_specified_output_of some (('fluorogenic PCR assay' and achieves_planned_objective some 'organism identification objective') and has_specified_input some 'stool specimen')</v>
      </c>
    </row>
    <row r="207" spans="1:16" ht="85" x14ac:dyDescent="0.2">
      <c r="A207" t="s">
        <v>284</v>
      </c>
      <c r="B207" t="s">
        <v>20</v>
      </c>
      <c r="C207" t="s">
        <v>38</v>
      </c>
      <c r="D207" t="s">
        <v>36</v>
      </c>
      <c r="E207" t="s">
        <v>22</v>
      </c>
      <c r="F207" t="s">
        <v>239</v>
      </c>
      <c r="G207" t="s">
        <v>271</v>
      </c>
      <c r="H207" t="s">
        <v>374</v>
      </c>
      <c r="J207" s="4" t="str">
        <f t="shared" si="9"/>
        <v>Rotavirus genotype G3 Ct value, by TAC result</v>
      </c>
      <c r="K207" s="4" t="str">
        <f t="shared" si="10"/>
        <v>Raw virus data</v>
      </c>
      <c r="L207" s="4" t="str">
        <f t="shared" si="11"/>
        <v>Raw test result</v>
      </c>
      <c r="M207" s="4"/>
      <c r="N207" s="4" t="str">
        <f>IF(D207="boolean","presence of",IF(D207="count","count of",IF(E207="Ct value","threshold cycle indicating","data about")))&amp;" "&amp;H207&amp;" by "&amp;IF(ISNA(VLOOKUP(C207,lookup!$A$2:$B$4,2,FALSE)=TRUE),C207,VLOOKUP(C207,lookup!$A$2:$B$4,2))</f>
        <v>threshold cycle indicating Rotavirus genotype G3 by fluorogenic PCR assay</v>
      </c>
      <c r="O207" s="5" t="str">
        <f>IF($D207="count","a count of the number of ",IF($D207="boolean","a categorical measurement datum","a data item")&amp;" that is about ")&amp;$H207&amp;" and is the specified output of some "&amp;IF(ISNA(VLOOKUP(C207,lookup!$A$2:$B$4,2,FALSE)=TRUE),C207,VLOOKUP(C207,lookup!$A$2:$B$4,2))&amp;", which achieves an organism identification objective and has as specified input a "&amp;$B207&amp;" specimen"</f>
        <v>a data item that is about Rotavirus genotype G3 and is the specified output of some fluorogenic PCR assay, which achieves an organism identification objective and has as specified input a stool specimen</v>
      </c>
      <c r="P207" s="5" t="str">
        <f>"("&amp;IF($D208="count","count and",IF($D208="boolean","'categorical measurement datum' and","'data item' and")&amp;" 'is about' some ")&amp;"'"&amp;$H207&amp;"') and is_specified_output_of some (('"&amp;IF(ISNA(VLOOKUP(C207,lookup!$A$2:$B$4,2,FALSE)=TRUE),C207,VLOOKUP(C207,lookup!$A$2:$B$4,2))&amp;"' and achieves_planned_objective some 'organism identification objective') and has_specified_input some '"&amp;$B207&amp;" specimen')"</f>
        <v>('data item' and 'is about' some 'Rotavirus genotype G3') and is_specified_output_of some (('fluorogenic PCR assay' and achieves_planned_objective some 'organism identification objective') and has_specified_input some 'stool specimen')</v>
      </c>
    </row>
    <row r="208" spans="1:16" ht="85" x14ac:dyDescent="0.2">
      <c r="A208" t="s">
        <v>285</v>
      </c>
      <c r="B208" t="s">
        <v>20</v>
      </c>
      <c r="C208" t="s">
        <v>38</v>
      </c>
      <c r="D208" t="s">
        <v>36</v>
      </c>
      <c r="E208" t="s">
        <v>22</v>
      </c>
      <c r="F208" t="s">
        <v>239</v>
      </c>
      <c r="G208" t="s">
        <v>271</v>
      </c>
      <c r="H208" t="s">
        <v>375</v>
      </c>
      <c r="J208" s="4" t="str">
        <f t="shared" si="9"/>
        <v>Rotavirus genotype G4 Ct value, by TAC result</v>
      </c>
      <c r="K208" s="4" t="str">
        <f t="shared" si="10"/>
        <v>Raw virus data</v>
      </c>
      <c r="L208" s="4" t="str">
        <f t="shared" si="11"/>
        <v>Raw test result</v>
      </c>
      <c r="M208" s="4"/>
      <c r="N208" s="4" t="str">
        <f>IF(D208="boolean","presence of",IF(D208="count","count of",IF(E208="Ct value","threshold cycle indicating","data about")))&amp;" "&amp;H208&amp;" by "&amp;IF(ISNA(VLOOKUP(C208,lookup!$A$2:$B$4,2,FALSE)=TRUE),C208,VLOOKUP(C208,lookup!$A$2:$B$4,2))</f>
        <v>threshold cycle indicating Rotavirus genotype G4 by fluorogenic PCR assay</v>
      </c>
      <c r="O208" s="5" t="str">
        <f>IF($D208="count","a count of the number of ",IF($D208="boolean","a categorical measurement datum","a data item")&amp;" that is about ")&amp;$H208&amp;" and is the specified output of some "&amp;IF(ISNA(VLOOKUP(C208,lookup!$A$2:$B$4,2,FALSE)=TRUE),C208,VLOOKUP(C208,lookup!$A$2:$B$4,2))&amp;", which achieves an organism identification objective and has as specified input a "&amp;$B208&amp;" specimen"</f>
        <v>a data item that is about Rotavirus genotype G4 and is the specified output of some fluorogenic PCR assay, which achieves an organism identification objective and has as specified input a stool specimen</v>
      </c>
      <c r="P208" s="5" t="str">
        <f>"("&amp;IF($D209="count","count and",IF($D209="boolean","'categorical measurement datum' and","'data item' and")&amp;" 'is about' some ")&amp;"'"&amp;$H208&amp;"') and is_specified_output_of some (('"&amp;IF(ISNA(VLOOKUP(C208,lookup!$A$2:$B$4,2,FALSE)=TRUE),C208,VLOOKUP(C208,lookup!$A$2:$B$4,2))&amp;"' and achieves_planned_objective some 'organism identification objective') and has_specified_input some '"&amp;$B208&amp;" specimen')"</f>
        <v>('data item' and 'is about' some 'Rotavirus genotype G4') and is_specified_output_of some (('fluorogenic PCR assay' and achieves_planned_objective some 'organism identification objective') and has_specified_input some 'stool specimen')</v>
      </c>
    </row>
    <row r="209" spans="1:16" ht="85" x14ac:dyDescent="0.2">
      <c r="A209" t="s">
        <v>286</v>
      </c>
      <c r="B209" t="s">
        <v>20</v>
      </c>
      <c r="C209" t="s">
        <v>38</v>
      </c>
      <c r="D209" t="s">
        <v>36</v>
      </c>
      <c r="E209" t="s">
        <v>22</v>
      </c>
      <c r="F209" t="s">
        <v>239</v>
      </c>
      <c r="G209" t="s">
        <v>271</v>
      </c>
      <c r="H209" t="s">
        <v>375</v>
      </c>
      <c r="J209" s="4" t="str">
        <f t="shared" si="9"/>
        <v>Rotavirus genotype G4 Ct value, by TAC result</v>
      </c>
      <c r="K209" s="4" t="str">
        <f t="shared" si="10"/>
        <v>Raw virus data</v>
      </c>
      <c r="L209" s="4" t="str">
        <f t="shared" si="11"/>
        <v>Raw test result</v>
      </c>
      <c r="M209" s="4"/>
      <c r="N209" s="4" t="str">
        <f>IF(D209="boolean","presence of",IF(D209="count","count of",IF(E209="Ct value","threshold cycle indicating","data about")))&amp;" "&amp;H209&amp;" by "&amp;IF(ISNA(VLOOKUP(C209,lookup!$A$2:$B$4,2,FALSE)=TRUE),C209,VLOOKUP(C209,lookup!$A$2:$B$4,2))</f>
        <v>threshold cycle indicating Rotavirus genotype G4 by fluorogenic PCR assay</v>
      </c>
      <c r="O209" s="5" t="str">
        <f>IF($D209="count","a count of the number of ",IF($D209="boolean","a categorical measurement datum","a data item")&amp;" that is about ")&amp;$H209&amp;" and is the specified output of some "&amp;IF(ISNA(VLOOKUP(C209,lookup!$A$2:$B$4,2,FALSE)=TRUE),C209,VLOOKUP(C209,lookup!$A$2:$B$4,2))&amp;", which achieves an organism identification objective and has as specified input a "&amp;$B209&amp;" specimen"</f>
        <v>a data item that is about Rotavirus genotype G4 and is the specified output of some fluorogenic PCR assay, which achieves an organism identification objective and has as specified input a stool specimen</v>
      </c>
      <c r="P209" s="5" t="str">
        <f>"("&amp;IF($D210="count","count and",IF($D210="boolean","'categorical measurement datum' and","'data item' and")&amp;" 'is about' some ")&amp;"'"&amp;$H209&amp;"') and is_specified_output_of some (('"&amp;IF(ISNA(VLOOKUP(C209,lookup!$A$2:$B$4,2,FALSE)=TRUE),C209,VLOOKUP(C209,lookup!$A$2:$B$4,2))&amp;"' and achieves_planned_objective some 'organism identification objective') and has_specified_input some '"&amp;$B209&amp;" specimen')"</f>
        <v>('data item' and 'is about' some 'Rotavirus genotype G4') and is_specified_output_of some (('fluorogenic PCR assay' and achieves_planned_objective some 'organism identification objective') and has_specified_input some 'stool specimen')</v>
      </c>
    </row>
    <row r="210" spans="1:16" ht="85" x14ac:dyDescent="0.2">
      <c r="A210" t="s">
        <v>287</v>
      </c>
      <c r="B210" t="s">
        <v>20</v>
      </c>
      <c r="C210" t="s">
        <v>38</v>
      </c>
      <c r="D210" t="s">
        <v>36</v>
      </c>
      <c r="E210" t="s">
        <v>22</v>
      </c>
      <c r="F210" t="s">
        <v>239</v>
      </c>
      <c r="G210" t="s">
        <v>271</v>
      </c>
      <c r="H210" t="s">
        <v>376</v>
      </c>
      <c r="J210" s="4" t="str">
        <f t="shared" si="9"/>
        <v>Rotavirus genotype G8 Ct value, by TAC result</v>
      </c>
      <c r="K210" s="4" t="str">
        <f t="shared" si="10"/>
        <v>Raw virus data</v>
      </c>
      <c r="L210" s="4" t="str">
        <f t="shared" si="11"/>
        <v>Raw test result</v>
      </c>
      <c r="M210" s="4"/>
      <c r="N210" s="4" t="str">
        <f>IF(D210="boolean","presence of",IF(D210="count","count of",IF(E210="Ct value","threshold cycle indicating","data about")))&amp;" "&amp;H210&amp;" by "&amp;IF(ISNA(VLOOKUP(C210,lookup!$A$2:$B$4,2,FALSE)=TRUE),C210,VLOOKUP(C210,lookup!$A$2:$B$4,2))</f>
        <v>threshold cycle indicating Rotavirus genotype G8 by fluorogenic PCR assay</v>
      </c>
      <c r="O210" s="5" t="str">
        <f>IF($D210="count","a count of the number of ",IF($D210="boolean","a categorical measurement datum","a data item")&amp;" that is about ")&amp;$H210&amp;" and is the specified output of some "&amp;IF(ISNA(VLOOKUP(C210,lookup!$A$2:$B$4,2,FALSE)=TRUE),C210,VLOOKUP(C210,lookup!$A$2:$B$4,2))&amp;", which achieves an organism identification objective and has as specified input a "&amp;$B210&amp;" specimen"</f>
        <v>a data item that is about Rotavirus genotype G8 and is the specified output of some fluorogenic PCR assay, which achieves an organism identification objective and has as specified input a stool specimen</v>
      </c>
      <c r="P210" s="5" t="str">
        <f>"("&amp;IF($D211="count","count and",IF($D211="boolean","'categorical measurement datum' and","'data item' and")&amp;" 'is about' some ")&amp;"'"&amp;$H210&amp;"') and is_specified_output_of some (('"&amp;IF(ISNA(VLOOKUP(C210,lookup!$A$2:$B$4,2,FALSE)=TRUE),C210,VLOOKUP(C210,lookup!$A$2:$B$4,2))&amp;"' and achieves_planned_objective some 'organism identification objective') and has_specified_input some '"&amp;$B210&amp;" specimen')"</f>
        <v>('data item' and 'is about' some 'Rotavirus genotype G8') and is_specified_output_of some (('fluorogenic PCR assay' and achieves_planned_objective some 'organism identification objective') and has_specified_input some 'stool specimen')</v>
      </c>
    </row>
    <row r="211" spans="1:16" ht="85" x14ac:dyDescent="0.2">
      <c r="A211" t="s">
        <v>288</v>
      </c>
      <c r="B211" t="s">
        <v>20</v>
      </c>
      <c r="C211" t="s">
        <v>38</v>
      </c>
      <c r="D211" t="s">
        <v>36</v>
      </c>
      <c r="E211" t="s">
        <v>22</v>
      </c>
      <c r="F211" t="s">
        <v>239</v>
      </c>
      <c r="G211" t="s">
        <v>271</v>
      </c>
      <c r="H211" t="s">
        <v>376</v>
      </c>
      <c r="J211" s="4" t="str">
        <f t="shared" si="9"/>
        <v>Rotavirus genotype G8 Ct value, by TAC result</v>
      </c>
      <c r="K211" s="4" t="str">
        <f t="shared" si="10"/>
        <v>Raw virus data</v>
      </c>
      <c r="L211" s="4" t="str">
        <f t="shared" si="11"/>
        <v>Raw test result</v>
      </c>
      <c r="M211" s="4"/>
      <c r="N211" s="4" t="str">
        <f>IF(D211="boolean","presence of",IF(D211="count","count of",IF(E211="Ct value","threshold cycle indicating","data about")))&amp;" "&amp;H211&amp;" by "&amp;IF(ISNA(VLOOKUP(C211,lookup!$A$2:$B$4,2,FALSE)=TRUE),C211,VLOOKUP(C211,lookup!$A$2:$B$4,2))</f>
        <v>threshold cycle indicating Rotavirus genotype G8 by fluorogenic PCR assay</v>
      </c>
      <c r="O211" s="5" t="str">
        <f>IF($D211="count","a count of the number of ",IF($D211="boolean","a categorical measurement datum","a data item")&amp;" that is about ")&amp;$H211&amp;" and is the specified output of some "&amp;IF(ISNA(VLOOKUP(C211,lookup!$A$2:$B$4,2,FALSE)=TRUE),C211,VLOOKUP(C211,lookup!$A$2:$B$4,2))&amp;", which achieves an organism identification objective and has as specified input a "&amp;$B211&amp;" specimen"</f>
        <v>a data item that is about Rotavirus genotype G8 and is the specified output of some fluorogenic PCR assay, which achieves an organism identification objective and has as specified input a stool specimen</v>
      </c>
      <c r="P211" s="5" t="str">
        <f>"("&amp;IF($D212="count","count and",IF($D212="boolean","'categorical measurement datum' and","'data item' and")&amp;" 'is about' some ")&amp;"'"&amp;$H211&amp;"') and is_specified_output_of some (('"&amp;IF(ISNA(VLOOKUP(C211,lookup!$A$2:$B$4,2,FALSE)=TRUE),C211,VLOOKUP(C211,lookup!$A$2:$B$4,2))&amp;"' and achieves_planned_objective some 'organism identification objective') and has_specified_input some '"&amp;$B211&amp;" specimen')"</f>
        <v>('data item' and 'is about' some 'Rotavirus genotype G8') and is_specified_output_of some (('fluorogenic PCR assay' and achieves_planned_objective some 'organism identification objective') and has_specified_input some 'stool specimen')</v>
      </c>
    </row>
    <row r="212" spans="1:16" ht="85" x14ac:dyDescent="0.2">
      <c r="A212" t="s">
        <v>289</v>
      </c>
      <c r="B212" t="s">
        <v>20</v>
      </c>
      <c r="C212" t="s">
        <v>38</v>
      </c>
      <c r="D212" t="s">
        <v>36</v>
      </c>
      <c r="E212" t="s">
        <v>22</v>
      </c>
      <c r="F212" t="s">
        <v>239</v>
      </c>
      <c r="G212" t="s">
        <v>271</v>
      </c>
      <c r="H212" t="s">
        <v>377</v>
      </c>
      <c r="J212" s="4" t="str">
        <f t="shared" si="9"/>
        <v>Rotavirus genotype G9 Ct value, by TAC result</v>
      </c>
      <c r="K212" s="4" t="str">
        <f t="shared" si="10"/>
        <v>Raw virus data</v>
      </c>
      <c r="L212" s="4" t="str">
        <f t="shared" si="11"/>
        <v>Raw test result</v>
      </c>
      <c r="M212" s="4"/>
      <c r="N212" s="4" t="str">
        <f>IF(D212="boolean","presence of",IF(D212="count","count of",IF(E212="Ct value","threshold cycle indicating","data about")))&amp;" "&amp;H212&amp;" by "&amp;IF(ISNA(VLOOKUP(C212,lookup!$A$2:$B$4,2,FALSE)=TRUE),C212,VLOOKUP(C212,lookup!$A$2:$B$4,2))</f>
        <v>threshold cycle indicating Rotavirus genotype G9 by fluorogenic PCR assay</v>
      </c>
      <c r="O212" s="5" t="str">
        <f>IF($D212="count","a count of the number of ",IF($D212="boolean","a categorical measurement datum","a data item")&amp;" that is about ")&amp;$H212&amp;" and is the specified output of some "&amp;IF(ISNA(VLOOKUP(C212,lookup!$A$2:$B$4,2,FALSE)=TRUE),C212,VLOOKUP(C212,lookup!$A$2:$B$4,2))&amp;", which achieves an organism identification objective and has as specified input a "&amp;$B212&amp;" specimen"</f>
        <v>a data item that is about Rotavirus genotype G9 and is the specified output of some fluorogenic PCR assay, which achieves an organism identification objective and has as specified input a stool specimen</v>
      </c>
      <c r="P212" s="5" t="str">
        <f>"("&amp;IF($D213="count","count and",IF($D213="boolean","'categorical measurement datum' and","'data item' and")&amp;" 'is about' some ")&amp;"'"&amp;$H212&amp;"') and is_specified_output_of some (('"&amp;IF(ISNA(VLOOKUP(C212,lookup!$A$2:$B$4,2,FALSE)=TRUE),C212,VLOOKUP(C212,lookup!$A$2:$B$4,2))&amp;"' and achieves_planned_objective some 'organism identification objective') and has_specified_input some '"&amp;$B212&amp;" specimen')"</f>
        <v>('data item' and 'is about' some 'Rotavirus genotype G9') and is_specified_output_of some (('fluorogenic PCR assay' and achieves_planned_objective some 'organism identification objective') and has_specified_input some 'stool specimen')</v>
      </c>
    </row>
    <row r="213" spans="1:16" ht="85" x14ac:dyDescent="0.2">
      <c r="A213" t="s">
        <v>290</v>
      </c>
      <c r="B213" t="s">
        <v>20</v>
      </c>
      <c r="C213" t="s">
        <v>38</v>
      </c>
      <c r="D213" t="s">
        <v>36</v>
      </c>
      <c r="E213" t="s">
        <v>22</v>
      </c>
      <c r="F213" t="s">
        <v>239</v>
      </c>
      <c r="G213" t="s">
        <v>271</v>
      </c>
      <c r="H213" t="s">
        <v>377</v>
      </c>
      <c r="J213" s="4" t="str">
        <f t="shared" si="9"/>
        <v>Rotavirus genotype G9 Ct value, by TAC result</v>
      </c>
      <c r="K213" s="4" t="str">
        <f t="shared" si="10"/>
        <v>Raw virus data</v>
      </c>
      <c r="L213" s="4" t="str">
        <f t="shared" si="11"/>
        <v>Raw test result</v>
      </c>
      <c r="M213" s="4"/>
      <c r="N213" s="4" t="str">
        <f>IF(D213="boolean","presence of",IF(D213="count","count of",IF(E213="Ct value","threshold cycle indicating","data about")))&amp;" "&amp;H213&amp;" by "&amp;IF(ISNA(VLOOKUP(C213,lookup!$A$2:$B$4,2,FALSE)=TRUE),C213,VLOOKUP(C213,lookup!$A$2:$B$4,2))</f>
        <v>threshold cycle indicating Rotavirus genotype G9 by fluorogenic PCR assay</v>
      </c>
      <c r="O213" s="5" t="str">
        <f>IF($D213="count","a count of the number of ",IF($D213="boolean","a categorical measurement datum","a data item")&amp;" that is about ")&amp;$H213&amp;" and is the specified output of some "&amp;IF(ISNA(VLOOKUP(C213,lookup!$A$2:$B$4,2,FALSE)=TRUE),C213,VLOOKUP(C213,lookup!$A$2:$B$4,2))&amp;", which achieves an organism identification objective and has as specified input a "&amp;$B213&amp;" specimen"</f>
        <v>a data item that is about Rotavirus genotype G9 and is the specified output of some fluorogenic PCR assay, which achieves an organism identification objective and has as specified input a stool specimen</v>
      </c>
      <c r="P213" s="5" t="str">
        <f>"("&amp;IF($D214="count","count and",IF($D214="boolean","'categorical measurement datum' and","'data item' and")&amp;" 'is about' some ")&amp;"'"&amp;$H213&amp;"') and is_specified_output_of some (('"&amp;IF(ISNA(VLOOKUP(C213,lookup!$A$2:$B$4,2,FALSE)=TRUE),C213,VLOOKUP(C213,lookup!$A$2:$B$4,2))&amp;"' and achieves_planned_objective some 'organism identification objective') and has_specified_input some '"&amp;$B213&amp;" specimen')"</f>
        <v>('data item' and 'is about' some 'Rotavirus genotype G9') and is_specified_output_of some (('fluorogenic PCR assay' and achieves_planned_objective some 'organism identification objective') and has_specified_input some 'stool specimen')</v>
      </c>
    </row>
    <row r="214" spans="1:16" ht="85" x14ac:dyDescent="0.2">
      <c r="A214" t="s">
        <v>291</v>
      </c>
      <c r="B214" t="s">
        <v>20</v>
      </c>
      <c r="C214" t="s">
        <v>38</v>
      </c>
      <c r="D214" t="s">
        <v>36</v>
      </c>
      <c r="E214" t="s">
        <v>22</v>
      </c>
      <c r="F214" t="s">
        <v>239</v>
      </c>
      <c r="G214" t="s">
        <v>271</v>
      </c>
      <c r="H214" t="s">
        <v>378</v>
      </c>
      <c r="J214" s="4" t="str">
        <f t="shared" si="9"/>
        <v>Rotavirus genotype P4 Ct value, by TAC result</v>
      </c>
      <c r="K214" s="4" t="str">
        <f t="shared" si="10"/>
        <v>Raw virus data</v>
      </c>
      <c r="L214" s="4" t="str">
        <f t="shared" si="11"/>
        <v>Raw test result</v>
      </c>
      <c r="M214" s="4"/>
      <c r="N214" s="4" t="str">
        <f>IF(D214="boolean","presence of",IF(D214="count","count of",IF(E214="Ct value","threshold cycle indicating","data about")))&amp;" "&amp;H214&amp;" by "&amp;IF(ISNA(VLOOKUP(C214,lookup!$A$2:$B$4,2,FALSE)=TRUE),C214,VLOOKUP(C214,lookup!$A$2:$B$4,2))</f>
        <v>threshold cycle indicating Rotavirus genotype P4 by fluorogenic PCR assay</v>
      </c>
      <c r="O214" s="5" t="str">
        <f>IF($D214="count","a count of the number of ",IF($D214="boolean","a categorical measurement datum","a data item")&amp;" that is about ")&amp;$H214&amp;" and is the specified output of some "&amp;IF(ISNA(VLOOKUP(C214,lookup!$A$2:$B$4,2,FALSE)=TRUE),C214,VLOOKUP(C214,lookup!$A$2:$B$4,2))&amp;", which achieves an organism identification objective and has as specified input a "&amp;$B214&amp;" specimen"</f>
        <v>a data item that is about Rotavirus genotype P4 and is the specified output of some fluorogenic PCR assay, which achieves an organism identification objective and has as specified input a stool specimen</v>
      </c>
      <c r="P214" s="5" t="str">
        <f>"("&amp;IF($D215="count","count and",IF($D215="boolean","'categorical measurement datum' and","'data item' and")&amp;" 'is about' some ")&amp;"'"&amp;$H214&amp;"') and is_specified_output_of some (('"&amp;IF(ISNA(VLOOKUP(C214,lookup!$A$2:$B$4,2,FALSE)=TRUE),C214,VLOOKUP(C214,lookup!$A$2:$B$4,2))&amp;"' and achieves_planned_objective some 'organism identification objective') and has_specified_input some '"&amp;$B214&amp;" specimen')"</f>
        <v>('data item' and 'is about' some 'Rotavirus genotype P4') and is_specified_output_of some (('fluorogenic PCR assay' and achieves_planned_objective some 'organism identification objective') and has_specified_input some 'stool specimen')</v>
      </c>
    </row>
    <row r="215" spans="1:16" ht="85" x14ac:dyDescent="0.2">
      <c r="A215" t="s">
        <v>292</v>
      </c>
      <c r="B215" t="s">
        <v>20</v>
      </c>
      <c r="C215" t="s">
        <v>38</v>
      </c>
      <c r="D215" t="s">
        <v>36</v>
      </c>
      <c r="E215" t="s">
        <v>22</v>
      </c>
      <c r="F215" t="s">
        <v>239</v>
      </c>
      <c r="G215" t="s">
        <v>271</v>
      </c>
      <c r="H215" t="s">
        <v>378</v>
      </c>
      <c r="J215" s="4" t="str">
        <f t="shared" si="9"/>
        <v>Rotavirus genotype P4 Ct value, by TAC result</v>
      </c>
      <c r="K215" s="4" t="str">
        <f t="shared" si="10"/>
        <v>Raw virus data</v>
      </c>
      <c r="L215" s="4" t="str">
        <f t="shared" si="11"/>
        <v>Raw test result</v>
      </c>
      <c r="M215" s="4"/>
      <c r="N215" s="4" t="str">
        <f>IF(D215="boolean","presence of",IF(D215="count","count of",IF(E215="Ct value","threshold cycle indicating","data about")))&amp;" "&amp;H215&amp;" by "&amp;IF(ISNA(VLOOKUP(C215,lookup!$A$2:$B$4,2,FALSE)=TRUE),C215,VLOOKUP(C215,lookup!$A$2:$B$4,2))</f>
        <v>threshold cycle indicating Rotavirus genotype P4 by fluorogenic PCR assay</v>
      </c>
      <c r="O215" s="5" t="str">
        <f>IF($D215="count","a count of the number of ",IF($D215="boolean","a categorical measurement datum","a data item")&amp;" that is about ")&amp;$H215&amp;" and is the specified output of some "&amp;IF(ISNA(VLOOKUP(C215,lookup!$A$2:$B$4,2,FALSE)=TRUE),C215,VLOOKUP(C215,lookup!$A$2:$B$4,2))&amp;", which achieves an organism identification objective and has as specified input a "&amp;$B215&amp;" specimen"</f>
        <v>a data item that is about Rotavirus genotype P4 and is the specified output of some fluorogenic PCR assay, which achieves an organism identification objective and has as specified input a stool specimen</v>
      </c>
      <c r="P215" s="5" t="str">
        <f>"("&amp;IF($D216="count","count and",IF($D216="boolean","'categorical measurement datum' and","'data item' and")&amp;" 'is about' some ")&amp;"'"&amp;$H215&amp;"') and is_specified_output_of some (('"&amp;IF(ISNA(VLOOKUP(C215,lookup!$A$2:$B$4,2,FALSE)=TRUE),C215,VLOOKUP(C215,lookup!$A$2:$B$4,2))&amp;"' and achieves_planned_objective some 'organism identification objective') and has_specified_input some '"&amp;$B215&amp;" specimen')"</f>
        <v>('data item' and 'is about' some 'Rotavirus genotype P4') and is_specified_output_of some (('fluorogenic PCR assay' and achieves_planned_objective some 'organism identification objective') and has_specified_input some 'stool specimen')</v>
      </c>
    </row>
    <row r="216" spans="1:16" ht="85" x14ac:dyDescent="0.2">
      <c r="A216" t="s">
        <v>293</v>
      </c>
      <c r="B216" t="s">
        <v>20</v>
      </c>
      <c r="C216" t="s">
        <v>38</v>
      </c>
      <c r="D216" t="s">
        <v>36</v>
      </c>
      <c r="E216" t="s">
        <v>22</v>
      </c>
      <c r="F216" t="s">
        <v>239</v>
      </c>
      <c r="G216" t="s">
        <v>271</v>
      </c>
      <c r="H216" t="s">
        <v>379</v>
      </c>
      <c r="J216" s="4" t="str">
        <f t="shared" si="9"/>
        <v>Rotavirus genotype P6 Ct value, by TAC result</v>
      </c>
      <c r="K216" s="4" t="str">
        <f t="shared" si="10"/>
        <v>Raw virus data</v>
      </c>
      <c r="L216" s="4" t="str">
        <f t="shared" si="11"/>
        <v>Raw test result</v>
      </c>
      <c r="M216" s="4"/>
      <c r="N216" s="4" t="str">
        <f>IF(D216="boolean","presence of",IF(D216="count","count of",IF(E216="Ct value","threshold cycle indicating","data about")))&amp;" "&amp;H216&amp;" by "&amp;IF(ISNA(VLOOKUP(C216,lookup!$A$2:$B$4,2,FALSE)=TRUE),C216,VLOOKUP(C216,lookup!$A$2:$B$4,2))</f>
        <v>threshold cycle indicating Rotavirus genotype P6 by fluorogenic PCR assay</v>
      </c>
      <c r="O216" s="5" t="str">
        <f>IF($D216="count","a count of the number of ",IF($D216="boolean","a categorical measurement datum","a data item")&amp;" that is about ")&amp;$H216&amp;" and is the specified output of some "&amp;IF(ISNA(VLOOKUP(C216,lookup!$A$2:$B$4,2,FALSE)=TRUE),C216,VLOOKUP(C216,lookup!$A$2:$B$4,2))&amp;", which achieves an organism identification objective and has as specified input a "&amp;$B216&amp;" specimen"</f>
        <v>a data item that is about Rotavirus genotype P6 and is the specified output of some fluorogenic PCR assay, which achieves an organism identification objective and has as specified input a stool specimen</v>
      </c>
      <c r="P216" s="5" t="str">
        <f>"("&amp;IF($D217="count","count and",IF($D217="boolean","'categorical measurement datum' and","'data item' and")&amp;" 'is about' some ")&amp;"'"&amp;$H216&amp;"') and is_specified_output_of some (('"&amp;IF(ISNA(VLOOKUP(C216,lookup!$A$2:$B$4,2,FALSE)=TRUE),C216,VLOOKUP(C216,lookup!$A$2:$B$4,2))&amp;"' and achieves_planned_objective some 'organism identification objective') and has_specified_input some '"&amp;$B216&amp;" specimen')"</f>
        <v>('data item' and 'is about' some 'Rotavirus genotype P6') and is_specified_output_of some (('fluorogenic PCR assay' and achieves_planned_objective some 'organism identification objective') and has_specified_input some 'stool specimen')</v>
      </c>
    </row>
    <row r="217" spans="1:16" ht="85" x14ac:dyDescent="0.2">
      <c r="A217" t="s">
        <v>294</v>
      </c>
      <c r="B217" t="s">
        <v>20</v>
      </c>
      <c r="C217" t="s">
        <v>38</v>
      </c>
      <c r="D217" t="s">
        <v>36</v>
      </c>
      <c r="E217" t="s">
        <v>22</v>
      </c>
      <c r="F217" t="s">
        <v>239</v>
      </c>
      <c r="G217" t="s">
        <v>271</v>
      </c>
      <c r="H217" t="s">
        <v>379</v>
      </c>
      <c r="J217" s="4" t="str">
        <f t="shared" si="9"/>
        <v>Rotavirus genotype P6 Ct value, by TAC result</v>
      </c>
      <c r="K217" s="4" t="str">
        <f t="shared" si="10"/>
        <v>Raw virus data</v>
      </c>
      <c r="L217" s="4" t="str">
        <f t="shared" si="11"/>
        <v>Raw test result</v>
      </c>
      <c r="M217" s="4"/>
      <c r="N217" s="4" t="str">
        <f>IF(D217="boolean","presence of",IF(D217="count","count of",IF(E217="Ct value","threshold cycle indicating","data about")))&amp;" "&amp;H217&amp;" by "&amp;IF(ISNA(VLOOKUP(C217,lookup!$A$2:$B$4,2,FALSE)=TRUE),C217,VLOOKUP(C217,lookup!$A$2:$B$4,2))</f>
        <v>threshold cycle indicating Rotavirus genotype P6 by fluorogenic PCR assay</v>
      </c>
      <c r="O217" s="5" t="str">
        <f>IF($D217="count","a count of the number of ",IF($D217="boolean","a categorical measurement datum","a data item")&amp;" that is about ")&amp;$H217&amp;" and is the specified output of some "&amp;IF(ISNA(VLOOKUP(C217,lookup!$A$2:$B$4,2,FALSE)=TRUE),C217,VLOOKUP(C217,lookup!$A$2:$B$4,2))&amp;", which achieves an organism identification objective and has as specified input a "&amp;$B217&amp;" specimen"</f>
        <v>a data item that is about Rotavirus genotype P6 and is the specified output of some fluorogenic PCR assay, which achieves an organism identification objective and has as specified input a stool specimen</v>
      </c>
      <c r="P217" s="5" t="str">
        <f>"("&amp;IF($D218="count","count and",IF($D218="boolean","'categorical measurement datum' and","'data item' and")&amp;" 'is about' some ")&amp;"'"&amp;$H217&amp;"') and is_specified_output_of some (('"&amp;IF(ISNA(VLOOKUP(C217,lookup!$A$2:$B$4,2,FALSE)=TRUE),C217,VLOOKUP(C217,lookup!$A$2:$B$4,2))&amp;"' and achieves_planned_objective some 'organism identification objective') and has_specified_input some '"&amp;$B217&amp;" specimen')"</f>
        <v>('data item' and 'is about' some 'Rotavirus genotype P6') and is_specified_output_of some (('fluorogenic PCR assay' and achieves_planned_objective some 'organism identification objective') and has_specified_input some 'stool specimen')</v>
      </c>
    </row>
    <row r="218" spans="1:16" ht="85" x14ac:dyDescent="0.2">
      <c r="A218" t="s">
        <v>295</v>
      </c>
      <c r="B218" t="s">
        <v>20</v>
      </c>
      <c r="C218" t="s">
        <v>38</v>
      </c>
      <c r="D218" t="s">
        <v>36</v>
      </c>
      <c r="E218" t="s">
        <v>22</v>
      </c>
      <c r="F218" t="s">
        <v>239</v>
      </c>
      <c r="G218" t="s">
        <v>271</v>
      </c>
      <c r="H218" t="s">
        <v>380</v>
      </c>
      <c r="J218" s="4" t="str">
        <f t="shared" si="9"/>
        <v>Rotavirus genotype P8 Ct value, by TAC result</v>
      </c>
      <c r="K218" s="4" t="str">
        <f t="shared" si="10"/>
        <v>Raw virus data</v>
      </c>
      <c r="L218" s="4" t="str">
        <f t="shared" si="11"/>
        <v>Raw test result</v>
      </c>
      <c r="M218" s="4"/>
      <c r="N218" s="4" t="str">
        <f>IF(D218="boolean","presence of",IF(D218="count","count of",IF(E218="Ct value","threshold cycle indicating","data about")))&amp;" "&amp;H218&amp;" by "&amp;IF(ISNA(VLOOKUP(C218,lookup!$A$2:$B$4,2,FALSE)=TRUE),C218,VLOOKUP(C218,lookup!$A$2:$B$4,2))</f>
        <v>threshold cycle indicating Rotavirus genotype P8 by fluorogenic PCR assay</v>
      </c>
      <c r="O218" s="5" t="str">
        <f>IF($D218="count","a count of the number of ",IF($D218="boolean","a categorical measurement datum","a data item")&amp;" that is about ")&amp;$H218&amp;" and is the specified output of some "&amp;IF(ISNA(VLOOKUP(C218,lookup!$A$2:$B$4,2,FALSE)=TRUE),C218,VLOOKUP(C218,lookup!$A$2:$B$4,2))&amp;", which achieves an organism identification objective and has as specified input a "&amp;$B218&amp;" specimen"</f>
        <v>a data item that is about Rotavirus genotype P8 and is the specified output of some fluorogenic PCR assay, which achieves an organism identification objective and has as specified input a stool specimen</v>
      </c>
      <c r="P218" s="5" t="str">
        <f>"("&amp;IF($D219="count","count and",IF($D219="boolean","'categorical measurement datum' and","'data item' and")&amp;" 'is about' some ")&amp;"'"&amp;$H218&amp;"') and is_specified_output_of some (('"&amp;IF(ISNA(VLOOKUP(C218,lookup!$A$2:$B$4,2,FALSE)=TRUE),C218,VLOOKUP(C218,lookup!$A$2:$B$4,2))&amp;"' and achieves_planned_objective some 'organism identification objective') and has_specified_input some '"&amp;$B218&amp;" specimen')"</f>
        <v>('data item' and 'is about' some 'Rotavirus genotype P8') and is_specified_output_of some (('fluorogenic PCR assay' and achieves_planned_objective some 'organism identification objective') and has_specified_input some 'stool specimen')</v>
      </c>
    </row>
    <row r="219" spans="1:16" ht="85" x14ac:dyDescent="0.2">
      <c r="A219" t="s">
        <v>296</v>
      </c>
      <c r="B219" t="s">
        <v>20</v>
      </c>
      <c r="C219" t="s">
        <v>38</v>
      </c>
      <c r="D219" t="s">
        <v>36</v>
      </c>
      <c r="E219" t="s">
        <v>22</v>
      </c>
      <c r="F219" t="s">
        <v>239</v>
      </c>
      <c r="G219" t="s">
        <v>271</v>
      </c>
      <c r="H219" t="s">
        <v>380</v>
      </c>
      <c r="J219" s="4" t="str">
        <f t="shared" si="9"/>
        <v>Rotavirus genotype P8 Ct value, by TAC result</v>
      </c>
      <c r="K219" s="4" t="str">
        <f t="shared" si="10"/>
        <v>Raw virus data</v>
      </c>
      <c r="L219" s="4" t="str">
        <f t="shared" si="11"/>
        <v>Raw test result</v>
      </c>
      <c r="M219" s="4"/>
      <c r="N219" s="4" t="str">
        <f>IF(D219="boolean","presence of",IF(D219="count","count of",IF(E219="Ct value","threshold cycle indicating","data about")))&amp;" "&amp;H219&amp;" by "&amp;IF(ISNA(VLOOKUP(C219,lookup!$A$2:$B$4,2,FALSE)=TRUE),C219,VLOOKUP(C219,lookup!$A$2:$B$4,2))</f>
        <v>threshold cycle indicating Rotavirus genotype P8 by fluorogenic PCR assay</v>
      </c>
      <c r="O219" s="5" t="str">
        <f>IF($D219="count","a count of the number of ",IF($D219="boolean","a categorical measurement datum","a data item")&amp;" that is about ")&amp;$H219&amp;" and is the specified output of some "&amp;IF(ISNA(VLOOKUP(C219,lookup!$A$2:$B$4,2,FALSE)=TRUE),C219,VLOOKUP(C219,lookup!$A$2:$B$4,2))&amp;", which achieves an organism identification objective and has as specified input a "&amp;$B219&amp;" specimen"</f>
        <v>a data item that is about Rotavirus genotype P8 and is the specified output of some fluorogenic PCR assay, which achieves an organism identification objective and has as specified input a stool specimen</v>
      </c>
      <c r="P219" s="5" t="str">
        <f>"("&amp;IF($D220="count","count and",IF($D220="boolean","'categorical measurement datum' and","'data item' and")&amp;" 'is about' some ")&amp;"'"&amp;$H219&amp;"') and is_specified_output_of some (('"&amp;IF(ISNA(VLOOKUP(C219,lookup!$A$2:$B$4,2,FALSE)=TRUE),C219,VLOOKUP(C219,lookup!$A$2:$B$4,2))&amp;"' and achieves_planned_objective some 'organism identification objective') and has_specified_input some '"&amp;$B219&amp;" specimen')"</f>
        <v>('data item' and 'is about' some 'Rotavirus genotype P8') and is_specified_output_of some (('fluorogenic PCR assay' and achieves_planned_objective some 'organism identification objective') and has_specified_input some 'stool specimen')</v>
      </c>
    </row>
    <row r="220" spans="1:16" x14ac:dyDescent="0.2">
      <c r="B220"/>
    </row>
    <row r="221" spans="1:16" x14ac:dyDescent="0.2">
      <c r="B221"/>
    </row>
    <row r="222" spans="1:16" x14ac:dyDescent="0.2">
      <c r="B222"/>
    </row>
    <row r="223" spans="1:16" x14ac:dyDescent="0.2">
      <c r="B223"/>
    </row>
    <row r="224" spans="1:16" x14ac:dyDescent="0.2">
      <c r="B224"/>
    </row>
    <row r="225" spans="2:2" x14ac:dyDescent="0.2">
      <c r="B225"/>
    </row>
    <row r="226" spans="2:2" x14ac:dyDescent="0.2">
      <c r="B226"/>
    </row>
    <row r="227" spans="2:2" x14ac:dyDescent="0.2">
      <c r="B227"/>
    </row>
    <row r="228" spans="2:2" x14ac:dyDescent="0.2">
      <c r="B228"/>
    </row>
    <row r="229" spans="2:2" x14ac:dyDescent="0.2">
      <c r="B229"/>
    </row>
    <row r="230" spans="2:2" x14ac:dyDescent="0.2">
      <c r="B230"/>
    </row>
    <row r="231" spans="2:2" x14ac:dyDescent="0.2">
      <c r="B231"/>
    </row>
    <row r="232" spans="2:2" x14ac:dyDescent="0.2">
      <c r="B232"/>
    </row>
    <row r="233" spans="2:2" x14ac:dyDescent="0.2">
      <c r="B233"/>
    </row>
    <row r="234" spans="2:2" x14ac:dyDescent="0.2">
      <c r="B234"/>
    </row>
    <row r="235" spans="2:2" x14ac:dyDescent="0.2">
      <c r="B235"/>
    </row>
    <row r="236" spans="2:2" x14ac:dyDescent="0.2">
      <c r="B236"/>
    </row>
    <row r="237" spans="2:2" x14ac:dyDescent="0.2">
      <c r="B237"/>
    </row>
    <row r="238" spans="2:2" x14ac:dyDescent="0.2">
      <c r="B238"/>
    </row>
    <row r="239" spans="2:2" x14ac:dyDescent="0.2">
      <c r="B239"/>
    </row>
    <row r="240" spans="2:2" x14ac:dyDescent="0.2">
      <c r="B240"/>
    </row>
    <row r="241" spans="2:2" x14ac:dyDescent="0.2">
      <c r="B241"/>
    </row>
    <row r="242" spans="2:2" x14ac:dyDescent="0.2">
      <c r="B242"/>
    </row>
    <row r="243" spans="2:2" x14ac:dyDescent="0.2">
      <c r="B243"/>
    </row>
    <row r="244" spans="2:2" x14ac:dyDescent="0.2">
      <c r="B244"/>
    </row>
    <row r="245" spans="2:2" x14ac:dyDescent="0.2">
      <c r="B245"/>
    </row>
    <row r="246" spans="2:2" x14ac:dyDescent="0.2">
      <c r="B246"/>
    </row>
    <row r="247" spans="2:2" x14ac:dyDescent="0.2">
      <c r="B247"/>
    </row>
    <row r="248" spans="2:2" x14ac:dyDescent="0.2">
      <c r="B248"/>
    </row>
    <row r="249" spans="2:2" x14ac:dyDescent="0.2">
      <c r="B249"/>
    </row>
    <row r="250" spans="2:2" x14ac:dyDescent="0.2">
      <c r="B250"/>
    </row>
    <row r="251" spans="2:2" x14ac:dyDescent="0.2">
      <c r="B251"/>
    </row>
    <row r="252" spans="2:2" x14ac:dyDescent="0.2">
      <c r="B252"/>
    </row>
    <row r="253" spans="2:2" x14ac:dyDescent="0.2">
      <c r="B253"/>
    </row>
    <row r="254" spans="2:2" x14ac:dyDescent="0.2">
      <c r="B254"/>
    </row>
  </sheetData>
  <conditionalFormatting sqref="E2:E219">
    <cfRule type="containsText" dxfId="0" priority="1" operator="containsText" text="ct value">
      <formula>NOT(ISERROR(SEARCH("ct value",E2)))</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DB369-D91D-804D-8D4A-F6F9B2BC7AF1}">
  <dimension ref="A1:E1"/>
  <sheetViews>
    <sheetView workbookViewId="0">
      <selection activeCell="C2" sqref="C2"/>
    </sheetView>
  </sheetViews>
  <sheetFormatPr baseColWidth="10" defaultRowHeight="16" x14ac:dyDescent="0.2"/>
  <cols>
    <col min="2" max="2" width="21.6640625" bestFit="1" customWidth="1"/>
    <col min="3" max="3" width="11.6640625" bestFit="1" customWidth="1"/>
  </cols>
  <sheetData>
    <row r="1" spans="1:5" x14ac:dyDescent="0.2">
      <c r="A1" t="s">
        <v>26</v>
      </c>
      <c r="B1" t="s">
        <v>27</v>
      </c>
      <c r="C1" t="s">
        <v>28</v>
      </c>
      <c r="D1" t="s">
        <v>29</v>
      </c>
      <c r="E1"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A4B01-1A62-8B4E-8367-99824A1C2D4E}">
  <dimension ref="A1:D4"/>
  <sheetViews>
    <sheetView workbookViewId="0">
      <selection activeCell="B4" sqref="B4:D4"/>
    </sheetView>
  </sheetViews>
  <sheetFormatPr baseColWidth="10" defaultRowHeight="16" x14ac:dyDescent="0.2"/>
  <cols>
    <col min="2" max="2" width="17" bestFit="1" customWidth="1"/>
    <col min="3" max="3" width="46.83203125" bestFit="1" customWidth="1"/>
    <col min="4" max="4" width="46.33203125" bestFit="1" customWidth="1"/>
  </cols>
  <sheetData>
    <row r="1" spans="1:4" x14ac:dyDescent="0.2">
      <c r="A1" t="s">
        <v>13</v>
      </c>
      <c r="B1" t="s">
        <v>6</v>
      </c>
      <c r="C1" t="s">
        <v>7</v>
      </c>
      <c r="D1" t="s">
        <v>19</v>
      </c>
    </row>
    <row r="2" spans="1:4" x14ac:dyDescent="0.2">
      <c r="A2" t="s">
        <v>4</v>
      </c>
      <c r="B2" t="s">
        <v>381</v>
      </c>
      <c r="C2" t="s">
        <v>382</v>
      </c>
      <c r="D2" t="s">
        <v>381</v>
      </c>
    </row>
    <row r="3" spans="1:4" x14ac:dyDescent="0.2">
      <c r="A3" t="s">
        <v>12</v>
      </c>
      <c r="B3" t="s">
        <v>14</v>
      </c>
      <c r="C3" t="s">
        <v>23</v>
      </c>
      <c r="D3" t="s">
        <v>25</v>
      </c>
    </row>
    <row r="4" spans="1:4" x14ac:dyDescent="0.2">
      <c r="A4" t="s">
        <v>38</v>
      </c>
      <c r="B4" t="s">
        <v>383</v>
      </c>
      <c r="C4" t="s">
        <v>24</v>
      </c>
      <c r="D4" s="2" t="str">
        <f>"'fluorogenic PCR assay'"</f>
        <v>'fluorogenic PCR assay'</v>
      </c>
    </row>
  </sheetData>
  <sortState ref="A2:D6">
    <sortCondition ref="A2:A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190809_MALED_60m_detection_temp</vt:lpstr>
      <vt:lpstr>antibiotics</vt:lpstr>
      <vt:lpstr>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2019-08-09T19:51:33Z</dcterms:created>
  <dcterms:modified xsi:type="dcterms:W3CDTF">2019-08-16T20:04:42Z</dcterms:modified>
</cp:coreProperties>
</file>