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23FE4087-78FF-CF45-96F8-0744BDDF009D}" xr6:coauthVersionLast="36" xr6:coauthVersionMax="36" xr10:uidLastSave="{00000000-0000-0000-0000-000000000000}"/>
  <bookViews>
    <workbookView xWindow="4800" yWindow="2520" windowWidth="33600" windowHeight="1740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123" i="1" l="1"/>
  <c r="O123" i="1"/>
  <c r="O122" i="1" l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N30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N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<sst xmlns="http://schemas.openxmlformats.org/spreadsheetml/2006/main" count="919" uniqueCount="253">
  <si>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</si>
  <si>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</si>
  <si>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</si>
  <si>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</si>
  <si>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</si>
  <si>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</si>
  <si>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</si>
  <si>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</si>
  <si>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</si>
  <si>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</si>
  <si>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</si>
  <si>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</si>
  <si>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value specification</t>
  </si>
  <si>
    <t>TAC</t>
  </si>
  <si>
    <t>E.g.: bacteriology, TAC, ELISA, … . Leave blank for MALED aggregate data.</t>
  </si>
  <si>
    <t>E.g.: blood, stool, urine</t>
  </si>
  <si>
    <t>if ETEC, STEC, etc. enter it here</t>
  </si>
  <si>
    <t>E.g.: LT, ST, ipaH, aatA</t>
  </si>
  <si>
    <t>enterotoxic or virulence factor tested negative</t>
  </si>
  <si>
    <t>e.g. Ct value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</si>
  <si>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</si>
  <si>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</si>
  <si>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</si>
  <si>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</si>
  <si>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t>differential medium assay</t>
  </si>
  <si>
    <t>fluorogenic PCR assay</t>
  </si>
  <si>
    <t>microscopy</t>
  </si>
  <si>
    <t>microscopy assay</t>
  </si>
  <si>
    <t>thin smear microscopy</t>
  </si>
  <si>
    <t>thick smear microscopy</t>
  </si>
  <si>
    <t>qPCR</t>
  </si>
  <si>
    <t>OptiMAL RDT</t>
  </si>
  <si>
    <t>RDT</t>
  </si>
  <si>
    <t>multiple methods</t>
  </si>
  <si>
    <t>LAMP</t>
  </si>
  <si>
    <t>RT-PCR</t>
  </si>
  <si>
    <t>modified acid stain microscopy</t>
  </si>
  <si>
    <t>wet prep microscopy</t>
  </si>
  <si>
    <t>real time polymerase chain reaction assay</t>
  </si>
  <si>
    <t>(OptiMAL-IT is a product, not an assay, in OBO)</t>
  </si>
  <si>
    <t>(loop-mediated thermal amplification)</t>
  </si>
  <si>
    <t>ext_lab_bv_pcr::rotact</t>
  </si>
  <si>
    <t>stool</t>
  </si>
  <si>
    <t>ext_lab_bv_pcr::astct</t>
  </si>
  <si>
    <t>ext_lab_bv_pcr::norct</t>
  </si>
  <si>
    <t>ext_lab_bv_pcr::sapct</t>
  </si>
  <si>
    <t>ext_lab_bv_pcrproto::giact</t>
  </si>
  <si>
    <t>ext_lab_bv_pcrproto::ehisct</t>
  </si>
  <si>
    <t>ext_lab_bv_pcrproto::crypct</t>
  </si>
  <si>
    <t>Ct value</t>
  </si>
  <si>
    <t>Virus</t>
  </si>
  <si>
    <t>Rotavirus</t>
  </si>
  <si>
    <t>Astrovirus</t>
  </si>
  <si>
    <t>Norovirus</t>
  </si>
  <si>
    <t>Sapovirus</t>
  </si>
  <si>
    <t>Eukaryota</t>
  </si>
  <si>
    <t>Giardia</t>
  </si>
  <si>
    <t>Entamoeba</t>
  </si>
  <si>
    <t>Entamoeba histolytica</t>
  </si>
  <si>
    <t>Cryptosporidium</t>
  </si>
  <si>
    <t>ext_lab_bv_tac::x16s</t>
  </si>
  <si>
    <t>ext_lab_bv_tac::adenopan</t>
  </si>
  <si>
    <t>ext_lab_bv_tac::aden4041</t>
  </si>
  <si>
    <t>ext_lab_bv_tac::aero</t>
  </si>
  <si>
    <t>ext_lab_bv_tac::ancyc</t>
  </si>
  <si>
    <t>ext_lab_bv_tac::al</t>
  </si>
  <si>
    <t>ext_lab_bv_tac::astro</t>
  </si>
  <si>
    <t>ext_lab_bv_tac::bfragi</t>
  </si>
  <si>
    <t>ext_lab_bv_tac::cdiffic</t>
  </si>
  <si>
    <t>ext_lab_bv_tac::cjeju</t>
  </si>
  <si>
    <t>ext_lab_bv_tac::campy</t>
  </si>
  <si>
    <t>ext_lab_bv_tac::cryphom</t>
  </si>
  <si>
    <t>ext_lab_bv_tac::cryppar</t>
  </si>
  <si>
    <t>ext_lab_bv_tac::cryp</t>
  </si>
  <si>
    <t>ext_lab_bv_tac::cyclo</t>
  </si>
  <si>
    <t>ext_lab_bv_tac::ebien</t>
  </si>
  <si>
    <t>ext_lab_bv_tac::eh</t>
  </si>
  <si>
    <t>ext_lab_bv_tac::eint</t>
  </si>
  <si>
    <t>ext_lab_bv_tac::eaecic</t>
  </si>
  <si>
    <t>ext_lab_bv_tac::eaecat</t>
  </si>
  <si>
    <t>ext_lab_bv_tac::eiecsh</t>
  </si>
  <si>
    <t>ext_lab_bv_tac::entero</t>
  </si>
  <si>
    <t>ext_lab_bv_tac::epecbf</t>
  </si>
  <si>
    <t>ext_lab_bv_tac::epecea</t>
  </si>
  <si>
    <t>ext_lab_bv_tac::eteclt</t>
  </si>
  <si>
    <t>ext_lab_bv_tac::etecsth</t>
  </si>
  <si>
    <t>ext_lab_bv_tac::etecstp</t>
  </si>
  <si>
    <t>ext_lab_bv_tac::giar</t>
  </si>
  <si>
    <t>ext_lab_bv_tac::giarta</t>
  </si>
  <si>
    <t>ext_lab_bv_tac::giartb</t>
  </si>
  <si>
    <t>ext_lab_bv_tac::hpylo</t>
  </si>
  <si>
    <t>ext_lab_bv_tac::hs99s1</t>
  </si>
  <si>
    <t>ext_lab_bv_tac::isospo</t>
  </si>
  <si>
    <t>ext_lab_bv_tac::mtb</t>
  </si>
  <si>
    <t>ext_lab_bv_tac::ms2</t>
  </si>
  <si>
    <t>ext_lab_bv_tac::necato</t>
  </si>
  <si>
    <t>ext_lab_bv_tac::norog1</t>
  </si>
  <si>
    <t>ext_lab_bv_tac::norog2</t>
  </si>
  <si>
    <t>ext_lab_bv_tac::phhv</t>
  </si>
  <si>
    <t>ext_lab_bv_tac::rota</t>
  </si>
  <si>
    <t>ext_lab_bv_tac::salmo</t>
  </si>
  <si>
    <t>ext_lab_bv_tac::sapo</t>
  </si>
  <si>
    <t>ext_lab_bv_tac::stecst1</t>
  </si>
  <si>
    <t>ext_lab_bv_tac::stecst2</t>
  </si>
  <si>
    <t>ext_lab_bv_tac::strongy</t>
  </si>
  <si>
    <t>ext_lab_bv_tac::tt</t>
  </si>
  <si>
    <t>ext_lab_bv_tac::vchol</t>
  </si>
  <si>
    <t>Adenovirus</t>
  </si>
  <si>
    <t>Adenovirus 40/41</t>
  </si>
  <si>
    <t>Aeromonas</t>
  </si>
  <si>
    <t>Ancyclostoma</t>
  </si>
  <si>
    <t>Ascaris</t>
  </si>
  <si>
    <t>Cyclospora</t>
  </si>
  <si>
    <t>Enterovirus</t>
  </si>
  <si>
    <t>Isospora</t>
  </si>
  <si>
    <t>Necator</t>
  </si>
  <si>
    <t>Norovirus GI</t>
  </si>
  <si>
    <t>Norovirus GII</t>
  </si>
  <si>
    <t>PhHV</t>
  </si>
  <si>
    <t>Salmonella</t>
  </si>
  <si>
    <t>Strongyloides</t>
  </si>
  <si>
    <t>Trichuris trichiura</t>
  </si>
  <si>
    <t>Bacteria</t>
  </si>
  <si>
    <t>Cryptosporidium hominis</t>
  </si>
  <si>
    <t>Cryptosporidium parvum</t>
  </si>
  <si>
    <t>Vibrio</t>
  </si>
  <si>
    <t>Vibrio cholerae</t>
  </si>
  <si>
    <t>Bacteroides</t>
  </si>
  <si>
    <t>Clostridium</t>
  </si>
  <si>
    <t>Clostridium difficile</t>
  </si>
  <si>
    <t>Bacteroides fragilis</t>
  </si>
  <si>
    <t>Campylobacter</t>
  </si>
  <si>
    <t>Campylobacter jejuni or C. coli</t>
  </si>
  <si>
    <t>Enterocytozoon bieneusi</t>
  </si>
  <si>
    <t>Enterocytozoon</t>
  </si>
  <si>
    <t>Encephalitozoon intestinalis</t>
  </si>
  <si>
    <t>Encephalitozoon</t>
  </si>
  <si>
    <t>Helicobacter pylori</t>
  </si>
  <si>
    <t>Helicobacter</t>
  </si>
  <si>
    <t>Trichuris</t>
  </si>
  <si>
    <t>Mycobacterium tuberculosis</t>
  </si>
  <si>
    <t>Mycobacterium</t>
  </si>
  <si>
    <t>Enterobacteria phage MS2</t>
  </si>
  <si>
    <t>Levivirus</t>
  </si>
  <si>
    <t>LT</t>
  </si>
  <si>
    <t>ETEC</t>
  </si>
  <si>
    <t>Escherichia coli'</t>
  </si>
  <si>
    <t>Escherichia</t>
  </si>
  <si>
    <t>STh</t>
  </si>
  <si>
    <t>STp</t>
  </si>
  <si>
    <t>EPEC</t>
  </si>
  <si>
    <t>eae</t>
  </si>
  <si>
    <t>bfpA</t>
  </si>
  <si>
    <t>EAEC</t>
  </si>
  <si>
    <t>aaiC</t>
  </si>
  <si>
    <t>aatA</t>
  </si>
  <si>
    <t>Shigella or EIEC</t>
  </si>
  <si>
    <t>Enterobacteriaceae</t>
  </si>
  <si>
    <t>16S ribosomal</t>
  </si>
  <si>
    <t>Giardia assemblage A</t>
  </si>
  <si>
    <t>Giardia assemblage B</t>
  </si>
  <si>
    <t>Eukaryotic 18S rRNA endogenous control</t>
  </si>
  <si>
    <r>
      <t>Enter genus (and species if applicable).</t>
    </r>
    <r>
      <rPr>
        <strike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Then, enter any additional specifics from data provider (serotype, gene) UNLESS species is E. coli.</t>
    </r>
  </si>
  <si>
    <t>STEC</t>
  </si>
  <si>
    <t>stx1</t>
  </si>
  <si>
    <t>stx2</t>
  </si>
  <si>
    <t>ext_lab_bv_tacd::x16s</t>
  </si>
  <si>
    <t>ext_lab_bv_tacd::al</t>
  </si>
  <si>
    <t>ext_lab_bv_tacd::tt</t>
  </si>
  <si>
    <t>ext_lab_bv_tacd::ebien</t>
  </si>
  <si>
    <t>ext_lab_bv_tacd::eint</t>
  </si>
  <si>
    <t>ext_lab_bv_tacd::phhv</t>
  </si>
  <si>
    <t>ext_lab_bv_tacd::giar</t>
  </si>
  <si>
    <t>ext_lab_bv_tacd::cryp</t>
  </si>
  <si>
    <t>ext_lab_bv_tacd::stecst1</t>
  </si>
  <si>
    <t>ext_lab_bv_tacd::stecst2</t>
  </si>
  <si>
    <t>ext_lab_bv_tacd::epecea</t>
  </si>
  <si>
    <t>ext_lab_bv_tacd::etecsth</t>
  </si>
  <si>
    <t>ext_lab_bv_tacd::etecstp</t>
  </si>
  <si>
    <t>ext_lab_bv_tacd::eaecic</t>
  </si>
  <si>
    <t>ext_lab_bv_tacd::eaecat</t>
  </si>
  <si>
    <t>ext_lab_bv_tacd::hs99s1</t>
  </si>
  <si>
    <t>ext_lab_bv_tacd::salmo</t>
  </si>
  <si>
    <t>ext_lab_bv_tacd::hpylo</t>
  </si>
  <si>
    <t>ext_lab_bv_tacd::cjeju</t>
  </si>
  <si>
    <t>ext_lab_bv_tacd::bfragi</t>
  </si>
  <si>
    <t>ext_lab_bv_tacd::cdiffic</t>
  </si>
  <si>
    <t>ext_lab_bv_tacd::adeno40</t>
  </si>
  <si>
    <t>ext_lab_bv_tacd::adeno</t>
  </si>
  <si>
    <t>ext_lab_bv_tacd::norog1</t>
  </si>
  <si>
    <t>ext_lab_bv_tacd::norog2</t>
  </si>
  <si>
    <t>ext_lab_bv_tacd::opv1</t>
  </si>
  <si>
    <t>ext_lab_bv_tacd::astro</t>
  </si>
  <si>
    <t>ext_lab_bv_tacd::ms2</t>
  </si>
  <si>
    <t>ext_lab_bv_tacd::rotap11</t>
  </si>
  <si>
    <t>ext_lab_bv_tacd::rotap8</t>
  </si>
  <si>
    <t>ext_lab_bv_tacd::rotap10</t>
  </si>
  <si>
    <t>ext_lab_bv_tacd::rotap6</t>
  </si>
  <si>
    <t>ext_lab_bv_tacd::rotap4</t>
  </si>
  <si>
    <t>ext_lab_bv_tacd::rotap9</t>
  </si>
  <si>
    <t>ext_lab_bv_tacd::rota</t>
  </si>
  <si>
    <t>ext_lab_bv_tacd::ancyc</t>
  </si>
  <si>
    <t>ext_lab_bv_tacd::necato</t>
  </si>
  <si>
    <t>ext_lab_bv_tacd::strongy</t>
  </si>
  <si>
    <t>ext_lab_bv_tacd::cyclo</t>
  </si>
  <si>
    <t>ext_lab_bv_tacd::isospo</t>
  </si>
  <si>
    <t>ext_lab_bv_tacd::giarta</t>
  </si>
  <si>
    <t>ext_lab_bv_tacd::giartb</t>
  </si>
  <si>
    <t>ext_lab_bv_tacd::cryphom</t>
  </si>
  <si>
    <t>ext_lab_bv_tacd::cryppar</t>
  </si>
  <si>
    <t>ext_lab_bv_tacd::eh</t>
  </si>
  <si>
    <t>ext_lab_bv_tacd::epecbf</t>
  </si>
  <si>
    <t>ext_lab_bv_tacd::eteclt</t>
  </si>
  <si>
    <t>ext_lab_bv_tacd::eaecar</t>
  </si>
  <si>
    <t>ext_lab_bv_tacd::eaecag</t>
  </si>
  <si>
    <t>ext_lab_bv_tacd::mtb</t>
  </si>
  <si>
    <t>ext_lab_bv_tacd::vchol</t>
  </si>
  <si>
    <t>ext_lab_bv_tacd::eiecsh</t>
  </si>
  <si>
    <t>ext_lab_bv_tacd::campy</t>
  </si>
  <si>
    <t>ext_lab_bv_tacd::aero</t>
  </si>
  <si>
    <t>ext_lab_bv_tacd::sapo</t>
  </si>
  <si>
    <t>ext_lab_bv_tacd::opv2</t>
  </si>
  <si>
    <t>ext_lab_bv_tacd::opv3</t>
  </si>
  <si>
    <t>ext_lab_bv_tacd::entero</t>
  </si>
  <si>
    <t>ext_lab_bv_tacd::rotag12</t>
  </si>
  <si>
    <t>ext_lab_bv_tacd::rotag4</t>
  </si>
  <si>
    <t>ext_lab_bv_tacd::rotag10</t>
  </si>
  <si>
    <t>ext_lab_bv_tacd::rotag3</t>
  </si>
  <si>
    <t>ext_lab_bv_tacd::rotag2</t>
  </si>
  <si>
    <t>ext_lab_bv_tacd::rotag9</t>
  </si>
  <si>
    <t>ext_lab_bv_tacd::rotag1</t>
  </si>
  <si>
    <t>ext_lab_bv_tacd::rotag8</t>
  </si>
  <si>
    <t>Oral poliovirus vaccine type 1</t>
  </si>
  <si>
    <t>Oral poliovirus vaccine type 2</t>
  </si>
  <si>
    <t>Oral poliovirus vaccine type 3</t>
  </si>
  <si>
    <t>Rotavirus genotype P11</t>
  </si>
  <si>
    <t>Rotavirus genotype P8</t>
  </si>
  <si>
    <t>Rotavirus genotype P10</t>
  </si>
  <si>
    <t>Rotavirus genotype P6</t>
  </si>
  <si>
    <t>Rotavirus genotype P4</t>
  </si>
  <si>
    <t>Rotavirus genotype P9</t>
  </si>
  <si>
    <t>Rotavirus genotype G12</t>
  </si>
  <si>
    <t>Rotavirus genotype G4</t>
  </si>
  <si>
    <t>Rotavirus genotype G10</t>
  </si>
  <si>
    <t>Rotavirus genotype G3</t>
  </si>
  <si>
    <t>Rotavirus genotype G2</t>
  </si>
  <si>
    <t>Rotavirus genotype G9</t>
  </si>
  <si>
    <t>Rotavirus genotype G1</t>
  </si>
  <si>
    <t>Rotavirus genotype G8</t>
  </si>
  <si>
    <t>aggR</t>
  </si>
  <si>
    <t>aggR-activated regulator (aar)</t>
  </si>
  <si>
    <t>ext_lab_bv_cmvrt::cmv_ct</t>
  </si>
  <si>
    <t>Cytomegalovirus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</si>
</sst>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trike/>
      <sz val="12"/>
      <color theme="1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/>
    <xf numFmtId="0" fontId="21" fillId="0" borderId="0" xfId="0" applyFont="1"/>
    <xf numFmtId="0" fontId="18" fillId="0" borderId="0" xfId="0" quotePrefix="1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tabSelected="1" zoomScale="90" zoomScaleNormal="90" workbookViewId="0">
      <pane xSplit="1" ySplit="2" topLeftCell="B108" activePane="bottomRight" state="frozen"/>
      <selection pane="topRight" activeCell="B1" sqref="B1"/>
      <selection pane="bottomLeft" activeCell="A3" sqref="A3"/>
      <selection pane="bottomRight" activeCell="I122" sqref="I122"/>
    </sheetView>
  </sheetViews>
  <sheetFormatPr baseColWidth="10" defaultRowHeight="16" x14ac:dyDescent="0.2"/>
  <cols>
    <col min="1" max="1" width="27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5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20" ht="51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5</v>
      </c>
      <c r="F1" s="1" t="s">
        <v>6</v>
      </c>
      <c r="G1" s="5" t="s">
        <v>7</v>
      </c>
      <c r="I1" s="2" t="s">
        <v>22</v>
      </c>
      <c r="J1" s="2" t="s">
        <v>23</v>
      </c>
      <c r="K1" s="2" t="s">
        <v>21</v>
      </c>
      <c r="L1" s="2" t="s">
        <v>18</v>
      </c>
      <c r="M1" s="1" t="s">
        <v>10</v>
      </c>
      <c r="N1" s="2" t="s">
        <v>4</v>
      </c>
      <c r="O1" s="2" t="s">
        <v>11</v>
      </c>
    </row>
    <row r="2" spans="1:20" ht="102" x14ac:dyDescent="0.2">
      <c r="B2" s="2" t="s">
        <v>15</v>
      </c>
      <c r="C2" s="2" t="s">
        <v>14</v>
      </c>
      <c r="D2" s="2" t="s">
        <v>19</v>
      </c>
      <c r="E2" s="2" t="s">
        <v>9</v>
      </c>
      <c r="F2" s="2" t="s">
        <v>8</v>
      </c>
      <c r="G2" s="7" t="s">
        <v>162</v>
      </c>
      <c r="H2" s="2" t="s">
        <v>16</v>
      </c>
      <c r="I2" s="2" t="s">
        <v>17</v>
      </c>
      <c r="O2" s="2" t="s">
        <v>20</v>
      </c>
    </row>
    <row r="3" spans="1:20" s="4" customFormat="1" ht="19" customHeight="1" x14ac:dyDescent="0.2">
      <c r="A3" t="s">
        <v>41</v>
      </c>
      <c r="B3" s="2" t="s">
        <v>42</v>
      </c>
      <c r="C3" s="1" t="s">
        <v>30</v>
      </c>
      <c r="D3" s="4" t="s">
        <v>49</v>
      </c>
      <c r="E3" s="1" t="s">
        <v>50</v>
      </c>
      <c r="F3" s="1" t="s">
        <v>51</v>
      </c>
      <c r="G3" s="5" t="s">
        <v>51</v>
      </c>
      <c r="N3" s="4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Rotavirus Ct value, by qPCR result</v>
      </c>
      <c r="O3" s="4" t="str">
        <f t="shared" ref="O3:O9" si="0">TRIM("Raw "&amp;LOWER($E3)&amp;" data for "&amp;$B3)</f>
        <v>Raw virus data for stool</v>
      </c>
      <c r="Q3" s="4" t="s">
        <v>3</v>
      </c>
      <c r="R3" s="4" t="s">
        <v>24</v>
      </c>
    </row>
    <row r="4" spans="1:20" s="4" customFormat="1" ht="19" customHeight="1" x14ac:dyDescent="0.2">
      <c r="A4" t="s">
        <v>43</v>
      </c>
      <c r="B4" s="2" t="s">
        <v>42</v>
      </c>
      <c r="C4" s="1" t="s">
        <v>30</v>
      </c>
      <c r="D4" s="4" t="s">
        <v>49</v>
      </c>
      <c r="E4" s="1" t="s">
        <v>50</v>
      </c>
      <c r="F4" s="1" t="s">
        <v>52</v>
      </c>
      <c r="G4" s="5" t="s">
        <v>52</v>
      </c>
      <c r="N4" s="4" t="str">
        <f>TRIM(IF($G4="",#REF!,"")
&amp;IF($G4&lt;&gt;"",$G4,"")
&amp;IF(AND($L4="LT",I4="ST")," LT-neg ST-pos",
IF($I4&lt;&gt;""," "&amp;$I4,"")
&amp;IF(OR($I4="LT",$I4="ST",AND($D4="",$I4&lt;&gt;"")),"-pos","")
&amp;IF($K4&lt;&gt;""," "&amp;$K4,"")
&amp;IF($J4&lt;&gt;""," "&amp;$J4&amp;"-pos","")
&amp;IF($L4&lt;&gt;""," "&amp;$L4&amp;"-neg",""))
&amp;IF($D4&lt;&gt;""," "&amp;$D4,"")&amp;", by "&amp;$C4&amp;" result")</f>
        <v>Astrovirus Ct value, by qPCR result</v>
      </c>
      <c r="O4" s="4" t="str">
        <f t="shared" si="0"/>
        <v>Raw virus data for stool</v>
      </c>
      <c r="Q4" s="4" t="s">
        <v>13</v>
      </c>
      <c r="R4" s="4" t="s">
        <v>25</v>
      </c>
    </row>
    <row r="5" spans="1:20" s="4" customFormat="1" ht="19" customHeight="1" x14ac:dyDescent="0.2">
      <c r="A5" t="s">
        <v>44</v>
      </c>
      <c r="B5" s="2" t="s">
        <v>42</v>
      </c>
      <c r="C5" s="1" t="s">
        <v>30</v>
      </c>
      <c r="D5" s="4" t="s">
        <v>49</v>
      </c>
      <c r="E5" s="1" t="s">
        <v>50</v>
      </c>
      <c r="F5" s="1" t="s">
        <v>53</v>
      </c>
      <c r="G5" s="5" t="s">
        <v>53</v>
      </c>
      <c r="N5" s="4" t="str">
        <f>TRIM(IF($G5="",#REF!,"")
&amp;IF($G5&lt;&gt;"",$G5,"")
&amp;IF(AND($L5="LT",I5="ST")," LT-neg ST-pos",
IF($I5&lt;&gt;""," "&amp;$I5,"")
&amp;IF(OR($I5="LT",$I5="ST",AND($D5="",$I5&lt;&gt;"")),"-pos","")
&amp;IF($K5&lt;&gt;""," "&amp;$K5,"")
&amp;IF($J5&lt;&gt;""," "&amp;$J5&amp;"-pos","")
&amp;IF($L5&lt;&gt;""," "&amp;$L5&amp;"-neg",""))
&amp;IF($D5&lt;&gt;""," "&amp;$D5,"")&amp;", by "&amp;$C5&amp;" result")</f>
        <v>Norovirus Ct value, by qPCR result</v>
      </c>
      <c r="O5" s="4" t="str">
        <f t="shared" si="0"/>
        <v>Raw virus data for stool</v>
      </c>
      <c r="Q5" s="4" t="s">
        <v>26</v>
      </c>
      <c r="R5" s="4" t="s">
        <v>27</v>
      </c>
    </row>
    <row r="6" spans="1:20" s="4" customFormat="1" ht="19" customHeight="1" x14ac:dyDescent="0.2">
      <c r="A6" t="s">
        <v>45</v>
      </c>
      <c r="B6" s="2" t="s">
        <v>42</v>
      </c>
      <c r="C6" s="1" t="s">
        <v>30</v>
      </c>
      <c r="D6" s="4" t="s">
        <v>49</v>
      </c>
      <c r="E6" s="1" t="s">
        <v>50</v>
      </c>
      <c r="F6" s="1" t="s">
        <v>54</v>
      </c>
      <c r="G6" s="5" t="s">
        <v>54</v>
      </c>
      <c r="N6" s="4" t="str">
        <f>TRIM(IF($G6="",#REF!,"")
&amp;IF($G6&lt;&gt;"",$G6,"")
&amp;IF(AND($L6="LT",I6="ST")," LT-neg ST-pos",
IF($I6&lt;&gt;""," "&amp;$I6,"")
&amp;IF(OR($I6="LT",$I6="ST",AND($D6="",$I6&lt;&gt;"")),"-pos","")
&amp;IF($K6&lt;&gt;""," "&amp;$K6,"")
&amp;IF($J6&lt;&gt;""," "&amp;$J6&amp;"-pos","")
&amp;IF($L6&lt;&gt;""," "&amp;$L6&amp;"-neg",""))
&amp;IF($D6&lt;&gt;""," "&amp;$D6,"")&amp;", by "&amp;$C6&amp;" result")</f>
        <v>Sapovirus Ct value, by qPCR result</v>
      </c>
      <c r="O6" s="4" t="str">
        <f t="shared" si="0"/>
        <v>Raw virus data for stool</v>
      </c>
      <c r="Q6" s="4" t="s">
        <v>28</v>
      </c>
    </row>
    <row r="7" spans="1:20" s="4" customFormat="1" ht="19" customHeight="1" x14ac:dyDescent="0.2">
      <c r="A7" t="s">
        <v>46</v>
      </c>
      <c r="B7" s="2" t="s">
        <v>42</v>
      </c>
      <c r="C7" s="1" t="s">
        <v>30</v>
      </c>
      <c r="D7" s="4" t="s">
        <v>49</v>
      </c>
      <c r="E7" s="1" t="s">
        <v>55</v>
      </c>
      <c r="F7" s="1" t="s">
        <v>56</v>
      </c>
      <c r="G7" s="5" t="s">
        <v>56</v>
      </c>
      <c r="N7" s="4" t="str">
        <f>TRIM(IF($G7="",#REF!,"")
&amp;IF($G7&lt;&gt;"",$G7,"")
&amp;IF(AND($L7="LT",I7="ST")," LT-neg ST-pos",
IF($I7&lt;&gt;""," "&amp;$I7,"")
&amp;IF(OR($I7="LT",$I7="ST",AND($D7="",$I7&lt;&gt;"")),"-pos","")
&amp;IF($K7&lt;&gt;""," "&amp;$K7,"")
&amp;IF($J7&lt;&gt;""," "&amp;$J7&amp;"-pos","")
&amp;IF($L7&lt;&gt;""," "&amp;$L7&amp;"-neg",""))
&amp;IF($D7&lt;&gt;""," "&amp;$D7,"")&amp;", by "&amp;$C7&amp;" result")</f>
        <v>Giardia Ct value, by qPCR result</v>
      </c>
      <c r="O7" s="4" t="str">
        <f t="shared" si="0"/>
        <v>Raw eukaryota data for stool</v>
      </c>
      <c r="Q7" s="4" t="s">
        <v>29</v>
      </c>
    </row>
    <row r="8" spans="1:20" s="4" customFormat="1" ht="19" customHeight="1" x14ac:dyDescent="0.2">
      <c r="A8" t="s">
        <v>47</v>
      </c>
      <c r="B8" s="2" t="s">
        <v>42</v>
      </c>
      <c r="C8" s="1" t="s">
        <v>30</v>
      </c>
      <c r="D8" s="4" t="s">
        <v>49</v>
      </c>
      <c r="E8" s="1" t="s">
        <v>55</v>
      </c>
      <c r="F8" s="1" t="s">
        <v>57</v>
      </c>
      <c r="G8" s="5" t="s">
        <v>58</v>
      </c>
      <c r="N8" s="4" t="str">
        <f>TRIM(IF($G8="",#REF!,"")
&amp;IF($G8&lt;&gt;"",$G8,"")
&amp;IF(AND($L8="LT",I8="ST")," LT-neg ST-pos",
IF($I8&lt;&gt;""," "&amp;$I8,"")
&amp;IF(OR($I8="LT",$I8="ST",AND($D8="",$I8&lt;&gt;"")),"-pos","")
&amp;IF($K8&lt;&gt;""," "&amp;$K8,"")
&amp;IF($J8&lt;&gt;""," "&amp;$J8&amp;"-pos","")
&amp;IF($L8&lt;&gt;""," "&amp;$L8&amp;"-neg",""))
&amp;IF($D8&lt;&gt;""," "&amp;$D8,"")&amp;", by "&amp;$C8&amp;" result")</f>
        <v>Entamoeba histolytica Ct value, by qPCR result</v>
      </c>
      <c r="O8" s="4" t="str">
        <f t="shared" si="0"/>
        <v>Raw eukaryota data for stool</v>
      </c>
      <c r="Q8" s="4" t="s">
        <v>30</v>
      </c>
      <c r="R8" s="4" t="s">
        <v>38</v>
      </c>
    </row>
    <row r="9" spans="1:20" s="4" customFormat="1" ht="19" customHeight="1" x14ac:dyDescent="0.2">
      <c r="A9" t="s">
        <v>48</v>
      </c>
      <c r="B9" s="2" t="s">
        <v>42</v>
      </c>
      <c r="C9" s="1" t="s">
        <v>30</v>
      </c>
      <c r="D9" s="4" t="s">
        <v>49</v>
      </c>
      <c r="E9" s="1" t="s">
        <v>55</v>
      </c>
      <c r="F9" s="1" t="s">
        <v>59</v>
      </c>
      <c r="G9" s="5" t="s">
        <v>59</v>
      </c>
      <c r="N9" s="4" t="str">
        <f>TRIM(IF($G9="",#REF!,"")
&amp;IF($G9&lt;&gt;"",$G9,"")
&amp;IF(AND($L9="LT",I9="ST")," LT-neg ST-pos",
IF($I9&lt;&gt;""," "&amp;$I9,"")
&amp;IF(OR($I9="LT",$I9="ST",AND($D9="",$I9&lt;&gt;"")),"-pos","")
&amp;IF($K9&lt;&gt;""," "&amp;$K9,"")
&amp;IF($J9&lt;&gt;""," "&amp;$J9&amp;"-pos","")
&amp;IF($L9&lt;&gt;""," "&amp;$L9&amp;"-neg",""))
&amp;IF($D9&lt;&gt;""," "&amp;$D9,"")&amp;", by "&amp;$C9&amp;" result")</f>
        <v>Cryptosporidium Ct value, by qPCR result</v>
      </c>
      <c r="O9" s="4" t="str">
        <f t="shared" si="0"/>
        <v>Raw eukaryota data for stool</v>
      </c>
      <c r="Q9" s="4" t="s">
        <v>31</v>
      </c>
      <c r="T9" s="4" t="s">
        <v>39</v>
      </c>
    </row>
    <row r="10" spans="1:20" s="4" customFormat="1" ht="19" customHeight="1" x14ac:dyDescent="0.2">
      <c r="A10" t="s">
        <v>60</v>
      </c>
      <c r="B10" s="2" t="s">
        <v>42</v>
      </c>
      <c r="C10" s="4" t="s">
        <v>13</v>
      </c>
      <c r="D10" s="4" t="s">
        <v>49</v>
      </c>
      <c r="E10" s="4" t="s">
        <v>122</v>
      </c>
      <c r="G10" s="8" t="s">
        <v>158</v>
      </c>
      <c r="N10" s="4" t="str">
        <f t="shared" ref="N10:N12" si="1">TRIM(IF($H10="",$G10,"")
&amp;IF($H10&lt;&gt;"",$H10,"")
&amp;IF(AND($L10="LT",I10="ST")," LT-neg ST-pos",
IF($I10&lt;&gt;""," "&amp;$I10,"")
&amp;IF(OR($I10="LT",$I10="ST",AND($D10="",$I10&lt;&gt;"")),"-pos","")
&amp;IF($K10&lt;&gt;""," "&amp;$K10,"")
&amp;IF($J10&lt;&gt;""," "&amp;$J10&amp;"-pos","")
&amp;IF($L10&lt;&gt;""," "&amp;$L10&amp;"-neg",""))
&amp;IF($D10&lt;&gt;""," "&amp;$D10,"")&amp;", by "&amp;$C10&amp;" result")</f>
        <v>16S ribosomal Ct value, by TAC result</v>
      </c>
      <c r="O10" s="4" t="str">
        <f t="shared" ref="O10:O73" si="2">TRIM("Raw "&amp;LOWER($E10)&amp;" data for "&amp;$B10)</f>
        <v>Raw bacteria data for stool</v>
      </c>
      <c r="Q10" s="4" t="s">
        <v>32</v>
      </c>
    </row>
    <row r="11" spans="1:20" s="4" customFormat="1" ht="19" customHeight="1" x14ac:dyDescent="0.2">
      <c r="A11" t="s">
        <v>61</v>
      </c>
      <c r="B11" s="2" t="s">
        <v>42</v>
      </c>
      <c r="C11" s="4" t="s">
        <v>13</v>
      </c>
      <c r="D11" s="4" t="s">
        <v>49</v>
      </c>
      <c r="E11" s="1" t="s">
        <v>50</v>
      </c>
      <c r="F11" s="3" t="s">
        <v>107</v>
      </c>
      <c r="G11" s="8" t="s">
        <v>107</v>
      </c>
      <c r="N11" s="4" t="str">
        <f>TRIM(IF($G11="",$F11,"")
&amp;IF($G11&lt;&gt;"",$G11,"")
&amp;IF(AND($L11="LT",I11="ST")," LT-neg ST-pos",
IF($I11&lt;&gt;""," "&amp;$I11,"")
&amp;IF(OR($I11="LT",$I11="ST",AND($D11="",$I11&lt;&gt;"")),"-pos","")
&amp;IF($K11&lt;&gt;""," "&amp;$K11,"")
&amp;IF($J11&lt;&gt;""," "&amp;$J11&amp;"-pos","")
&amp;IF($L11&lt;&gt;""," "&amp;$L11&amp;"-neg",""))
&amp;IF($D11&lt;&gt;""," "&amp;$D11,"")&amp;", by "&amp;$C11&amp;" result")</f>
        <v>Adenovirus Ct value, by TAC result</v>
      </c>
      <c r="O11" s="4" t="str">
        <f t="shared" si="2"/>
        <v>Raw virus data for stool</v>
      </c>
      <c r="Q11" s="4" t="s">
        <v>33</v>
      </c>
    </row>
    <row r="12" spans="1:20" s="4" customFormat="1" ht="19" customHeight="1" x14ac:dyDescent="0.2">
      <c r="A12" t="s">
        <v>62</v>
      </c>
      <c r="B12" s="2" t="s">
        <v>42</v>
      </c>
      <c r="C12" s="4" t="s">
        <v>13</v>
      </c>
      <c r="D12" s="4" t="s">
        <v>49</v>
      </c>
      <c r="E12" s="1" t="s">
        <v>50</v>
      </c>
      <c r="F12" s="4" t="s">
        <v>107</v>
      </c>
      <c r="G12" s="8" t="s">
        <v>108</v>
      </c>
      <c r="N12" s="4" t="str">
        <f t="shared" si="1"/>
        <v>Adenovirus 40/41 Ct value, by TAC result</v>
      </c>
      <c r="O12" s="4" t="str">
        <f t="shared" si="2"/>
        <v>Raw virus data for stool</v>
      </c>
      <c r="Q12" s="4" t="s">
        <v>34</v>
      </c>
      <c r="T12" s="4" t="s">
        <v>40</v>
      </c>
    </row>
    <row r="13" spans="1:20" s="4" customFormat="1" ht="19" customHeight="1" x14ac:dyDescent="0.2">
      <c r="A13" t="s">
        <v>63</v>
      </c>
      <c r="B13" s="2" t="s">
        <v>42</v>
      </c>
      <c r="C13" s="4" t="s">
        <v>13</v>
      </c>
      <c r="D13" s="4" t="s">
        <v>49</v>
      </c>
      <c r="E13" s="4" t="s">
        <v>122</v>
      </c>
      <c r="F13" s="3" t="s">
        <v>109</v>
      </c>
      <c r="G13" s="8" t="s">
        <v>109</v>
      </c>
      <c r="N13" s="4" t="str">
        <f t="shared" ref="N13:N56" si="3">TRIM(IF($H13="",$G13,"")
&amp;IF($H13&lt;&gt;"",$H13,"")
&amp;IF(AND($L13="LT",I13="ST")," LT-neg ST-pos",
IF($I13&lt;&gt;""," "&amp;$I13,"")
&amp;IF(OR($I13="LT",$I13="ST",AND($D13="",$I13&lt;&gt;"")),"-pos","")
&amp;IF($K13&lt;&gt;""," "&amp;$K13,"")
&amp;IF($J13&lt;&gt;""," "&amp;$J13&amp;"-pos","")
&amp;IF($L13&lt;&gt;""," "&amp;$L13&amp;"-neg",""))
&amp;IF($D13&lt;&gt;""," "&amp;$D13,"")&amp;", by "&amp;$C13&amp;" result")</f>
        <v>Aeromonas Ct value, by TAC result</v>
      </c>
      <c r="O13" s="4" t="str">
        <f t="shared" si="2"/>
        <v>Raw bacteria data for stool</v>
      </c>
      <c r="Q13" s="4" t="s">
        <v>35</v>
      </c>
    </row>
    <row r="14" spans="1:20" s="4" customFormat="1" ht="19" customHeight="1" x14ac:dyDescent="0.2">
      <c r="A14" t="s">
        <v>64</v>
      </c>
      <c r="B14" s="2" t="s">
        <v>42</v>
      </c>
      <c r="C14" s="4" t="s">
        <v>13</v>
      </c>
      <c r="D14" s="4" t="s">
        <v>49</v>
      </c>
      <c r="E14" s="4" t="s">
        <v>55</v>
      </c>
      <c r="F14" s="3" t="s">
        <v>110</v>
      </c>
      <c r="G14" s="8" t="s">
        <v>110</v>
      </c>
      <c r="N14" s="4" t="str">
        <f t="shared" si="3"/>
        <v>Ancyclostoma Ct value, by TAC result</v>
      </c>
      <c r="O14" s="4" t="str">
        <f t="shared" si="2"/>
        <v>Raw eukaryota data for stool</v>
      </c>
      <c r="Q14" s="4" t="s">
        <v>36</v>
      </c>
    </row>
    <row r="15" spans="1:20" s="4" customFormat="1" ht="19" customHeight="1" x14ac:dyDescent="0.2">
      <c r="A15" t="s">
        <v>65</v>
      </c>
      <c r="B15" s="2" t="s">
        <v>42</v>
      </c>
      <c r="C15" s="4" t="s">
        <v>13</v>
      </c>
      <c r="D15" s="4" t="s">
        <v>49</v>
      </c>
      <c r="E15" s="1" t="s">
        <v>55</v>
      </c>
      <c r="F15" s="3" t="s">
        <v>111</v>
      </c>
      <c r="G15" s="8" t="s">
        <v>111</v>
      </c>
      <c r="N15" s="4" t="str">
        <f t="shared" si="3"/>
        <v>Ascaris Ct value, by TAC result</v>
      </c>
      <c r="O15" s="4" t="str">
        <f t="shared" si="2"/>
        <v>Raw eukaryota data for stool</v>
      </c>
      <c r="Q15" s="4" t="s">
        <v>37</v>
      </c>
    </row>
    <row r="16" spans="1:20" ht="17" x14ac:dyDescent="0.2">
      <c r="A16" t="s">
        <v>66</v>
      </c>
      <c r="B16" s="2" t="s">
        <v>42</v>
      </c>
      <c r="C16" s="4" t="s">
        <v>13</v>
      </c>
      <c r="D16" s="4" t="s">
        <v>49</v>
      </c>
      <c r="E16" s="1" t="s">
        <v>50</v>
      </c>
      <c r="F16" s="3" t="s">
        <v>52</v>
      </c>
      <c r="G16" s="8" t="s">
        <v>52</v>
      </c>
      <c r="N16" s="4" t="str">
        <f t="shared" si="3"/>
        <v>Astrovirus Ct value, by TAC result</v>
      </c>
      <c r="O16" s="4" t="str">
        <f t="shared" si="2"/>
        <v>Raw virus data for stool</v>
      </c>
    </row>
    <row r="17" spans="1:15" ht="17" x14ac:dyDescent="0.2">
      <c r="A17" t="s">
        <v>67</v>
      </c>
      <c r="B17" s="2" t="s">
        <v>42</v>
      </c>
      <c r="C17" s="4" t="s">
        <v>13</v>
      </c>
      <c r="D17" s="4" t="s">
        <v>49</v>
      </c>
      <c r="E17" s="4" t="s">
        <v>122</v>
      </c>
      <c r="F17" s="6" t="s">
        <v>127</v>
      </c>
      <c r="G17" s="8" t="s">
        <v>130</v>
      </c>
      <c r="N17" s="4" t="str">
        <f t="shared" si="3"/>
        <v>Bacteroides fragilis Ct value, by TAC result</v>
      </c>
      <c r="O17" s="4" t="str">
        <f t="shared" si="2"/>
        <v>Raw bacteria data for stool</v>
      </c>
    </row>
    <row r="18" spans="1:15" ht="17" x14ac:dyDescent="0.2">
      <c r="A18" t="s">
        <v>68</v>
      </c>
      <c r="B18" s="2" t="s">
        <v>42</v>
      </c>
      <c r="C18" s="4" t="s">
        <v>13</v>
      </c>
      <c r="D18" s="4" t="s">
        <v>49</v>
      </c>
      <c r="E18" s="4" t="s">
        <v>122</v>
      </c>
      <c r="F18" s="5" t="s">
        <v>128</v>
      </c>
      <c r="G18" s="8" t="s">
        <v>129</v>
      </c>
      <c r="N18" s="4" t="str">
        <f t="shared" si="3"/>
        <v>Clostridium difficile Ct value, by TAC result</v>
      </c>
      <c r="O18" s="4" t="str">
        <f t="shared" si="2"/>
        <v>Raw bacteria data for stool</v>
      </c>
    </row>
    <row r="19" spans="1:15" ht="17" x14ac:dyDescent="0.2">
      <c r="A19" t="s">
        <v>69</v>
      </c>
      <c r="B19" s="2" t="s">
        <v>42</v>
      </c>
      <c r="C19" s="4" t="s">
        <v>13</v>
      </c>
      <c r="D19" s="4" t="s">
        <v>49</v>
      </c>
      <c r="E19" s="4" t="s">
        <v>122</v>
      </c>
      <c r="F19" s="4" t="s">
        <v>131</v>
      </c>
      <c r="G19" s="8" t="s">
        <v>132</v>
      </c>
      <c r="N19" s="4" t="str">
        <f t="shared" si="3"/>
        <v>Campylobacter jejuni or C. coli Ct value, by TAC result</v>
      </c>
      <c r="O19" s="4" t="str">
        <f t="shared" si="2"/>
        <v>Raw bacteria data for stool</v>
      </c>
    </row>
    <row r="20" spans="1:15" ht="17" x14ac:dyDescent="0.2">
      <c r="A20" t="s">
        <v>70</v>
      </c>
      <c r="B20" s="2" t="s">
        <v>42</v>
      </c>
      <c r="C20" s="4" t="s">
        <v>13</v>
      </c>
      <c r="D20" s="4" t="s">
        <v>49</v>
      </c>
      <c r="E20" s="4" t="s">
        <v>122</v>
      </c>
      <c r="F20" s="4" t="s">
        <v>131</v>
      </c>
      <c r="G20" s="9" t="s">
        <v>131</v>
      </c>
      <c r="N20" s="4" t="str">
        <f t="shared" si="3"/>
        <v>Campylobacter Ct value, by TAC result</v>
      </c>
      <c r="O20" s="4" t="str">
        <f t="shared" si="2"/>
        <v>Raw bacteria data for stool</v>
      </c>
    </row>
    <row r="21" spans="1:15" ht="17" x14ac:dyDescent="0.2">
      <c r="A21" t="s">
        <v>71</v>
      </c>
      <c r="B21" s="2" t="s">
        <v>42</v>
      </c>
      <c r="C21" s="4" t="s">
        <v>13</v>
      </c>
      <c r="D21" s="4" t="s">
        <v>49</v>
      </c>
      <c r="E21" s="4" t="s">
        <v>55</v>
      </c>
      <c r="F21" s="3" t="s">
        <v>59</v>
      </c>
      <c r="G21" s="8" t="s">
        <v>123</v>
      </c>
      <c r="N21" s="4" t="str">
        <f t="shared" si="3"/>
        <v>Cryptosporidium hominis Ct value, by TAC result</v>
      </c>
      <c r="O21" s="4" t="str">
        <f t="shared" si="2"/>
        <v>Raw eukaryota data for stool</v>
      </c>
    </row>
    <row r="22" spans="1:15" ht="17" x14ac:dyDescent="0.2">
      <c r="A22" t="s">
        <v>72</v>
      </c>
      <c r="B22" s="2" t="s">
        <v>42</v>
      </c>
      <c r="C22" s="4" t="s">
        <v>13</v>
      </c>
      <c r="D22" s="4" t="s">
        <v>49</v>
      </c>
      <c r="E22" s="4" t="s">
        <v>55</v>
      </c>
      <c r="F22" s="3" t="s">
        <v>59</v>
      </c>
      <c r="G22" s="8" t="s">
        <v>124</v>
      </c>
      <c r="N22" s="4" t="str">
        <f t="shared" si="3"/>
        <v>Cryptosporidium parvum Ct value, by TAC result</v>
      </c>
      <c r="O22" s="4" t="str">
        <f t="shared" si="2"/>
        <v>Raw eukaryota data for stool</v>
      </c>
    </row>
    <row r="23" spans="1:15" ht="17" x14ac:dyDescent="0.2">
      <c r="A23" t="s">
        <v>73</v>
      </c>
      <c r="B23" s="2" t="s">
        <v>42</v>
      </c>
      <c r="C23" s="4" t="s">
        <v>13</v>
      </c>
      <c r="D23" s="4" t="s">
        <v>49</v>
      </c>
      <c r="E23" s="4" t="s">
        <v>55</v>
      </c>
      <c r="F23" s="3" t="s">
        <v>59</v>
      </c>
      <c r="G23" s="8" t="s">
        <v>59</v>
      </c>
      <c r="N23" s="4" t="str">
        <f t="shared" si="3"/>
        <v>Cryptosporidium Ct value, by TAC result</v>
      </c>
      <c r="O23" s="4" t="str">
        <f t="shared" si="2"/>
        <v>Raw eukaryota data for stool</v>
      </c>
    </row>
    <row r="24" spans="1:15" ht="17" x14ac:dyDescent="0.2">
      <c r="A24" t="s">
        <v>74</v>
      </c>
      <c r="B24" s="2" t="s">
        <v>42</v>
      </c>
      <c r="C24" s="4" t="s">
        <v>13</v>
      </c>
      <c r="D24" s="4" t="s">
        <v>49</v>
      </c>
      <c r="E24" s="4" t="s">
        <v>55</v>
      </c>
      <c r="F24" s="3" t="s">
        <v>112</v>
      </c>
      <c r="G24" s="8" t="s">
        <v>112</v>
      </c>
      <c r="N24" s="4" t="str">
        <f t="shared" si="3"/>
        <v>Cyclospora Ct value, by TAC result</v>
      </c>
      <c r="O24" s="4" t="str">
        <f t="shared" si="2"/>
        <v>Raw eukaryota data for stool</v>
      </c>
    </row>
    <row r="25" spans="1:15" ht="17" x14ac:dyDescent="0.2">
      <c r="A25" t="s">
        <v>75</v>
      </c>
      <c r="B25" s="2" t="s">
        <v>42</v>
      </c>
      <c r="C25" s="4" t="s">
        <v>13</v>
      </c>
      <c r="D25" s="4" t="s">
        <v>49</v>
      </c>
      <c r="E25" s="4" t="s">
        <v>55</v>
      </c>
      <c r="F25" s="1" t="s">
        <v>134</v>
      </c>
      <c r="G25" s="5" t="s">
        <v>133</v>
      </c>
      <c r="N25" s="4" t="str">
        <f t="shared" si="3"/>
        <v>Enterocytozoon bieneusi Ct value, by TAC result</v>
      </c>
      <c r="O25" s="4" t="str">
        <f t="shared" si="2"/>
        <v>Raw eukaryota data for stool</v>
      </c>
    </row>
    <row r="26" spans="1:15" ht="17" x14ac:dyDescent="0.2">
      <c r="A26" t="s">
        <v>76</v>
      </c>
      <c r="B26" s="2" t="s">
        <v>42</v>
      </c>
      <c r="C26" s="4" t="s">
        <v>13</v>
      </c>
      <c r="D26" s="4" t="s">
        <v>49</v>
      </c>
      <c r="E26" s="4" t="s">
        <v>55</v>
      </c>
      <c r="F26" s="1" t="s">
        <v>57</v>
      </c>
      <c r="G26" s="5" t="s">
        <v>58</v>
      </c>
      <c r="N26" s="4" t="str">
        <f t="shared" si="3"/>
        <v>Entamoeba histolytica Ct value, by TAC result</v>
      </c>
      <c r="O26" s="4" t="str">
        <f t="shared" si="2"/>
        <v>Raw eukaryota data for stool</v>
      </c>
    </row>
    <row r="27" spans="1:15" ht="17" x14ac:dyDescent="0.2">
      <c r="A27" t="s">
        <v>77</v>
      </c>
      <c r="B27" s="2" t="s">
        <v>42</v>
      </c>
      <c r="C27" s="4" t="s">
        <v>13</v>
      </c>
      <c r="D27" s="4" t="s">
        <v>49</v>
      </c>
      <c r="E27" s="4" t="s">
        <v>55</v>
      </c>
      <c r="F27" s="1" t="s">
        <v>136</v>
      </c>
      <c r="G27" s="6" t="s">
        <v>135</v>
      </c>
      <c r="N27" s="4" t="str">
        <f t="shared" si="3"/>
        <v>Encephalitozoon intestinalis Ct value, by TAC result</v>
      </c>
      <c r="O27" s="4" t="str">
        <f t="shared" si="2"/>
        <v>Raw eukaryota data for stool</v>
      </c>
    </row>
    <row r="28" spans="1:15" ht="17" x14ac:dyDescent="0.2">
      <c r="A28" t="s">
        <v>78</v>
      </c>
      <c r="B28" s="2" t="s">
        <v>42</v>
      </c>
      <c r="C28" s="4" t="s">
        <v>13</v>
      </c>
      <c r="D28" s="4" t="s">
        <v>49</v>
      </c>
      <c r="E28" s="4" t="s">
        <v>122</v>
      </c>
      <c r="F28" s="4" t="s">
        <v>147</v>
      </c>
      <c r="G28" s="10" t="s">
        <v>146</v>
      </c>
      <c r="H28" s="4" t="s">
        <v>153</v>
      </c>
      <c r="I28" s="4" t="s">
        <v>154</v>
      </c>
      <c r="N28" s="4" t="str">
        <f t="shared" si="3"/>
        <v>EAEC aaiC Ct value, by TAC result</v>
      </c>
      <c r="O28" s="4" t="str">
        <f t="shared" si="2"/>
        <v>Raw bacteria data for stool</v>
      </c>
    </row>
    <row r="29" spans="1:15" ht="17" x14ac:dyDescent="0.2">
      <c r="A29" t="s">
        <v>79</v>
      </c>
      <c r="B29" s="2" t="s">
        <v>42</v>
      </c>
      <c r="C29" s="4" t="s">
        <v>13</v>
      </c>
      <c r="D29" s="4" t="s">
        <v>49</v>
      </c>
      <c r="E29" s="4" t="s">
        <v>122</v>
      </c>
      <c r="F29" s="4" t="s">
        <v>147</v>
      </c>
      <c r="G29" s="10" t="s">
        <v>146</v>
      </c>
      <c r="H29" s="4" t="s">
        <v>153</v>
      </c>
      <c r="I29" s="1" t="s">
        <v>155</v>
      </c>
      <c r="N29" s="4" t="str">
        <f t="shared" si="3"/>
        <v>EAEC aatA Ct value, by TAC result</v>
      </c>
      <c r="O29" s="4" t="str">
        <f t="shared" si="2"/>
        <v>Raw bacteria data for stool</v>
      </c>
    </row>
    <row r="30" spans="1:15" ht="17" x14ac:dyDescent="0.2">
      <c r="A30" t="s">
        <v>80</v>
      </c>
      <c r="B30" s="2" t="s">
        <v>42</v>
      </c>
      <c r="C30" s="4" t="s">
        <v>13</v>
      </c>
      <c r="D30" s="4" t="s">
        <v>49</v>
      </c>
      <c r="E30" s="4" t="s">
        <v>122</v>
      </c>
      <c r="F30" s="4" t="s">
        <v>157</v>
      </c>
      <c r="G30" s="8" t="s">
        <v>156</v>
      </c>
      <c r="N30" s="4" t="str">
        <f t="shared" si="3"/>
        <v>Shigella or EIEC Ct value, by TAC result</v>
      </c>
      <c r="O30" s="4" t="str">
        <f t="shared" si="2"/>
        <v>Raw bacteria data for stool</v>
      </c>
    </row>
    <row r="31" spans="1:15" ht="17" x14ac:dyDescent="0.2">
      <c r="A31" t="s">
        <v>81</v>
      </c>
      <c r="B31" s="2" t="s">
        <v>42</v>
      </c>
      <c r="C31" s="4" t="s">
        <v>13</v>
      </c>
      <c r="D31" s="4" t="s">
        <v>49</v>
      </c>
      <c r="E31" s="4" t="s">
        <v>50</v>
      </c>
      <c r="F31" s="3" t="s">
        <v>113</v>
      </c>
      <c r="G31" s="8" t="s">
        <v>113</v>
      </c>
      <c r="N31" s="4" t="str">
        <f t="shared" si="3"/>
        <v>Enterovirus Ct value, by TAC result</v>
      </c>
      <c r="O31" s="4" t="str">
        <f t="shared" si="2"/>
        <v>Raw virus data for stool</v>
      </c>
    </row>
    <row r="32" spans="1:15" ht="17" x14ac:dyDescent="0.2">
      <c r="A32" t="s">
        <v>82</v>
      </c>
      <c r="B32" s="2" t="s">
        <v>42</v>
      </c>
      <c r="C32" s="4" t="s">
        <v>13</v>
      </c>
      <c r="D32" s="4" t="s">
        <v>49</v>
      </c>
      <c r="E32" s="4" t="s">
        <v>122</v>
      </c>
      <c r="F32" s="4" t="s">
        <v>147</v>
      </c>
      <c r="G32" s="10" t="s">
        <v>146</v>
      </c>
      <c r="H32" s="4" t="s">
        <v>150</v>
      </c>
      <c r="I32" s="4" t="s">
        <v>152</v>
      </c>
      <c r="N32" s="4" t="str">
        <f t="shared" si="3"/>
        <v>EPEC bfpA Ct value, by TAC result</v>
      </c>
      <c r="O32" s="4" t="str">
        <f t="shared" si="2"/>
        <v>Raw bacteria data for stool</v>
      </c>
    </row>
    <row r="33" spans="1:15" ht="17" x14ac:dyDescent="0.2">
      <c r="A33" t="s">
        <v>83</v>
      </c>
      <c r="B33" s="2" t="s">
        <v>42</v>
      </c>
      <c r="C33" s="4" t="s">
        <v>13</v>
      </c>
      <c r="D33" s="4" t="s">
        <v>49</v>
      </c>
      <c r="E33" s="4" t="s">
        <v>122</v>
      </c>
      <c r="F33" s="4" t="s">
        <v>147</v>
      </c>
      <c r="G33" s="10" t="s">
        <v>146</v>
      </c>
      <c r="H33" s="4" t="s">
        <v>150</v>
      </c>
      <c r="I33" s="4" t="s">
        <v>151</v>
      </c>
      <c r="N33" s="4" t="str">
        <f t="shared" si="3"/>
        <v>EPEC eae Ct value, by TAC result</v>
      </c>
      <c r="O33" s="4" t="str">
        <f t="shared" si="2"/>
        <v>Raw bacteria data for stool</v>
      </c>
    </row>
    <row r="34" spans="1:15" ht="17" x14ac:dyDescent="0.2">
      <c r="A34" t="s">
        <v>84</v>
      </c>
      <c r="B34" s="2" t="s">
        <v>42</v>
      </c>
      <c r="C34" s="4" t="s">
        <v>13</v>
      </c>
      <c r="D34" s="4" t="s">
        <v>49</v>
      </c>
      <c r="E34" s="4" t="s">
        <v>122</v>
      </c>
      <c r="F34" s="4" t="s">
        <v>147</v>
      </c>
      <c r="G34" s="10" t="s">
        <v>146</v>
      </c>
      <c r="H34" s="4" t="s">
        <v>145</v>
      </c>
      <c r="I34" s="1" t="s">
        <v>144</v>
      </c>
      <c r="N34" s="4" t="str">
        <f t="shared" si="3"/>
        <v>ETEC LT-pos Ct value, by TAC result</v>
      </c>
      <c r="O34" s="4" t="str">
        <f t="shared" si="2"/>
        <v>Raw bacteria data for stool</v>
      </c>
    </row>
    <row r="35" spans="1:15" ht="17" x14ac:dyDescent="0.2">
      <c r="A35" t="s">
        <v>85</v>
      </c>
      <c r="B35" s="2" t="s">
        <v>42</v>
      </c>
      <c r="C35" s="4" t="s">
        <v>13</v>
      </c>
      <c r="D35" s="4" t="s">
        <v>49</v>
      </c>
      <c r="E35" s="4" t="s">
        <v>122</v>
      </c>
      <c r="F35" s="4" t="s">
        <v>147</v>
      </c>
      <c r="G35" s="10" t="s">
        <v>146</v>
      </c>
      <c r="H35" s="4" t="s">
        <v>145</v>
      </c>
      <c r="I35" s="4" t="s">
        <v>148</v>
      </c>
      <c r="N35" s="4" t="str">
        <f t="shared" si="3"/>
        <v>ETEC STh Ct value, by TAC result</v>
      </c>
      <c r="O35" s="4" t="str">
        <f t="shared" si="2"/>
        <v>Raw bacteria data for stool</v>
      </c>
    </row>
    <row r="36" spans="1:15" ht="17" x14ac:dyDescent="0.2">
      <c r="A36" t="s">
        <v>86</v>
      </c>
      <c r="B36" s="2" t="s">
        <v>42</v>
      </c>
      <c r="C36" s="4" t="s">
        <v>13</v>
      </c>
      <c r="D36" s="4" t="s">
        <v>49</v>
      </c>
      <c r="E36" s="4" t="s">
        <v>122</v>
      </c>
      <c r="F36" s="4" t="s">
        <v>147</v>
      </c>
      <c r="G36" s="10" t="s">
        <v>146</v>
      </c>
      <c r="H36" s="4" t="s">
        <v>145</v>
      </c>
      <c r="I36" s="4" t="s">
        <v>149</v>
      </c>
      <c r="N36" s="4" t="str">
        <f t="shared" si="3"/>
        <v>ETEC STp Ct value, by TAC result</v>
      </c>
      <c r="O36" s="4" t="str">
        <f t="shared" si="2"/>
        <v>Raw bacteria data for stool</v>
      </c>
    </row>
    <row r="37" spans="1:15" ht="17" x14ac:dyDescent="0.2">
      <c r="A37" t="s">
        <v>87</v>
      </c>
      <c r="B37" s="2" t="s">
        <v>42</v>
      </c>
      <c r="C37" s="4" t="s">
        <v>13</v>
      </c>
      <c r="D37" s="4" t="s">
        <v>49</v>
      </c>
      <c r="E37" s="4" t="s">
        <v>55</v>
      </c>
      <c r="F37" s="4" t="s">
        <v>56</v>
      </c>
      <c r="G37" s="8" t="s">
        <v>56</v>
      </c>
      <c r="N37" s="4" t="str">
        <f t="shared" si="3"/>
        <v>Giardia Ct value, by TAC result</v>
      </c>
      <c r="O37" s="4" t="str">
        <f t="shared" si="2"/>
        <v>Raw eukaryota data for stool</v>
      </c>
    </row>
    <row r="38" spans="1:15" ht="17" x14ac:dyDescent="0.2">
      <c r="A38" t="s">
        <v>88</v>
      </c>
      <c r="B38" s="2" t="s">
        <v>42</v>
      </c>
      <c r="C38" s="4" t="s">
        <v>13</v>
      </c>
      <c r="D38" s="4" t="s">
        <v>49</v>
      </c>
      <c r="E38" s="4" t="s">
        <v>55</v>
      </c>
      <c r="F38" s="4" t="s">
        <v>56</v>
      </c>
      <c r="G38" s="8" t="s">
        <v>159</v>
      </c>
      <c r="N38" s="4" t="str">
        <f t="shared" si="3"/>
        <v>Giardia assemblage A Ct value, by TAC result</v>
      </c>
      <c r="O38" s="4" t="str">
        <f t="shared" si="2"/>
        <v>Raw eukaryota data for stool</v>
      </c>
    </row>
    <row r="39" spans="1:15" ht="17" x14ac:dyDescent="0.2">
      <c r="A39" t="s">
        <v>89</v>
      </c>
      <c r="B39" s="2" t="s">
        <v>42</v>
      </c>
      <c r="C39" s="4" t="s">
        <v>13</v>
      </c>
      <c r="D39" s="4" t="s">
        <v>49</v>
      </c>
      <c r="E39" s="4" t="s">
        <v>55</v>
      </c>
      <c r="F39" s="4" t="s">
        <v>56</v>
      </c>
      <c r="G39" s="8" t="s">
        <v>160</v>
      </c>
      <c r="N39" s="4" t="str">
        <f t="shared" si="3"/>
        <v>Giardia assemblage B Ct value, by TAC result</v>
      </c>
      <c r="O39" s="4" t="str">
        <f t="shared" si="2"/>
        <v>Raw eukaryota data for stool</v>
      </c>
    </row>
    <row r="40" spans="1:15" ht="17" x14ac:dyDescent="0.2">
      <c r="A40" t="s">
        <v>90</v>
      </c>
      <c r="B40" s="2" t="s">
        <v>42</v>
      </c>
      <c r="C40" s="4" t="s">
        <v>13</v>
      </c>
      <c r="D40" s="4" t="s">
        <v>49</v>
      </c>
      <c r="E40" s="4" t="s">
        <v>122</v>
      </c>
      <c r="F40" s="1" t="s">
        <v>138</v>
      </c>
      <c r="G40" s="6" t="s">
        <v>137</v>
      </c>
      <c r="N40" s="4" t="str">
        <f t="shared" si="3"/>
        <v>Helicobacter pylori Ct value, by TAC result</v>
      </c>
      <c r="O40" s="4" t="str">
        <f t="shared" si="2"/>
        <v>Raw bacteria data for stool</v>
      </c>
    </row>
    <row r="41" spans="1:15" ht="17" x14ac:dyDescent="0.2">
      <c r="A41" t="s">
        <v>91</v>
      </c>
      <c r="B41" s="2" t="s">
        <v>42</v>
      </c>
      <c r="C41" s="4" t="s">
        <v>13</v>
      </c>
      <c r="D41" s="4" t="s">
        <v>49</v>
      </c>
      <c r="E41" s="4"/>
      <c r="G41" s="8" t="s">
        <v>161</v>
      </c>
      <c r="N41" s="4" t="str">
        <f t="shared" si="3"/>
        <v>Eukaryotic 18S rRNA endogenous control Ct value, by TAC result</v>
      </c>
      <c r="O41" s="4" t="str">
        <f t="shared" si="2"/>
        <v>Raw data for stool</v>
      </c>
    </row>
    <row r="42" spans="1:15" ht="17" x14ac:dyDescent="0.2">
      <c r="A42" t="s">
        <v>92</v>
      </c>
      <c r="B42" s="2" t="s">
        <v>42</v>
      </c>
      <c r="C42" s="4" t="s">
        <v>13</v>
      </c>
      <c r="D42" s="4" t="s">
        <v>49</v>
      </c>
      <c r="E42" s="4" t="s">
        <v>55</v>
      </c>
      <c r="F42" s="3" t="s">
        <v>114</v>
      </c>
      <c r="G42" s="8" t="s">
        <v>114</v>
      </c>
      <c r="N42" s="4" t="str">
        <f t="shared" si="3"/>
        <v>Isospora Ct value, by TAC result</v>
      </c>
      <c r="O42" s="4" t="str">
        <f t="shared" si="2"/>
        <v>Raw eukaryota data for stool</v>
      </c>
    </row>
    <row r="43" spans="1:15" ht="17" x14ac:dyDescent="0.2">
      <c r="A43" t="s">
        <v>93</v>
      </c>
      <c r="B43" s="2" t="s">
        <v>42</v>
      </c>
      <c r="C43" s="4" t="s">
        <v>13</v>
      </c>
      <c r="D43" s="4" t="s">
        <v>49</v>
      </c>
      <c r="E43" s="4" t="s">
        <v>122</v>
      </c>
      <c r="F43" s="1" t="s">
        <v>141</v>
      </c>
      <c r="G43" s="6" t="s">
        <v>140</v>
      </c>
      <c r="N43" s="4" t="str">
        <f t="shared" si="3"/>
        <v>Mycobacterium tuberculosis Ct value, by TAC result</v>
      </c>
      <c r="O43" s="4" t="str">
        <f t="shared" si="2"/>
        <v>Raw bacteria data for stool</v>
      </c>
    </row>
    <row r="44" spans="1:15" ht="17" x14ac:dyDescent="0.2">
      <c r="A44" t="s">
        <v>94</v>
      </c>
      <c r="B44" s="2" t="s">
        <v>42</v>
      </c>
      <c r="C44" s="4" t="s">
        <v>13</v>
      </c>
      <c r="D44" s="4" t="s">
        <v>49</v>
      </c>
      <c r="E44" s="4" t="s">
        <v>50</v>
      </c>
      <c r="F44" s="4" t="s">
        <v>143</v>
      </c>
      <c r="G44" s="6" t="s">
        <v>142</v>
      </c>
      <c r="N44" s="4" t="str">
        <f t="shared" si="3"/>
        <v>Enterobacteria phage MS2 Ct value, by TAC result</v>
      </c>
      <c r="O44" s="4" t="str">
        <f t="shared" si="2"/>
        <v>Raw virus data for stool</v>
      </c>
    </row>
    <row r="45" spans="1:15" ht="17" x14ac:dyDescent="0.2">
      <c r="A45" t="s">
        <v>95</v>
      </c>
      <c r="B45" s="2" t="s">
        <v>42</v>
      </c>
      <c r="C45" s="4" t="s">
        <v>13</v>
      </c>
      <c r="D45" s="4" t="s">
        <v>49</v>
      </c>
      <c r="E45" s="4" t="s">
        <v>55</v>
      </c>
      <c r="F45" s="3" t="s">
        <v>115</v>
      </c>
      <c r="G45" s="8" t="s">
        <v>115</v>
      </c>
      <c r="N45" s="4" t="str">
        <f t="shared" si="3"/>
        <v>Necator Ct value, by TAC result</v>
      </c>
      <c r="O45" s="4" t="str">
        <f t="shared" si="2"/>
        <v>Raw eukaryota data for stool</v>
      </c>
    </row>
    <row r="46" spans="1:15" ht="17" x14ac:dyDescent="0.2">
      <c r="A46" t="s">
        <v>96</v>
      </c>
      <c r="B46" s="2" t="s">
        <v>42</v>
      </c>
      <c r="C46" s="4" t="s">
        <v>13</v>
      </c>
      <c r="D46" s="4" t="s">
        <v>49</v>
      </c>
      <c r="E46" s="1" t="s">
        <v>50</v>
      </c>
      <c r="F46" s="1" t="s">
        <v>53</v>
      </c>
      <c r="G46" s="8" t="s">
        <v>116</v>
      </c>
      <c r="N46" s="4" t="str">
        <f t="shared" si="3"/>
        <v>Norovirus GI Ct value, by TAC result</v>
      </c>
      <c r="O46" s="4" t="str">
        <f t="shared" si="2"/>
        <v>Raw virus data for stool</v>
      </c>
    </row>
    <row r="47" spans="1:15" ht="17" x14ac:dyDescent="0.2">
      <c r="A47" t="s">
        <v>97</v>
      </c>
      <c r="B47" s="2" t="s">
        <v>42</v>
      </c>
      <c r="C47" s="4" t="s">
        <v>13</v>
      </c>
      <c r="D47" s="4" t="s">
        <v>49</v>
      </c>
      <c r="E47" s="1" t="s">
        <v>50</v>
      </c>
      <c r="F47" s="1" t="s">
        <v>53</v>
      </c>
      <c r="G47" s="8" t="s">
        <v>117</v>
      </c>
      <c r="N47" s="4" t="str">
        <f t="shared" si="3"/>
        <v>Norovirus GII Ct value, by TAC result</v>
      </c>
      <c r="O47" s="4" t="str">
        <f t="shared" si="2"/>
        <v>Raw virus data for stool</v>
      </c>
    </row>
    <row r="48" spans="1:15" ht="17" x14ac:dyDescent="0.2">
      <c r="A48" t="s">
        <v>98</v>
      </c>
      <c r="B48" s="2" t="s">
        <v>42</v>
      </c>
      <c r="C48" s="4" t="s">
        <v>13</v>
      </c>
      <c r="D48" s="4" t="s">
        <v>49</v>
      </c>
      <c r="G48" s="8" t="s">
        <v>118</v>
      </c>
      <c r="N48" s="4" t="str">
        <f t="shared" si="3"/>
        <v>PhHV Ct value, by TAC result</v>
      </c>
      <c r="O48" s="4" t="str">
        <f t="shared" si="2"/>
        <v>Raw data for stool</v>
      </c>
    </row>
    <row r="49" spans="1:15" ht="17" x14ac:dyDescent="0.2">
      <c r="A49" t="s">
        <v>99</v>
      </c>
      <c r="B49" s="2" t="s">
        <v>42</v>
      </c>
      <c r="C49" s="4" t="s">
        <v>13</v>
      </c>
      <c r="D49" s="4" t="s">
        <v>49</v>
      </c>
      <c r="E49" s="4" t="s">
        <v>50</v>
      </c>
      <c r="F49" s="3" t="s">
        <v>51</v>
      </c>
      <c r="G49" s="8" t="s">
        <v>51</v>
      </c>
      <c r="N49" s="4" t="str">
        <f t="shared" si="3"/>
        <v>Rotavirus Ct value, by TAC result</v>
      </c>
      <c r="O49" s="4" t="str">
        <f t="shared" si="2"/>
        <v>Raw virus data for stool</v>
      </c>
    </row>
    <row r="50" spans="1:15" ht="17" x14ac:dyDescent="0.2">
      <c r="A50" t="s">
        <v>100</v>
      </c>
      <c r="B50" s="2" t="s">
        <v>42</v>
      </c>
      <c r="C50" s="4" t="s">
        <v>13</v>
      </c>
      <c r="D50" s="4" t="s">
        <v>49</v>
      </c>
      <c r="E50" s="4" t="s">
        <v>122</v>
      </c>
      <c r="F50" s="3" t="s">
        <v>119</v>
      </c>
      <c r="G50" s="8" t="s">
        <v>119</v>
      </c>
      <c r="N50" s="4" t="str">
        <f t="shared" si="3"/>
        <v>Salmonella Ct value, by TAC result</v>
      </c>
      <c r="O50" s="4" t="str">
        <f t="shared" si="2"/>
        <v>Raw bacteria data for stool</v>
      </c>
    </row>
    <row r="51" spans="1:15" ht="17" x14ac:dyDescent="0.2">
      <c r="A51" t="s">
        <v>101</v>
      </c>
      <c r="B51" s="2" t="s">
        <v>42</v>
      </c>
      <c r="C51" s="4" t="s">
        <v>13</v>
      </c>
      <c r="D51" s="4" t="s">
        <v>49</v>
      </c>
      <c r="E51" s="4" t="s">
        <v>50</v>
      </c>
      <c r="F51" s="3" t="s">
        <v>54</v>
      </c>
      <c r="G51" s="8" t="s">
        <v>54</v>
      </c>
      <c r="N51" s="4" t="str">
        <f t="shared" si="3"/>
        <v>Sapovirus Ct value, by TAC result</v>
      </c>
      <c r="O51" s="4" t="str">
        <f t="shared" si="2"/>
        <v>Raw virus data for stool</v>
      </c>
    </row>
    <row r="52" spans="1:15" ht="17" x14ac:dyDescent="0.2">
      <c r="A52" t="s">
        <v>102</v>
      </c>
      <c r="B52" s="2" t="s">
        <v>42</v>
      </c>
      <c r="C52" s="4" t="s">
        <v>13</v>
      </c>
      <c r="D52" s="4" t="s">
        <v>49</v>
      </c>
      <c r="E52" s="4" t="s">
        <v>122</v>
      </c>
      <c r="F52" s="4" t="s">
        <v>147</v>
      </c>
      <c r="G52" s="10" t="s">
        <v>146</v>
      </c>
      <c r="H52" s="8" t="s">
        <v>163</v>
      </c>
      <c r="I52" s="8" t="s">
        <v>164</v>
      </c>
      <c r="N52" s="4" t="str">
        <f t="shared" si="3"/>
        <v>STEC stx1 Ct value, by TAC result</v>
      </c>
      <c r="O52" s="4" t="str">
        <f t="shared" si="2"/>
        <v>Raw bacteria data for stool</v>
      </c>
    </row>
    <row r="53" spans="1:15" ht="17" x14ac:dyDescent="0.2">
      <c r="A53" t="s">
        <v>103</v>
      </c>
      <c r="B53" s="2" t="s">
        <v>42</v>
      </c>
      <c r="C53" s="4" t="s">
        <v>13</v>
      </c>
      <c r="D53" s="4" t="s">
        <v>49</v>
      </c>
      <c r="E53" s="4" t="s">
        <v>122</v>
      </c>
      <c r="F53" s="4" t="s">
        <v>147</v>
      </c>
      <c r="G53" s="10" t="s">
        <v>146</v>
      </c>
      <c r="H53" s="8" t="s">
        <v>163</v>
      </c>
      <c r="I53" s="1" t="s">
        <v>165</v>
      </c>
      <c r="N53" s="4" t="str">
        <f t="shared" si="3"/>
        <v>STEC stx2 Ct value, by TAC result</v>
      </c>
      <c r="O53" s="4" t="str">
        <f t="shared" si="2"/>
        <v>Raw bacteria data for stool</v>
      </c>
    </row>
    <row r="54" spans="1:15" ht="17" x14ac:dyDescent="0.2">
      <c r="A54" t="s">
        <v>104</v>
      </c>
      <c r="B54" s="2" t="s">
        <v>42</v>
      </c>
      <c r="C54" s="4" t="s">
        <v>13</v>
      </c>
      <c r="D54" s="4" t="s">
        <v>49</v>
      </c>
      <c r="E54" s="4" t="s">
        <v>55</v>
      </c>
      <c r="F54" s="3" t="s">
        <v>120</v>
      </c>
      <c r="G54" s="8" t="s">
        <v>120</v>
      </c>
      <c r="N54" s="4" t="str">
        <f t="shared" si="3"/>
        <v>Strongyloides Ct value, by TAC result</v>
      </c>
      <c r="O54" s="4" t="str">
        <f t="shared" si="2"/>
        <v>Raw eukaryota data for stool</v>
      </c>
    </row>
    <row r="55" spans="1:15" ht="17" x14ac:dyDescent="0.2">
      <c r="A55" t="s">
        <v>105</v>
      </c>
      <c r="B55" s="2" t="s">
        <v>42</v>
      </c>
      <c r="C55" s="4" t="s">
        <v>13</v>
      </c>
      <c r="D55" s="4" t="s">
        <v>49</v>
      </c>
      <c r="E55" s="4" t="s">
        <v>55</v>
      </c>
      <c r="F55" s="3" t="s">
        <v>139</v>
      </c>
      <c r="G55" s="8" t="s">
        <v>121</v>
      </c>
      <c r="N55" s="4" t="str">
        <f t="shared" si="3"/>
        <v>Trichuris trichiura Ct value, by TAC result</v>
      </c>
      <c r="O55" s="4" t="str">
        <f t="shared" si="2"/>
        <v>Raw eukaryota data for stool</v>
      </c>
    </row>
    <row r="56" spans="1:15" ht="17" x14ac:dyDescent="0.2">
      <c r="A56" t="s">
        <v>106</v>
      </c>
      <c r="B56" s="2" t="s">
        <v>42</v>
      </c>
      <c r="C56" s="4" t="s">
        <v>13</v>
      </c>
      <c r="D56" s="4" t="s">
        <v>49</v>
      </c>
      <c r="E56" s="4" t="s">
        <v>122</v>
      </c>
      <c r="F56" s="4" t="s">
        <v>125</v>
      </c>
      <c r="G56" s="8" t="s">
        <v>126</v>
      </c>
      <c r="N56" s="4" t="str">
        <f t="shared" si="3"/>
        <v>Vibrio cholerae Ct value, by TAC result</v>
      </c>
      <c r="O56" s="4" t="str">
        <f t="shared" si="2"/>
        <v>Raw bacteria data for stool</v>
      </c>
    </row>
    <row r="57" spans="1:15" ht="17" x14ac:dyDescent="0.2">
      <c r="A57" t="s">
        <v>166</v>
      </c>
      <c r="B57" s="2" t="s">
        <v>42</v>
      </c>
      <c r="C57" s="4" t="s">
        <v>13</v>
      </c>
      <c r="D57" s="4" t="s">
        <v>49</v>
      </c>
      <c r="E57" s="4" t="s">
        <v>122</v>
      </c>
      <c r="F57" s="4"/>
      <c r="G57" s="8" t="s">
        <v>158</v>
      </c>
      <c r="K57" s="4"/>
      <c r="L57" s="4"/>
      <c r="N57" s="4" t="str">
        <f t="shared" ref="N57:N120" si="4">TRIM(IF($H57="",$G57,"")
&amp;IF($H57&lt;&gt;"",$H57,"")
&amp;IF(AND($L57="LT",I57="ST")," LT-neg ST-pos",
IF($I57&lt;&gt;""," "&amp;$I57,"")
&amp;IF(OR($I57="LT",$I57="ST",AND($D57="",$I57&lt;&gt;"")),"-pos","")
&amp;IF($K57&lt;&gt;""," "&amp;$K57,"")
&amp;IF($J57&lt;&gt;""," "&amp;$J57&amp;"-pos","")
&amp;IF($L57&lt;&gt;""," "&amp;$L57&amp;"-neg",""))
&amp;IF($D57&lt;&gt;""," "&amp;$D57,"")&amp;", by "&amp;$C57&amp;" result")</f>
        <v>16S ribosomal Ct value, by TAC result</v>
      </c>
      <c r="O57" s="4" t="str">
        <f t="shared" si="2"/>
        <v>Raw bacteria data for stool</v>
      </c>
    </row>
    <row r="58" spans="1:15" ht="17" x14ac:dyDescent="0.2">
      <c r="A58" t="s">
        <v>167</v>
      </c>
      <c r="B58" s="2" t="s">
        <v>42</v>
      </c>
      <c r="C58" s="4" t="s">
        <v>13</v>
      </c>
      <c r="D58" s="4" t="s">
        <v>49</v>
      </c>
      <c r="E58" s="1" t="s">
        <v>55</v>
      </c>
      <c r="F58" s="3" t="s">
        <v>111</v>
      </c>
      <c r="G58" s="8" t="s">
        <v>111</v>
      </c>
      <c r="K58" s="4"/>
      <c r="L58" s="4"/>
      <c r="N58" s="4" t="str">
        <f t="shared" si="4"/>
        <v>Ascaris Ct value, by TAC result</v>
      </c>
      <c r="O58" s="4" t="str">
        <f t="shared" si="2"/>
        <v>Raw eukaryota data for stool</v>
      </c>
    </row>
    <row r="59" spans="1:15" ht="17" x14ac:dyDescent="0.2">
      <c r="A59" t="s">
        <v>168</v>
      </c>
      <c r="B59" s="2" t="s">
        <v>42</v>
      </c>
      <c r="C59" s="4" t="s">
        <v>13</v>
      </c>
      <c r="D59" s="4" t="s">
        <v>49</v>
      </c>
      <c r="E59" s="4" t="s">
        <v>55</v>
      </c>
      <c r="F59" s="3" t="s">
        <v>139</v>
      </c>
      <c r="G59" s="8" t="s">
        <v>121</v>
      </c>
      <c r="K59" s="4"/>
      <c r="L59" s="4"/>
      <c r="N59" s="4" t="str">
        <f t="shared" si="4"/>
        <v>Trichuris trichiura Ct value, by TAC result</v>
      </c>
      <c r="O59" s="4" t="str">
        <f t="shared" si="2"/>
        <v>Raw eukaryota data for stool</v>
      </c>
    </row>
    <row r="60" spans="1:15" ht="17" x14ac:dyDescent="0.2">
      <c r="A60" t="s">
        <v>169</v>
      </c>
      <c r="B60" s="2" t="s">
        <v>42</v>
      </c>
      <c r="C60" s="4" t="s">
        <v>13</v>
      </c>
      <c r="D60" s="4" t="s">
        <v>49</v>
      </c>
      <c r="E60" s="4" t="s">
        <v>55</v>
      </c>
      <c r="F60" s="1" t="s">
        <v>134</v>
      </c>
      <c r="G60" s="5" t="s">
        <v>133</v>
      </c>
      <c r="K60" s="4"/>
      <c r="L60" s="4"/>
      <c r="N60" s="4" t="str">
        <f t="shared" si="4"/>
        <v>Enterocytozoon bieneusi Ct value, by TAC result</v>
      </c>
      <c r="O60" s="4" t="str">
        <f t="shared" si="2"/>
        <v>Raw eukaryota data for stool</v>
      </c>
    </row>
    <row r="61" spans="1:15" ht="17" x14ac:dyDescent="0.2">
      <c r="A61" t="s">
        <v>170</v>
      </c>
      <c r="B61" s="2" t="s">
        <v>42</v>
      </c>
      <c r="C61" s="4" t="s">
        <v>13</v>
      </c>
      <c r="D61" s="4" t="s">
        <v>49</v>
      </c>
      <c r="E61" s="4" t="s">
        <v>55</v>
      </c>
      <c r="F61" s="1" t="s">
        <v>136</v>
      </c>
      <c r="G61" s="6" t="s">
        <v>135</v>
      </c>
      <c r="K61" s="4"/>
      <c r="L61" s="4"/>
      <c r="N61" s="4" t="str">
        <f t="shared" si="4"/>
        <v>Encephalitozoon intestinalis Ct value, by TAC result</v>
      </c>
      <c r="O61" s="4" t="str">
        <f t="shared" si="2"/>
        <v>Raw eukaryota data for stool</v>
      </c>
    </row>
    <row r="62" spans="1:15" ht="17" x14ac:dyDescent="0.2">
      <c r="A62" t="s">
        <v>171</v>
      </c>
      <c r="B62" s="2" t="s">
        <v>42</v>
      </c>
      <c r="C62" s="4" t="s">
        <v>13</v>
      </c>
      <c r="D62" s="4" t="s">
        <v>49</v>
      </c>
      <c r="G62" s="3" t="s">
        <v>118</v>
      </c>
      <c r="K62" s="4"/>
      <c r="L62" s="4"/>
      <c r="N62" s="4" t="str">
        <f t="shared" si="4"/>
        <v>PhHV Ct value, by TAC result</v>
      </c>
      <c r="O62" s="4" t="str">
        <f t="shared" si="2"/>
        <v>Raw data for stool</v>
      </c>
    </row>
    <row r="63" spans="1:15" ht="17" x14ac:dyDescent="0.2">
      <c r="A63" t="s">
        <v>172</v>
      </c>
      <c r="B63" s="2" t="s">
        <v>42</v>
      </c>
      <c r="C63" s="4" t="s">
        <v>13</v>
      </c>
      <c r="D63" s="4" t="s">
        <v>49</v>
      </c>
      <c r="E63" s="4" t="s">
        <v>55</v>
      </c>
      <c r="F63" s="4" t="s">
        <v>56</v>
      </c>
      <c r="G63" s="8" t="s">
        <v>56</v>
      </c>
      <c r="I63" s="3"/>
      <c r="J63" s="8"/>
      <c r="N63" s="4" t="str">
        <f t="shared" si="4"/>
        <v>Giardia Ct value, by TAC result</v>
      </c>
      <c r="O63" s="4" t="str">
        <f t="shared" si="2"/>
        <v>Raw eukaryota data for stool</v>
      </c>
    </row>
    <row r="64" spans="1:15" ht="17" x14ac:dyDescent="0.2">
      <c r="A64" t="s">
        <v>173</v>
      </c>
      <c r="B64" s="2" t="s">
        <v>42</v>
      </c>
      <c r="C64" s="4" t="s">
        <v>13</v>
      </c>
      <c r="D64" s="4" t="s">
        <v>49</v>
      </c>
      <c r="E64" s="4" t="s">
        <v>55</v>
      </c>
      <c r="F64" s="3" t="s">
        <v>59</v>
      </c>
      <c r="G64" s="8" t="s">
        <v>59</v>
      </c>
      <c r="N64" s="4" t="str">
        <f t="shared" si="4"/>
        <v>Cryptosporidium Ct value, by TAC result</v>
      </c>
      <c r="O64" s="4" t="str">
        <f t="shared" si="2"/>
        <v>Raw eukaryota data for stool</v>
      </c>
    </row>
    <row r="65" spans="1:15" ht="17" x14ac:dyDescent="0.2">
      <c r="A65" t="s">
        <v>174</v>
      </c>
      <c r="B65" s="2" t="s">
        <v>42</v>
      </c>
      <c r="C65" s="4" t="s">
        <v>13</v>
      </c>
      <c r="D65" s="4" t="s">
        <v>49</v>
      </c>
      <c r="E65" s="4" t="s">
        <v>122</v>
      </c>
      <c r="F65" s="4" t="s">
        <v>147</v>
      </c>
      <c r="G65" s="10" t="s">
        <v>146</v>
      </c>
      <c r="H65" s="8" t="s">
        <v>163</v>
      </c>
      <c r="I65" s="8" t="s">
        <v>164</v>
      </c>
      <c r="N65" s="4" t="str">
        <f t="shared" si="4"/>
        <v>STEC stx1 Ct value, by TAC result</v>
      </c>
      <c r="O65" s="4" t="str">
        <f t="shared" si="2"/>
        <v>Raw bacteria data for stool</v>
      </c>
    </row>
    <row r="66" spans="1:15" ht="17" x14ac:dyDescent="0.2">
      <c r="A66" t="s">
        <v>175</v>
      </c>
      <c r="B66" s="2" t="s">
        <v>42</v>
      </c>
      <c r="C66" s="4" t="s">
        <v>13</v>
      </c>
      <c r="D66" s="4" t="s">
        <v>49</v>
      </c>
      <c r="E66" s="4" t="s">
        <v>122</v>
      </c>
      <c r="F66" s="4" t="s">
        <v>147</v>
      </c>
      <c r="G66" s="10" t="s">
        <v>146</v>
      </c>
      <c r="H66" s="8" t="s">
        <v>163</v>
      </c>
      <c r="I66" s="1" t="s">
        <v>165</v>
      </c>
      <c r="N66" s="4" t="str">
        <f t="shared" si="4"/>
        <v>STEC stx2 Ct value, by TAC result</v>
      </c>
      <c r="O66" s="4" t="str">
        <f t="shared" si="2"/>
        <v>Raw bacteria data for stool</v>
      </c>
    </row>
    <row r="67" spans="1:15" ht="17" x14ac:dyDescent="0.2">
      <c r="A67" t="s">
        <v>176</v>
      </c>
      <c r="B67" s="2" t="s">
        <v>42</v>
      </c>
      <c r="C67" s="4" t="s">
        <v>13</v>
      </c>
      <c r="D67" s="4" t="s">
        <v>49</v>
      </c>
      <c r="E67" s="4" t="s">
        <v>122</v>
      </c>
      <c r="F67" s="4" t="s">
        <v>147</v>
      </c>
      <c r="G67" s="10" t="s">
        <v>146</v>
      </c>
      <c r="H67" s="4" t="s">
        <v>150</v>
      </c>
      <c r="I67" s="4" t="s">
        <v>151</v>
      </c>
      <c r="N67" s="4" t="str">
        <f t="shared" si="4"/>
        <v>EPEC eae Ct value, by TAC result</v>
      </c>
      <c r="O67" s="4" t="str">
        <f t="shared" si="2"/>
        <v>Raw bacteria data for stool</v>
      </c>
    </row>
    <row r="68" spans="1:15" ht="17" x14ac:dyDescent="0.2">
      <c r="A68" t="s">
        <v>177</v>
      </c>
      <c r="B68" s="2" t="s">
        <v>42</v>
      </c>
      <c r="C68" s="4" t="s">
        <v>13</v>
      </c>
      <c r="D68" s="4" t="s">
        <v>49</v>
      </c>
      <c r="E68" s="4" t="s">
        <v>122</v>
      </c>
      <c r="F68" s="4" t="s">
        <v>147</v>
      </c>
      <c r="G68" s="10" t="s">
        <v>146</v>
      </c>
      <c r="H68" s="4" t="s">
        <v>145</v>
      </c>
      <c r="I68" s="4" t="s">
        <v>148</v>
      </c>
      <c r="N68" s="4" t="str">
        <f t="shared" si="4"/>
        <v>ETEC STh Ct value, by TAC result</v>
      </c>
      <c r="O68" s="4" t="str">
        <f t="shared" si="2"/>
        <v>Raw bacteria data for stool</v>
      </c>
    </row>
    <row r="69" spans="1:15" ht="17" x14ac:dyDescent="0.2">
      <c r="A69" t="s">
        <v>178</v>
      </c>
      <c r="B69" s="2" t="s">
        <v>42</v>
      </c>
      <c r="C69" s="4" t="s">
        <v>13</v>
      </c>
      <c r="D69" s="4" t="s">
        <v>49</v>
      </c>
      <c r="E69" s="4" t="s">
        <v>122</v>
      </c>
      <c r="F69" s="4" t="s">
        <v>147</v>
      </c>
      <c r="G69" s="10" t="s">
        <v>146</v>
      </c>
      <c r="H69" s="4" t="s">
        <v>145</v>
      </c>
      <c r="I69" s="4" t="s">
        <v>149</v>
      </c>
      <c r="N69" s="4" t="str">
        <f t="shared" si="4"/>
        <v>ETEC STp Ct value, by TAC result</v>
      </c>
      <c r="O69" s="4" t="str">
        <f t="shared" si="2"/>
        <v>Raw bacteria data for stool</v>
      </c>
    </row>
    <row r="70" spans="1:15" ht="17" x14ac:dyDescent="0.2">
      <c r="A70" t="s">
        <v>179</v>
      </c>
      <c r="B70" s="2" t="s">
        <v>42</v>
      </c>
      <c r="C70" s="4" t="s">
        <v>13</v>
      </c>
      <c r="D70" s="4" t="s">
        <v>49</v>
      </c>
      <c r="E70" s="4" t="s">
        <v>122</v>
      </c>
      <c r="F70" s="4" t="s">
        <v>147</v>
      </c>
      <c r="G70" s="10" t="s">
        <v>146</v>
      </c>
      <c r="H70" s="4" t="s">
        <v>153</v>
      </c>
      <c r="I70" s="4" t="s">
        <v>154</v>
      </c>
      <c r="N70" s="4" t="str">
        <f t="shared" si="4"/>
        <v>EAEC aaiC Ct value, by TAC result</v>
      </c>
      <c r="O70" s="4" t="str">
        <f t="shared" si="2"/>
        <v>Raw bacteria data for stool</v>
      </c>
    </row>
    <row r="71" spans="1:15" ht="17" x14ac:dyDescent="0.2">
      <c r="A71" t="s">
        <v>180</v>
      </c>
      <c r="B71" s="2" t="s">
        <v>42</v>
      </c>
      <c r="C71" s="4" t="s">
        <v>13</v>
      </c>
      <c r="D71" s="4" t="s">
        <v>49</v>
      </c>
      <c r="E71" s="4" t="s">
        <v>122</v>
      </c>
      <c r="F71" s="4" t="s">
        <v>147</v>
      </c>
      <c r="G71" s="10" t="s">
        <v>146</v>
      </c>
      <c r="H71" s="4" t="s">
        <v>153</v>
      </c>
      <c r="I71" s="1" t="s">
        <v>155</v>
      </c>
      <c r="N71" s="4" t="str">
        <f t="shared" si="4"/>
        <v>EAEC aatA Ct value, by TAC result</v>
      </c>
      <c r="O71" s="4" t="str">
        <f t="shared" si="2"/>
        <v>Raw bacteria data for stool</v>
      </c>
    </row>
    <row r="72" spans="1:15" ht="17" x14ac:dyDescent="0.2">
      <c r="A72" t="s">
        <v>181</v>
      </c>
      <c r="B72" s="2" t="s">
        <v>42</v>
      </c>
      <c r="C72" s="4" t="s">
        <v>13</v>
      </c>
      <c r="D72" s="4" t="s">
        <v>49</v>
      </c>
      <c r="G72" s="8" t="s">
        <v>161</v>
      </c>
      <c r="N72" s="4" t="str">
        <f t="shared" si="4"/>
        <v>Eukaryotic 18S rRNA endogenous control Ct value, by TAC result</v>
      </c>
      <c r="O72" s="4" t="str">
        <f t="shared" si="2"/>
        <v>Raw data for stool</v>
      </c>
    </row>
    <row r="73" spans="1:15" ht="17" x14ac:dyDescent="0.2">
      <c r="A73" t="s">
        <v>182</v>
      </c>
      <c r="B73" s="2" t="s">
        <v>42</v>
      </c>
      <c r="C73" s="4" t="s">
        <v>13</v>
      </c>
      <c r="D73" s="4" t="s">
        <v>49</v>
      </c>
      <c r="E73" s="4" t="s">
        <v>122</v>
      </c>
      <c r="F73" s="3" t="s">
        <v>119</v>
      </c>
      <c r="G73" s="8" t="s">
        <v>119</v>
      </c>
      <c r="N73" s="4" t="str">
        <f t="shared" si="4"/>
        <v>Salmonella Ct value, by TAC result</v>
      </c>
      <c r="O73" s="4" t="str">
        <f t="shared" si="2"/>
        <v>Raw bacteria data for stool</v>
      </c>
    </row>
    <row r="74" spans="1:15" ht="17" x14ac:dyDescent="0.2">
      <c r="A74" t="s">
        <v>183</v>
      </c>
      <c r="B74" s="2" t="s">
        <v>42</v>
      </c>
      <c r="C74" s="4" t="s">
        <v>13</v>
      </c>
      <c r="D74" s="4" t="s">
        <v>49</v>
      </c>
      <c r="E74" s="4" t="s">
        <v>122</v>
      </c>
      <c r="F74" s="1" t="s">
        <v>138</v>
      </c>
      <c r="G74" s="6" t="s">
        <v>137</v>
      </c>
      <c r="N74" s="4" t="str">
        <f t="shared" si="4"/>
        <v>Helicobacter pylori Ct value, by TAC result</v>
      </c>
      <c r="O74" s="4" t="str">
        <f t="shared" ref="O74:O123" si="5">TRIM("Raw "&amp;LOWER($E74)&amp;" data for "&amp;$B74)</f>
        <v>Raw bacteria data for stool</v>
      </c>
    </row>
    <row r="75" spans="1:15" ht="17" x14ac:dyDescent="0.2">
      <c r="A75" t="s">
        <v>184</v>
      </c>
      <c r="B75" s="2" t="s">
        <v>42</v>
      </c>
      <c r="C75" s="4" t="s">
        <v>13</v>
      </c>
      <c r="D75" s="4" t="s">
        <v>49</v>
      </c>
      <c r="E75" s="4" t="s">
        <v>122</v>
      </c>
      <c r="F75" s="4" t="s">
        <v>131</v>
      </c>
      <c r="G75" s="8" t="s">
        <v>132</v>
      </c>
      <c r="N75" s="4" t="str">
        <f t="shared" si="4"/>
        <v>Campylobacter jejuni or C. coli Ct value, by TAC result</v>
      </c>
      <c r="O75" s="4" t="str">
        <f t="shared" si="5"/>
        <v>Raw bacteria data for stool</v>
      </c>
    </row>
    <row r="76" spans="1:15" ht="17" x14ac:dyDescent="0.2">
      <c r="A76" t="s">
        <v>185</v>
      </c>
      <c r="B76" s="2" t="s">
        <v>42</v>
      </c>
      <c r="C76" s="4" t="s">
        <v>13</v>
      </c>
      <c r="D76" s="4" t="s">
        <v>49</v>
      </c>
      <c r="E76" s="4" t="s">
        <v>122</v>
      </c>
      <c r="F76" s="6" t="s">
        <v>127</v>
      </c>
      <c r="G76" s="8" t="s">
        <v>130</v>
      </c>
      <c r="N76" s="4" t="str">
        <f t="shared" si="4"/>
        <v>Bacteroides fragilis Ct value, by TAC result</v>
      </c>
      <c r="O76" s="4" t="str">
        <f t="shared" si="5"/>
        <v>Raw bacteria data for stool</v>
      </c>
    </row>
    <row r="77" spans="1:15" ht="17" x14ac:dyDescent="0.2">
      <c r="A77" t="s">
        <v>186</v>
      </c>
      <c r="B77" s="2" t="s">
        <v>42</v>
      </c>
      <c r="C77" s="4" t="s">
        <v>13</v>
      </c>
      <c r="D77" s="4" t="s">
        <v>49</v>
      </c>
      <c r="E77" s="4" t="s">
        <v>122</v>
      </c>
      <c r="F77" s="5" t="s">
        <v>128</v>
      </c>
      <c r="G77" s="8" t="s">
        <v>129</v>
      </c>
      <c r="N77" s="4" t="str">
        <f t="shared" si="4"/>
        <v>Clostridium difficile Ct value, by TAC result</v>
      </c>
      <c r="O77" s="4" t="str">
        <f t="shared" si="5"/>
        <v>Raw bacteria data for stool</v>
      </c>
    </row>
    <row r="78" spans="1:15" ht="17" x14ac:dyDescent="0.2">
      <c r="A78" t="s">
        <v>187</v>
      </c>
      <c r="B78" s="2" t="s">
        <v>42</v>
      </c>
      <c r="C78" s="4" t="s">
        <v>13</v>
      </c>
      <c r="D78" s="4" t="s">
        <v>49</v>
      </c>
      <c r="E78" s="1" t="s">
        <v>50</v>
      </c>
      <c r="F78" s="4" t="s">
        <v>107</v>
      </c>
      <c r="G78" s="8" t="s">
        <v>108</v>
      </c>
      <c r="N78" s="4" t="str">
        <f t="shared" si="4"/>
        <v>Adenovirus 40/41 Ct value, by TAC result</v>
      </c>
      <c r="O78" s="4" t="str">
        <f t="shared" si="5"/>
        <v>Raw virus data for stool</v>
      </c>
    </row>
    <row r="79" spans="1:15" ht="17" x14ac:dyDescent="0.2">
      <c r="A79" t="s">
        <v>188</v>
      </c>
      <c r="B79" s="2" t="s">
        <v>42</v>
      </c>
      <c r="C79" s="4" t="s">
        <v>13</v>
      </c>
      <c r="D79" s="4" t="s">
        <v>49</v>
      </c>
      <c r="E79" s="1" t="s">
        <v>50</v>
      </c>
      <c r="F79" s="3" t="s">
        <v>107</v>
      </c>
      <c r="G79" s="8" t="s">
        <v>107</v>
      </c>
      <c r="N79" s="4" t="str">
        <f t="shared" si="4"/>
        <v>Adenovirus Ct value, by TAC result</v>
      </c>
      <c r="O79" s="4" t="str">
        <f t="shared" si="5"/>
        <v>Raw virus data for stool</v>
      </c>
    </row>
    <row r="80" spans="1:15" ht="17" x14ac:dyDescent="0.2">
      <c r="A80" t="s">
        <v>189</v>
      </c>
      <c r="B80" s="2" t="s">
        <v>42</v>
      </c>
      <c r="C80" s="4" t="s">
        <v>13</v>
      </c>
      <c r="D80" s="4" t="s">
        <v>49</v>
      </c>
      <c r="E80" s="1" t="s">
        <v>50</v>
      </c>
      <c r="F80" s="1" t="s">
        <v>53</v>
      </c>
      <c r="G80" s="8" t="s">
        <v>116</v>
      </c>
      <c r="N80" s="4" t="str">
        <f t="shared" si="4"/>
        <v>Norovirus GI Ct value, by TAC result</v>
      </c>
      <c r="O80" s="4" t="str">
        <f t="shared" si="5"/>
        <v>Raw virus data for stool</v>
      </c>
    </row>
    <row r="81" spans="1:15" ht="17" x14ac:dyDescent="0.2">
      <c r="A81" t="s">
        <v>190</v>
      </c>
      <c r="B81" s="2" t="s">
        <v>42</v>
      </c>
      <c r="C81" s="4" t="s">
        <v>13</v>
      </c>
      <c r="D81" s="4" t="s">
        <v>49</v>
      </c>
      <c r="E81" s="1" t="s">
        <v>50</v>
      </c>
      <c r="F81" s="1" t="s">
        <v>53</v>
      </c>
      <c r="G81" s="8" t="s">
        <v>117</v>
      </c>
      <c r="N81" s="4" t="str">
        <f t="shared" si="4"/>
        <v>Norovirus GII Ct value, by TAC result</v>
      </c>
      <c r="O81" s="4" t="str">
        <f t="shared" si="5"/>
        <v>Raw virus data for stool</v>
      </c>
    </row>
    <row r="82" spans="1:15" ht="17" x14ac:dyDescent="0.2">
      <c r="A82" t="s">
        <v>191</v>
      </c>
      <c r="B82" s="2" t="s">
        <v>42</v>
      </c>
      <c r="C82" s="4" t="s">
        <v>13</v>
      </c>
      <c r="D82" s="4" t="s">
        <v>49</v>
      </c>
      <c r="E82" s="4" t="s">
        <v>50</v>
      </c>
      <c r="F82" s="4" t="s">
        <v>113</v>
      </c>
      <c r="G82" s="3" t="s">
        <v>232</v>
      </c>
      <c r="N82" s="4" t="str">
        <f t="shared" si="4"/>
        <v>Oral poliovirus vaccine type 1 Ct value, by TAC result</v>
      </c>
      <c r="O82" s="4" t="str">
        <f t="shared" si="5"/>
        <v>Raw virus data for stool</v>
      </c>
    </row>
    <row r="83" spans="1:15" ht="17" x14ac:dyDescent="0.2">
      <c r="A83" t="s">
        <v>192</v>
      </c>
      <c r="B83" s="2" t="s">
        <v>42</v>
      </c>
      <c r="C83" s="4" t="s">
        <v>13</v>
      </c>
      <c r="D83" s="4" t="s">
        <v>49</v>
      </c>
      <c r="E83" s="1" t="s">
        <v>50</v>
      </c>
      <c r="F83" s="3" t="s">
        <v>52</v>
      </c>
      <c r="G83" s="8" t="s">
        <v>52</v>
      </c>
      <c r="N83" s="4" t="str">
        <f t="shared" si="4"/>
        <v>Astrovirus Ct value, by TAC result</v>
      </c>
      <c r="O83" s="4" t="str">
        <f t="shared" si="5"/>
        <v>Raw virus data for stool</v>
      </c>
    </row>
    <row r="84" spans="1:15" ht="17" x14ac:dyDescent="0.2">
      <c r="A84" t="s">
        <v>193</v>
      </c>
      <c r="B84" s="2" t="s">
        <v>42</v>
      </c>
      <c r="C84" s="4" t="s">
        <v>13</v>
      </c>
      <c r="D84" s="4" t="s">
        <v>49</v>
      </c>
      <c r="E84" s="4" t="s">
        <v>50</v>
      </c>
      <c r="F84" s="4" t="s">
        <v>143</v>
      </c>
      <c r="G84" s="6" t="s">
        <v>142</v>
      </c>
      <c r="N84" s="4" t="str">
        <f t="shared" si="4"/>
        <v>Enterobacteria phage MS2 Ct value, by TAC result</v>
      </c>
      <c r="O84" s="4" t="str">
        <f t="shared" si="5"/>
        <v>Raw virus data for stool</v>
      </c>
    </row>
    <row r="85" spans="1:15" ht="17" x14ac:dyDescent="0.2">
      <c r="A85" t="s">
        <v>194</v>
      </c>
      <c r="B85" s="2" t="s">
        <v>42</v>
      </c>
      <c r="C85" s="4" t="s">
        <v>13</v>
      </c>
      <c r="D85" s="4" t="s">
        <v>49</v>
      </c>
      <c r="E85" s="4" t="s">
        <v>50</v>
      </c>
      <c r="F85" s="3" t="s">
        <v>51</v>
      </c>
      <c r="G85" s="3" t="s">
        <v>235</v>
      </c>
      <c r="N85" s="4" t="str">
        <f t="shared" si="4"/>
        <v>Rotavirus genotype P11 Ct value, by TAC result</v>
      </c>
      <c r="O85" s="4" t="str">
        <f t="shared" si="5"/>
        <v>Raw virus data for stool</v>
      </c>
    </row>
    <row r="86" spans="1:15" ht="17" x14ac:dyDescent="0.2">
      <c r="A86" t="s">
        <v>195</v>
      </c>
      <c r="B86" s="2" t="s">
        <v>42</v>
      </c>
      <c r="C86" s="4" t="s">
        <v>13</v>
      </c>
      <c r="D86" s="4" t="s">
        <v>49</v>
      </c>
      <c r="E86" s="4" t="s">
        <v>50</v>
      </c>
      <c r="F86" s="3" t="s">
        <v>51</v>
      </c>
      <c r="G86" s="3" t="s">
        <v>236</v>
      </c>
      <c r="N86" s="4" t="str">
        <f t="shared" si="4"/>
        <v>Rotavirus genotype P8 Ct value, by TAC result</v>
      </c>
      <c r="O86" s="4" t="str">
        <f t="shared" si="5"/>
        <v>Raw virus data for stool</v>
      </c>
    </row>
    <row r="87" spans="1:15" ht="17" x14ac:dyDescent="0.2">
      <c r="A87" t="s">
        <v>196</v>
      </c>
      <c r="B87" s="2" t="s">
        <v>42</v>
      </c>
      <c r="C87" s="4" t="s">
        <v>13</v>
      </c>
      <c r="D87" s="4" t="s">
        <v>49</v>
      </c>
      <c r="E87" s="4" t="s">
        <v>50</v>
      </c>
      <c r="F87" s="3" t="s">
        <v>51</v>
      </c>
      <c r="G87" s="3" t="s">
        <v>237</v>
      </c>
      <c r="N87" s="4" t="str">
        <f t="shared" si="4"/>
        <v>Rotavirus genotype P10 Ct value, by TAC result</v>
      </c>
      <c r="O87" s="4" t="str">
        <f t="shared" si="5"/>
        <v>Raw virus data for stool</v>
      </c>
    </row>
    <row r="88" spans="1:15" ht="17" x14ac:dyDescent="0.2">
      <c r="A88" t="s">
        <v>197</v>
      </c>
      <c r="B88" s="2" t="s">
        <v>42</v>
      </c>
      <c r="C88" s="4" t="s">
        <v>13</v>
      </c>
      <c r="D88" s="4" t="s">
        <v>49</v>
      </c>
      <c r="E88" s="4" t="s">
        <v>50</v>
      </c>
      <c r="F88" s="3" t="s">
        <v>51</v>
      </c>
      <c r="G88" s="3" t="s">
        <v>238</v>
      </c>
      <c r="H88" s="4"/>
      <c r="J88" s="8"/>
      <c r="N88" s="4" t="str">
        <f t="shared" si="4"/>
        <v>Rotavirus genotype P6 Ct value, by TAC result</v>
      </c>
      <c r="O88" s="4" t="str">
        <f t="shared" si="5"/>
        <v>Raw virus data for stool</v>
      </c>
    </row>
    <row r="89" spans="1:15" ht="17" x14ac:dyDescent="0.2">
      <c r="A89" t="s">
        <v>198</v>
      </c>
      <c r="B89" s="2" t="s">
        <v>42</v>
      </c>
      <c r="C89" s="4" t="s">
        <v>13</v>
      </c>
      <c r="D89" s="4" t="s">
        <v>49</v>
      </c>
      <c r="E89" s="4" t="s">
        <v>50</v>
      </c>
      <c r="F89" s="3" t="s">
        <v>51</v>
      </c>
      <c r="G89" s="3" t="s">
        <v>239</v>
      </c>
      <c r="N89" s="4" t="str">
        <f t="shared" si="4"/>
        <v>Rotavirus genotype P4 Ct value, by TAC result</v>
      </c>
      <c r="O89" s="4" t="str">
        <f t="shared" si="5"/>
        <v>Raw virus data for stool</v>
      </c>
    </row>
    <row r="90" spans="1:15" ht="17" x14ac:dyDescent="0.2">
      <c r="A90" t="s">
        <v>199</v>
      </c>
      <c r="B90" s="2" t="s">
        <v>42</v>
      </c>
      <c r="C90" s="4" t="s">
        <v>13</v>
      </c>
      <c r="D90" s="4" t="s">
        <v>49</v>
      </c>
      <c r="E90" s="4" t="s">
        <v>50</v>
      </c>
      <c r="F90" s="3" t="s">
        <v>51</v>
      </c>
      <c r="G90" s="3" t="s">
        <v>240</v>
      </c>
      <c r="N90" s="4" t="str">
        <f t="shared" si="4"/>
        <v>Rotavirus genotype P9 Ct value, by TAC result</v>
      </c>
      <c r="O90" s="4" t="str">
        <f t="shared" si="5"/>
        <v>Raw virus data for stool</v>
      </c>
    </row>
    <row r="91" spans="1:15" ht="17" x14ac:dyDescent="0.2">
      <c r="A91" t="s">
        <v>200</v>
      </c>
      <c r="B91" s="2" t="s">
        <v>42</v>
      </c>
      <c r="C91" s="4" t="s">
        <v>13</v>
      </c>
      <c r="D91" s="4" t="s">
        <v>49</v>
      </c>
      <c r="E91" s="4" t="s">
        <v>50</v>
      </c>
      <c r="F91" s="3" t="s">
        <v>51</v>
      </c>
      <c r="G91" s="8" t="s">
        <v>51</v>
      </c>
      <c r="N91" s="4" t="str">
        <f t="shared" si="4"/>
        <v>Rotavirus Ct value, by TAC result</v>
      </c>
      <c r="O91" s="4" t="str">
        <f t="shared" si="5"/>
        <v>Raw virus data for stool</v>
      </c>
    </row>
    <row r="92" spans="1:15" ht="17" x14ac:dyDescent="0.2">
      <c r="A92" t="s">
        <v>201</v>
      </c>
      <c r="B92" s="2" t="s">
        <v>42</v>
      </c>
      <c r="C92" s="4" t="s">
        <v>13</v>
      </c>
      <c r="D92" s="4" t="s">
        <v>49</v>
      </c>
      <c r="E92" s="4" t="s">
        <v>55</v>
      </c>
      <c r="F92" s="3" t="s">
        <v>110</v>
      </c>
      <c r="G92" s="8" t="s">
        <v>110</v>
      </c>
      <c r="N92" s="4" t="str">
        <f t="shared" si="4"/>
        <v>Ancyclostoma Ct value, by TAC result</v>
      </c>
      <c r="O92" s="4" t="str">
        <f t="shared" si="5"/>
        <v>Raw eukaryota data for stool</v>
      </c>
    </row>
    <row r="93" spans="1:15" ht="17" x14ac:dyDescent="0.2">
      <c r="A93" t="s">
        <v>202</v>
      </c>
      <c r="B93" s="2" t="s">
        <v>42</v>
      </c>
      <c r="C93" s="4" t="s">
        <v>13</v>
      </c>
      <c r="D93" s="4" t="s">
        <v>49</v>
      </c>
      <c r="E93" s="4" t="s">
        <v>55</v>
      </c>
      <c r="F93" s="3" t="s">
        <v>115</v>
      </c>
      <c r="G93" s="8" t="s">
        <v>115</v>
      </c>
      <c r="N93" s="4" t="str">
        <f t="shared" si="4"/>
        <v>Necator Ct value, by TAC result</v>
      </c>
      <c r="O93" s="4" t="str">
        <f t="shared" si="5"/>
        <v>Raw eukaryota data for stool</v>
      </c>
    </row>
    <row r="94" spans="1:15" ht="17" x14ac:dyDescent="0.2">
      <c r="A94" t="s">
        <v>203</v>
      </c>
      <c r="B94" s="2" t="s">
        <v>42</v>
      </c>
      <c r="C94" s="4" t="s">
        <v>13</v>
      </c>
      <c r="D94" s="4" t="s">
        <v>49</v>
      </c>
      <c r="E94" s="4" t="s">
        <v>55</v>
      </c>
      <c r="F94" s="3" t="s">
        <v>120</v>
      </c>
      <c r="G94" s="8" t="s">
        <v>120</v>
      </c>
      <c r="N94" s="4" t="str">
        <f t="shared" si="4"/>
        <v>Strongyloides Ct value, by TAC result</v>
      </c>
      <c r="O94" s="4" t="str">
        <f t="shared" si="5"/>
        <v>Raw eukaryota data for stool</v>
      </c>
    </row>
    <row r="95" spans="1:15" ht="17" x14ac:dyDescent="0.2">
      <c r="A95" t="s">
        <v>204</v>
      </c>
      <c r="B95" s="2" t="s">
        <v>42</v>
      </c>
      <c r="C95" s="4" t="s">
        <v>13</v>
      </c>
      <c r="D95" s="4" t="s">
        <v>49</v>
      </c>
      <c r="E95" s="4" t="s">
        <v>55</v>
      </c>
      <c r="F95" s="3" t="s">
        <v>112</v>
      </c>
      <c r="G95" s="8" t="s">
        <v>112</v>
      </c>
      <c r="J95" s="8"/>
      <c r="N95" s="4" t="str">
        <f t="shared" si="4"/>
        <v>Cyclospora Ct value, by TAC result</v>
      </c>
      <c r="O95" s="4" t="str">
        <f t="shared" si="5"/>
        <v>Raw eukaryota data for stool</v>
      </c>
    </row>
    <row r="96" spans="1:15" ht="17" x14ac:dyDescent="0.2">
      <c r="A96" t="s">
        <v>205</v>
      </c>
      <c r="B96" s="2" t="s">
        <v>42</v>
      </c>
      <c r="C96" s="4" t="s">
        <v>13</v>
      </c>
      <c r="D96" s="4" t="s">
        <v>49</v>
      </c>
      <c r="E96" s="4" t="s">
        <v>55</v>
      </c>
      <c r="F96" s="3" t="s">
        <v>114</v>
      </c>
      <c r="G96" s="8" t="s">
        <v>114</v>
      </c>
      <c r="N96" s="4" t="str">
        <f t="shared" si="4"/>
        <v>Isospora Ct value, by TAC result</v>
      </c>
      <c r="O96" s="4" t="str">
        <f t="shared" si="5"/>
        <v>Raw eukaryota data for stool</v>
      </c>
    </row>
    <row r="97" spans="1:15" ht="17" x14ac:dyDescent="0.2">
      <c r="A97" t="s">
        <v>206</v>
      </c>
      <c r="B97" s="2" t="s">
        <v>42</v>
      </c>
      <c r="C97" s="4" t="s">
        <v>13</v>
      </c>
      <c r="D97" s="4" t="s">
        <v>49</v>
      </c>
      <c r="E97" s="4" t="s">
        <v>55</v>
      </c>
      <c r="F97" s="4" t="s">
        <v>56</v>
      </c>
      <c r="G97" s="8" t="s">
        <v>159</v>
      </c>
      <c r="H97" s="4"/>
      <c r="I97" s="3"/>
      <c r="J97" s="8"/>
      <c r="N97" s="4" t="str">
        <f t="shared" si="4"/>
        <v>Giardia assemblage A Ct value, by TAC result</v>
      </c>
      <c r="O97" s="4" t="str">
        <f t="shared" si="5"/>
        <v>Raw eukaryota data for stool</v>
      </c>
    </row>
    <row r="98" spans="1:15" ht="17" x14ac:dyDescent="0.2">
      <c r="A98" t="s">
        <v>207</v>
      </c>
      <c r="B98" s="2" t="s">
        <v>42</v>
      </c>
      <c r="C98" s="4" t="s">
        <v>13</v>
      </c>
      <c r="D98" s="4" t="s">
        <v>49</v>
      </c>
      <c r="E98" s="4" t="s">
        <v>55</v>
      </c>
      <c r="F98" s="4" t="s">
        <v>56</v>
      </c>
      <c r="G98" s="8" t="s">
        <v>160</v>
      </c>
      <c r="N98" s="4" t="str">
        <f t="shared" si="4"/>
        <v>Giardia assemblage B Ct value, by TAC result</v>
      </c>
      <c r="O98" s="4" t="str">
        <f t="shared" si="5"/>
        <v>Raw eukaryota data for stool</v>
      </c>
    </row>
    <row r="99" spans="1:15" ht="17" x14ac:dyDescent="0.2">
      <c r="A99" t="s">
        <v>208</v>
      </c>
      <c r="B99" s="2" t="s">
        <v>42</v>
      </c>
      <c r="C99" s="4" t="s">
        <v>13</v>
      </c>
      <c r="D99" s="4" t="s">
        <v>49</v>
      </c>
      <c r="E99" s="4" t="s">
        <v>55</v>
      </c>
      <c r="F99" s="3" t="s">
        <v>59</v>
      </c>
      <c r="G99" s="8" t="s">
        <v>123</v>
      </c>
      <c r="N99" s="4" t="str">
        <f t="shared" si="4"/>
        <v>Cryptosporidium hominis Ct value, by TAC result</v>
      </c>
      <c r="O99" s="4" t="str">
        <f t="shared" si="5"/>
        <v>Raw eukaryota data for stool</v>
      </c>
    </row>
    <row r="100" spans="1:15" ht="17" x14ac:dyDescent="0.2">
      <c r="A100" t="s">
        <v>209</v>
      </c>
      <c r="B100" s="2" t="s">
        <v>42</v>
      </c>
      <c r="C100" s="4" t="s">
        <v>13</v>
      </c>
      <c r="D100" s="4" t="s">
        <v>49</v>
      </c>
      <c r="E100" s="4" t="s">
        <v>55</v>
      </c>
      <c r="F100" s="3" t="s">
        <v>59</v>
      </c>
      <c r="G100" s="8" t="s">
        <v>124</v>
      </c>
      <c r="N100" s="4" t="str">
        <f t="shared" si="4"/>
        <v>Cryptosporidium parvum Ct value, by TAC result</v>
      </c>
      <c r="O100" s="4" t="str">
        <f t="shared" si="5"/>
        <v>Raw eukaryota data for stool</v>
      </c>
    </row>
    <row r="101" spans="1:15" ht="17" x14ac:dyDescent="0.2">
      <c r="A101" t="s">
        <v>210</v>
      </c>
      <c r="B101" s="2" t="s">
        <v>42</v>
      </c>
      <c r="C101" s="4" t="s">
        <v>13</v>
      </c>
      <c r="D101" s="4" t="s">
        <v>49</v>
      </c>
      <c r="E101" s="4" t="s">
        <v>55</v>
      </c>
      <c r="F101" s="1" t="s">
        <v>57</v>
      </c>
      <c r="G101" s="5" t="s">
        <v>58</v>
      </c>
      <c r="N101" s="4" t="str">
        <f t="shared" si="4"/>
        <v>Entamoeba histolytica Ct value, by TAC result</v>
      </c>
      <c r="O101" s="4" t="str">
        <f t="shared" si="5"/>
        <v>Raw eukaryota data for stool</v>
      </c>
    </row>
    <row r="102" spans="1:15" ht="17" x14ac:dyDescent="0.2">
      <c r="A102" t="s">
        <v>211</v>
      </c>
      <c r="B102" s="2" t="s">
        <v>42</v>
      </c>
      <c r="C102" s="4" t="s">
        <v>13</v>
      </c>
      <c r="D102" s="4" t="s">
        <v>49</v>
      </c>
      <c r="E102" s="4" t="s">
        <v>122</v>
      </c>
      <c r="F102" s="4" t="s">
        <v>147</v>
      </c>
      <c r="G102" s="10" t="s">
        <v>146</v>
      </c>
      <c r="H102" s="4" t="s">
        <v>150</v>
      </c>
      <c r="I102" s="4" t="s">
        <v>152</v>
      </c>
      <c r="N102" s="4" t="str">
        <f t="shared" si="4"/>
        <v>EPEC bfpA Ct value, by TAC result</v>
      </c>
      <c r="O102" s="4" t="str">
        <f t="shared" si="5"/>
        <v>Raw bacteria data for stool</v>
      </c>
    </row>
    <row r="103" spans="1:15" ht="17" x14ac:dyDescent="0.2">
      <c r="A103" t="s">
        <v>212</v>
      </c>
      <c r="B103" s="2" t="s">
        <v>42</v>
      </c>
      <c r="C103" s="4" t="s">
        <v>13</v>
      </c>
      <c r="D103" s="4" t="s">
        <v>49</v>
      </c>
      <c r="E103" s="4" t="s">
        <v>122</v>
      </c>
      <c r="F103" s="4" t="s">
        <v>147</v>
      </c>
      <c r="G103" s="10" t="s">
        <v>146</v>
      </c>
      <c r="H103" s="4" t="s">
        <v>145</v>
      </c>
      <c r="I103" s="1" t="s">
        <v>144</v>
      </c>
      <c r="N103" s="4" t="str">
        <f t="shared" si="4"/>
        <v>ETEC LT-pos Ct value, by TAC result</v>
      </c>
      <c r="O103" s="4" t="str">
        <f t="shared" si="5"/>
        <v>Raw bacteria data for stool</v>
      </c>
    </row>
    <row r="104" spans="1:15" ht="17" x14ac:dyDescent="0.2">
      <c r="A104" t="s">
        <v>213</v>
      </c>
      <c r="B104" s="2" t="s">
        <v>42</v>
      </c>
      <c r="C104" s="4" t="s">
        <v>13</v>
      </c>
      <c r="D104" s="4" t="s">
        <v>49</v>
      </c>
      <c r="E104" s="4" t="s">
        <v>122</v>
      </c>
      <c r="F104" s="4" t="s">
        <v>147</v>
      </c>
      <c r="G104" s="10" t="s">
        <v>146</v>
      </c>
      <c r="H104" s="4" t="s">
        <v>153</v>
      </c>
      <c r="I104" s="1" t="s">
        <v>250</v>
      </c>
      <c r="N104" s="4" t="str">
        <f t="shared" si="4"/>
        <v>EAEC aggR-activated regulator (aar) Ct value, by TAC result</v>
      </c>
      <c r="O104" s="4" t="str">
        <f t="shared" si="5"/>
        <v>Raw bacteria data for stool</v>
      </c>
    </row>
    <row r="105" spans="1:15" ht="17" x14ac:dyDescent="0.2">
      <c r="A105" t="s">
        <v>214</v>
      </c>
      <c r="B105" s="2" t="s">
        <v>42</v>
      </c>
      <c r="C105" s="4" t="s">
        <v>13</v>
      </c>
      <c r="D105" s="4" t="s">
        <v>49</v>
      </c>
      <c r="E105" s="4" t="s">
        <v>122</v>
      </c>
      <c r="F105" s="4" t="s">
        <v>147</v>
      </c>
      <c r="G105" s="10" t="s">
        <v>146</v>
      </c>
      <c r="H105" s="4" t="s">
        <v>153</v>
      </c>
      <c r="I105" s="1" t="s">
        <v>249</v>
      </c>
      <c r="N105" s="4" t="str">
        <f t="shared" si="4"/>
        <v>EAEC aggR Ct value, by TAC result</v>
      </c>
      <c r="O105" s="4" t="str">
        <f t="shared" si="5"/>
        <v>Raw bacteria data for stool</v>
      </c>
    </row>
    <row r="106" spans="1:15" ht="17" x14ac:dyDescent="0.2">
      <c r="A106" t="s">
        <v>215</v>
      </c>
      <c r="B106" s="2" t="s">
        <v>42</v>
      </c>
      <c r="C106" s="4" t="s">
        <v>13</v>
      </c>
      <c r="D106" s="4" t="s">
        <v>49</v>
      </c>
      <c r="E106" s="4" t="s">
        <v>122</v>
      </c>
      <c r="F106" s="1" t="s">
        <v>141</v>
      </c>
      <c r="G106" s="6" t="s">
        <v>140</v>
      </c>
      <c r="N106" s="4" t="str">
        <f t="shared" si="4"/>
        <v>Mycobacterium tuberculosis Ct value, by TAC result</v>
      </c>
      <c r="O106" s="4" t="str">
        <f t="shared" si="5"/>
        <v>Raw bacteria data for stool</v>
      </c>
    </row>
    <row r="107" spans="1:15" ht="17" x14ac:dyDescent="0.2">
      <c r="A107" t="s">
        <v>216</v>
      </c>
      <c r="B107" s="2" t="s">
        <v>42</v>
      </c>
      <c r="C107" s="4" t="s">
        <v>13</v>
      </c>
      <c r="D107" s="4" t="s">
        <v>49</v>
      </c>
      <c r="E107" s="4" t="s">
        <v>122</v>
      </c>
      <c r="F107" s="4" t="s">
        <v>125</v>
      </c>
      <c r="G107" s="8" t="s">
        <v>126</v>
      </c>
      <c r="N107" s="4" t="str">
        <f t="shared" si="4"/>
        <v>Vibrio cholerae Ct value, by TAC result</v>
      </c>
      <c r="O107" s="4" t="str">
        <f t="shared" si="5"/>
        <v>Raw bacteria data for stool</v>
      </c>
    </row>
    <row r="108" spans="1:15" ht="17" x14ac:dyDescent="0.2">
      <c r="A108" t="s">
        <v>217</v>
      </c>
      <c r="B108" s="2" t="s">
        <v>42</v>
      </c>
      <c r="C108" s="4" t="s">
        <v>13</v>
      </c>
      <c r="D108" s="4" t="s">
        <v>49</v>
      </c>
      <c r="E108" s="4" t="s">
        <v>122</v>
      </c>
      <c r="F108" s="4" t="s">
        <v>157</v>
      </c>
      <c r="G108" s="8" t="s">
        <v>156</v>
      </c>
      <c r="N108" s="4" t="str">
        <f t="shared" si="4"/>
        <v>Shigella or EIEC Ct value, by TAC result</v>
      </c>
      <c r="O108" s="4" t="str">
        <f t="shared" si="5"/>
        <v>Raw bacteria data for stool</v>
      </c>
    </row>
    <row r="109" spans="1:15" ht="17" x14ac:dyDescent="0.2">
      <c r="A109" t="s">
        <v>218</v>
      </c>
      <c r="B109" s="2" t="s">
        <v>42</v>
      </c>
      <c r="C109" s="4" t="s">
        <v>13</v>
      </c>
      <c r="D109" s="4" t="s">
        <v>49</v>
      </c>
      <c r="E109" s="4" t="s">
        <v>122</v>
      </c>
      <c r="F109" s="4" t="s">
        <v>131</v>
      </c>
      <c r="G109" s="9" t="s">
        <v>131</v>
      </c>
      <c r="N109" s="4" t="str">
        <f t="shared" si="4"/>
        <v>Campylobacter Ct value, by TAC result</v>
      </c>
      <c r="O109" s="4" t="str">
        <f t="shared" si="5"/>
        <v>Raw bacteria data for stool</v>
      </c>
    </row>
    <row r="110" spans="1:15" ht="17" x14ac:dyDescent="0.2">
      <c r="A110" t="s">
        <v>219</v>
      </c>
      <c r="B110" s="2" t="s">
        <v>42</v>
      </c>
      <c r="C110" s="4" t="s">
        <v>13</v>
      </c>
      <c r="D110" s="4" t="s">
        <v>49</v>
      </c>
      <c r="E110" s="4" t="s">
        <v>122</v>
      </c>
      <c r="F110" s="3" t="s">
        <v>109</v>
      </c>
      <c r="G110" s="8" t="s">
        <v>109</v>
      </c>
      <c r="N110" s="4" t="str">
        <f t="shared" si="4"/>
        <v>Aeromonas Ct value, by TAC result</v>
      </c>
      <c r="O110" s="4" t="str">
        <f t="shared" si="5"/>
        <v>Raw bacteria data for stool</v>
      </c>
    </row>
    <row r="111" spans="1:15" ht="17" x14ac:dyDescent="0.2">
      <c r="A111" t="s">
        <v>220</v>
      </c>
      <c r="B111" s="2" t="s">
        <v>42</v>
      </c>
      <c r="C111" s="4" t="s">
        <v>13</v>
      </c>
      <c r="D111" s="4" t="s">
        <v>49</v>
      </c>
      <c r="E111" s="4" t="s">
        <v>50</v>
      </c>
      <c r="F111" s="3" t="s">
        <v>54</v>
      </c>
      <c r="G111" s="8" t="s">
        <v>54</v>
      </c>
      <c r="N111" s="4" t="str">
        <f t="shared" si="4"/>
        <v>Sapovirus Ct value, by TAC result</v>
      </c>
      <c r="O111" s="4" t="str">
        <f t="shared" si="5"/>
        <v>Raw virus data for stool</v>
      </c>
    </row>
    <row r="112" spans="1:15" ht="17" x14ac:dyDescent="0.2">
      <c r="A112" t="s">
        <v>221</v>
      </c>
      <c r="B112" s="2" t="s">
        <v>42</v>
      </c>
      <c r="C112" s="4" t="s">
        <v>13</v>
      </c>
      <c r="D112" s="4" t="s">
        <v>49</v>
      </c>
      <c r="E112" s="4" t="s">
        <v>50</v>
      </c>
      <c r="F112" s="4" t="s">
        <v>113</v>
      </c>
      <c r="G112" s="3" t="s">
        <v>233</v>
      </c>
      <c r="N112" s="4" t="str">
        <f t="shared" si="4"/>
        <v>Oral poliovirus vaccine type 2 Ct value, by TAC result</v>
      </c>
      <c r="O112" s="4" t="str">
        <f t="shared" si="5"/>
        <v>Raw virus data for stool</v>
      </c>
    </row>
    <row r="113" spans="1:15" ht="17" x14ac:dyDescent="0.2">
      <c r="A113" t="s">
        <v>222</v>
      </c>
      <c r="B113" s="2" t="s">
        <v>42</v>
      </c>
      <c r="C113" s="4" t="s">
        <v>13</v>
      </c>
      <c r="D113" s="4" t="s">
        <v>49</v>
      </c>
      <c r="E113" s="4" t="s">
        <v>50</v>
      </c>
      <c r="F113" s="4" t="s">
        <v>113</v>
      </c>
      <c r="G113" s="3" t="s">
        <v>234</v>
      </c>
      <c r="N113" s="4" t="str">
        <f t="shared" si="4"/>
        <v>Oral poliovirus vaccine type 3 Ct value, by TAC result</v>
      </c>
      <c r="O113" s="4" t="str">
        <f t="shared" si="5"/>
        <v>Raw virus data for stool</v>
      </c>
    </row>
    <row r="114" spans="1:15" ht="17" x14ac:dyDescent="0.2">
      <c r="A114" t="s">
        <v>223</v>
      </c>
      <c r="B114" s="2" t="s">
        <v>42</v>
      </c>
      <c r="C114" s="4" t="s">
        <v>13</v>
      </c>
      <c r="D114" s="4" t="s">
        <v>49</v>
      </c>
      <c r="E114" s="4" t="s">
        <v>50</v>
      </c>
      <c r="F114" s="3" t="s">
        <v>113</v>
      </c>
      <c r="G114" s="8" t="s">
        <v>113</v>
      </c>
      <c r="N114" s="4" t="str">
        <f t="shared" si="4"/>
        <v>Enterovirus Ct value, by TAC result</v>
      </c>
      <c r="O114" s="4" t="str">
        <f t="shared" si="5"/>
        <v>Raw virus data for stool</v>
      </c>
    </row>
    <row r="115" spans="1:15" ht="17" x14ac:dyDescent="0.2">
      <c r="A115" t="s">
        <v>224</v>
      </c>
      <c r="B115" s="2" t="s">
        <v>42</v>
      </c>
      <c r="C115" s="4" t="s">
        <v>13</v>
      </c>
      <c r="D115" s="4" t="s">
        <v>49</v>
      </c>
      <c r="E115" s="4" t="s">
        <v>50</v>
      </c>
      <c r="F115" s="3" t="s">
        <v>51</v>
      </c>
      <c r="G115" s="3" t="s">
        <v>241</v>
      </c>
      <c r="N115" s="4" t="str">
        <f t="shared" si="4"/>
        <v>Rotavirus genotype G12 Ct value, by TAC result</v>
      </c>
      <c r="O115" s="4" t="str">
        <f t="shared" si="5"/>
        <v>Raw virus data for stool</v>
      </c>
    </row>
    <row r="116" spans="1:15" ht="17" x14ac:dyDescent="0.2">
      <c r="A116" t="s">
        <v>225</v>
      </c>
      <c r="B116" s="2" t="s">
        <v>42</v>
      </c>
      <c r="C116" s="4" t="s">
        <v>13</v>
      </c>
      <c r="D116" s="4" t="s">
        <v>49</v>
      </c>
      <c r="E116" s="4" t="s">
        <v>50</v>
      </c>
      <c r="F116" s="3" t="s">
        <v>51</v>
      </c>
      <c r="G116" s="3" t="s">
        <v>242</v>
      </c>
      <c r="N116" s="4" t="str">
        <f t="shared" si="4"/>
        <v>Rotavirus genotype G4 Ct value, by TAC result</v>
      </c>
      <c r="O116" s="4" t="str">
        <f t="shared" si="5"/>
        <v>Raw virus data for stool</v>
      </c>
    </row>
    <row r="117" spans="1:15" ht="17" x14ac:dyDescent="0.2">
      <c r="A117" t="s">
        <v>226</v>
      </c>
      <c r="B117" s="2" t="s">
        <v>42</v>
      </c>
      <c r="C117" s="4" t="s">
        <v>13</v>
      </c>
      <c r="D117" s="4" t="s">
        <v>49</v>
      </c>
      <c r="E117" s="4" t="s">
        <v>50</v>
      </c>
      <c r="F117" s="3" t="s">
        <v>51</v>
      </c>
      <c r="G117" s="3" t="s">
        <v>243</v>
      </c>
      <c r="N117" s="4" t="str">
        <f t="shared" si="4"/>
        <v>Rotavirus genotype G10 Ct value, by TAC result</v>
      </c>
      <c r="O117" s="4" t="str">
        <f t="shared" si="5"/>
        <v>Raw virus data for stool</v>
      </c>
    </row>
    <row r="118" spans="1:15" ht="17" x14ac:dyDescent="0.2">
      <c r="A118" t="s">
        <v>227</v>
      </c>
      <c r="B118" s="2" t="s">
        <v>42</v>
      </c>
      <c r="C118" s="4" t="s">
        <v>13</v>
      </c>
      <c r="D118" s="4" t="s">
        <v>49</v>
      </c>
      <c r="E118" s="4" t="s">
        <v>50</v>
      </c>
      <c r="F118" s="3" t="s">
        <v>51</v>
      </c>
      <c r="G118" s="3" t="s">
        <v>244</v>
      </c>
      <c r="N118" s="4" t="str">
        <f t="shared" si="4"/>
        <v>Rotavirus genotype G3 Ct value, by TAC result</v>
      </c>
      <c r="O118" s="4" t="str">
        <f t="shared" si="5"/>
        <v>Raw virus data for stool</v>
      </c>
    </row>
    <row r="119" spans="1:15" ht="17" x14ac:dyDescent="0.2">
      <c r="A119" t="s">
        <v>228</v>
      </c>
      <c r="B119" s="2" t="s">
        <v>42</v>
      </c>
      <c r="C119" s="4" t="s">
        <v>13</v>
      </c>
      <c r="D119" s="4" t="s">
        <v>49</v>
      </c>
      <c r="E119" s="4" t="s">
        <v>50</v>
      </c>
      <c r="F119" s="3" t="s">
        <v>51</v>
      </c>
      <c r="G119" s="3" t="s">
        <v>245</v>
      </c>
      <c r="N119" s="4" t="str">
        <f t="shared" si="4"/>
        <v>Rotavirus genotype G2 Ct value, by TAC result</v>
      </c>
      <c r="O119" s="4" t="str">
        <f t="shared" si="5"/>
        <v>Raw virus data for stool</v>
      </c>
    </row>
    <row r="120" spans="1:15" ht="17" x14ac:dyDescent="0.2">
      <c r="A120" t="s">
        <v>229</v>
      </c>
      <c r="B120" s="2" t="s">
        <v>42</v>
      </c>
      <c r="C120" s="4" t="s">
        <v>13</v>
      </c>
      <c r="D120" s="4" t="s">
        <v>49</v>
      </c>
      <c r="E120" s="4" t="s">
        <v>50</v>
      </c>
      <c r="F120" s="3" t="s">
        <v>51</v>
      </c>
      <c r="G120" s="3" t="s">
        <v>246</v>
      </c>
      <c r="N120" s="4" t="str">
        <f t="shared" si="4"/>
        <v>Rotavirus genotype G9 Ct value, by TAC result</v>
      </c>
      <c r="O120" s="4" t="str">
        <f t="shared" si="5"/>
        <v>Raw virus data for stool</v>
      </c>
    </row>
    <row r="121" spans="1:15" ht="17" x14ac:dyDescent="0.2">
      <c r="A121" t="s">
        <v>230</v>
      </c>
      <c r="B121" s="2" t="s">
        <v>42</v>
      </c>
      <c r="C121" s="4" t="s">
        <v>13</v>
      </c>
      <c r="D121" s="4" t="s">
        <v>49</v>
      </c>
      <c r="E121" s="4" t="s">
        <v>50</v>
      </c>
      <c r="F121" s="3" t="s">
        <v>51</v>
      </c>
      <c r="G121" s="3" t="s">
        <v>247</v>
      </c>
      <c r="N121" s="4" t="str">
        <f t="shared" ref="N121:N123" si="6">TRIM(IF($H121="",$G121,"")
&amp;IF($H121&lt;&gt;"",$H121,"")
&amp;IF(AND($L121="LT",I121="ST")," LT-neg ST-pos",
IF($I121&lt;&gt;""," "&amp;$I121,"")
&amp;IF(OR($I121="LT",$I121="ST",AND($D121="",$I121&lt;&gt;"")),"-pos","")
&amp;IF($K121&lt;&gt;""," "&amp;$K121,"")
&amp;IF($J121&lt;&gt;""," "&amp;$J121&amp;"-pos","")
&amp;IF($L121&lt;&gt;""," "&amp;$L121&amp;"-neg",""))
&amp;IF($D121&lt;&gt;""," "&amp;$D121,"")&amp;", by "&amp;$C121&amp;" result")</f>
        <v>Rotavirus genotype G1 Ct value, by TAC result</v>
      </c>
      <c r="O121" s="4" t="str">
        <f t="shared" si="5"/>
        <v>Raw virus data for stool</v>
      </c>
    </row>
    <row r="122" spans="1:15" ht="17" x14ac:dyDescent="0.2">
      <c r="A122" t="s">
        <v>231</v>
      </c>
      <c r="B122" s="2" t="s">
        <v>42</v>
      </c>
      <c r="C122" s="4" t="s">
        <v>13</v>
      </c>
      <c r="D122" s="4" t="s">
        <v>49</v>
      </c>
      <c r="E122" s="4" t="s">
        <v>50</v>
      </c>
      <c r="F122" s="3" t="s">
        <v>51</v>
      </c>
      <c r="G122" s="3" t="s">
        <v>248</v>
      </c>
      <c r="N122" s="4" t="str">
        <f t="shared" si="6"/>
        <v>Rotavirus genotype G8 Ct value, by TAC result</v>
      </c>
      <c r="O122" s="4" t="str">
        <f t="shared" si="5"/>
        <v>Raw virus data for stool</v>
      </c>
    </row>
    <row r="123" spans="1:15" s="2" customFormat="1" ht="17" x14ac:dyDescent="0.2">
      <c r="A123" s="11" t="s">
        <v>251</v>
      </c>
      <c r="B123" s="2" t="s">
        <v>42</v>
      </c>
      <c r="C123" s="2" t="s">
        <v>30</v>
      </c>
      <c r="D123" s="2" t="s">
        <v>49</v>
      </c>
      <c r="E123" s="2" t="s">
        <v>50</v>
      </c>
      <c r="F123" s="2" t="s">
        <v>252</v>
      </c>
      <c r="G123" s="2" t="s">
        <v>252</v>
      </c>
      <c r="N123" s="12" t="str">
        <f t="shared" si="6"/>
        <v>Cytomegalovirus Ct value, by qPCR result</v>
      </c>
      <c r="O123" s="12" t="str">
        <f t="shared" si="5"/>
        <v>Raw virus data for stool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2019-09-25T19:01:03Z</dcterms:created>
  <dcterms:modified xsi:type="dcterms:W3CDTF">2019-09-27T16:02:06Z</dcterms:modified>
</cp:coreProperties>
</file>