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619E0E6A-5DBE-3C49-AF95-D8A2F617C3BD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3" i="1"/>
  <c r="M3" i="1" l="1"/>
  <c r="M4" i="1"/>
  <c r="M5" i="1"/>
  <c r="M6" i="1"/>
  <c r="M7" i="1"/>
  <c r="M8" i="1"/>
  <c r="M9" i="1"/>
  <c r="M10" i="1"/>
  <c r="M11" i="1"/>
  <c r="M12" i="1"/>
  <c r="M13" i="1"/>
  <c r="O13" i="1"/>
  <c r="O4" i="1" l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<sst xmlns="http://schemas.openxmlformats.org/spreadsheetml/2006/main" count="97" uniqueCount="67">
  <si>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</si>
  <si>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</si>
  <si>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</si>
  <si>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</si>
  <si>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</si>
  <si>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</si>
  <si>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</si>
  <si>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</si>
  <si>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</si>
  <si>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</si>
  <si>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Bacteria</t>
  </si>
  <si>
    <t>Vibrio</t>
  </si>
  <si>
    <t>Vibrio cholerae</t>
  </si>
  <si>
    <t xml:space="preserve">Adenovirus </t>
  </si>
  <si>
    <t xml:space="preserve">Aeromonas </t>
  </si>
  <si>
    <t xml:space="preserve">Ancylostoma </t>
  </si>
  <si>
    <t>Virus</t>
  </si>
  <si>
    <t>Eukaryota</t>
  </si>
  <si>
    <t>Adenovirus</t>
  </si>
  <si>
    <t>Aeromonas</t>
  </si>
  <si>
    <t>Ancylostoma</t>
  </si>
  <si>
    <t>TAC</t>
  </si>
  <si>
    <t>Campylobacter</t>
  </si>
  <si>
    <t>ELISA</t>
  </si>
  <si>
    <t>Norovirus</t>
  </si>
  <si>
    <t>Chikungunya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</si>
  <si>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</si>
  <si>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</si>
  <si>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</si>
  <si>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</si>
  <si>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</si>
  <si>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</si>
  <si>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ETEC</t>
  </si>
  <si>
    <t>LT</t>
  </si>
  <si>
    <t>ST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</si>
  <si>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</si>
  <si>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</si>
  <si>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</si>
  <si>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</si>
  <si>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</si>
  <si>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STEC</t>
  </si>
  <si>
    <t>stx1</t>
  </si>
  <si>
    <t>RT-PCR</t>
  </si>
  <si>
    <t>Norovirus GII</t>
  </si>
  <si>
    <t>E.g.: bacteriology, TAC, ELISA</t>
  </si>
  <si>
    <t>1st diarrheal</t>
  </si>
  <si>
    <t>1st diarrheal, or 1st monthly</t>
  </si>
  <si>
    <t>1st monthly</t>
  </si>
  <si>
    <t>EAEC</t>
  </si>
  <si>
    <t>EIEC</t>
  </si>
  <si>
    <t>stx2</t>
  </si>
  <si>
    <t>Enteroaggressive Escherichia coli (EAEC)</t>
  </si>
  <si>
    <t>Enteroinvasive Escherichia coli (EIEC)</t>
  </si>
  <si>
    <t>Shigatoxin producing Escherichia coli (STEC)</t>
  </si>
  <si>
    <t>Virulence factor genes stx1 and stx2</t>
  </si>
  <si>
    <t>Enterotoxogenic Escherichia coli (ETEC)</t>
  </si>
  <si>
    <t>Heat labile (LT) enterotoxin</t>
  </si>
  <si>
    <t>Heat stable (ST) enterotoxin</t>
  </si>
  <si>
    <t>aaiC</t>
  </si>
  <si>
    <t>aatA</t>
  </si>
  <si>
    <t>Lookup table for website parent label - feel free to add more rows accordingly</t>
  </si>
  <si>
    <t>Virulence factor genes aatA and aaiC</t>
  </si>
  <si>
    <t>ipaH</t>
  </si>
  <si>
    <t>bfpA</t>
  </si>
  <si>
    <t>eae</t>
  </si>
  <si>
    <t>Virulence factor genes bfpA and eae</t>
  </si>
  <si>
    <t>Virulence factor gene ipaH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</si>
</sst>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zoomScale="90" zoomScaleNormal="9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RowHeight="52" customHeight="1" x14ac:dyDescent="0.2"/>
  <cols>
    <col min="1" max="1" width="9.6640625" style="1" customWidth="1"/>
    <col min="2" max="2" width="21" style="1" bestFit="1" customWidth="1"/>
    <col min="3" max="3" width="21" style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4" width="30.33203125" style="2" customWidth="1"/>
    <col min="15" max="15" width="18.33203125" style="2" customWidth="1"/>
    <col min="16" max="16384" width="10.83203125" style="1"/>
  </cols>
  <sheetData>
    <row r="1" spans="1:18" ht="52" customHeight="1" x14ac:dyDescent="0.2">
      <c r="A1" s="1" t="s">
        <v>0</v>
      </c>
      <c r="B1" s="1" t="s">
        <v>1</v>
      </c>
      <c r="C1" s="1" t="s">
        <v>46</v>
      </c>
      <c r="D1" s="1" t="s">
        <v>3</v>
      </c>
      <c r="E1" s="1" t="s">
        <v>4</v>
      </c>
      <c r="F1" s="1" t="s">
        <v>5</v>
      </c>
      <c r="H1" s="2" t="s">
        <v>36</v>
      </c>
      <c r="I1" s="2" t="s">
        <v>37</v>
      </c>
      <c r="J1" s="2" t="s">
        <v>35</v>
      </c>
      <c r="K1" s="2" t="s">
        <v>31</v>
      </c>
      <c r="L1" s="1" t="s">
        <v>8</v>
      </c>
      <c r="M1" s="2" t="s">
        <v>2</v>
      </c>
      <c r="N1" s="2" t="s">
        <v>9</v>
      </c>
      <c r="O1" s="2" t="s">
        <v>39</v>
      </c>
      <c r="Q1" s="3" t="s">
        <v>60</v>
      </c>
    </row>
    <row r="2" spans="1:18" ht="52" customHeight="1" x14ac:dyDescent="0.2">
      <c r="B2" s="2" t="s">
        <v>44</v>
      </c>
      <c r="C2" s="2"/>
      <c r="D2" s="2" t="s">
        <v>7</v>
      </c>
      <c r="E2" s="2" t="s">
        <v>6</v>
      </c>
      <c r="F2" s="2" t="s">
        <v>38</v>
      </c>
      <c r="G2" s="2" t="s">
        <v>29</v>
      </c>
      <c r="H2" s="2" t="s">
        <v>30</v>
      </c>
    </row>
    <row r="3" spans="1:18" ht="52" customHeight="1" x14ac:dyDescent="0.2">
      <c r="C3" s="1" t="s">
        <v>45</v>
      </c>
      <c r="D3" s="1" t="s">
        <v>10</v>
      </c>
      <c r="E3" s="1" t="s">
        <v>11</v>
      </c>
      <c r="F3" s="1" t="s">
        <v>12</v>
      </c>
      <c r="M3" s="2" t="str">
        <f t="shared" ref="M3:M8" si="0">"Cumulative sum "&amp;IF($G3="",$F3,"")
&amp;IF(OR($H3="",$H3="LT",$H3="ST"),$G3,"")
&amp;IF(AND($K3="LT",H3="ST")," LT-neg ST-pos",
IF(OR($H3="",$H3&lt;&gt;"LT",$H3&lt;&gt;"ST"),""," ")
&amp;IF($H3&lt;&gt;"",$H3,"")
&amp;"-pos"
&amp;IF($J3&lt;&gt;""," "&amp;$J3,"")
&amp;IF($I3&lt;&gt;""," "&amp;$I3&amp;"-pos","")
&amp;IF($K3&lt;&gt;""," "&amp;$K3&amp;"-neg",""))
&amp;IF($C3&lt;&gt;""," "&amp;$C3,"")&amp;" stools"
&amp;IF($B3&lt;&gt;"",", by "&amp;$B3,"")</f>
        <v>Cumulative sum Vibrio cholerae-pos 1st diarrheal stools</v>
      </c>
      <c r="N3" s="2" t="str">
        <f>IF($H3="",IF($G3="",$F3,VLOOKUP($G3,$Q$3:$R$1000,2,FALSE)),VLOOKUP($H3,$Q$3:$R$1000,2,FALSE))&amp;" aggregate data"</f>
        <v>Vibrio cholerae aggregate data</v>
      </c>
      <c r="O3" s="2" t="str">
        <f>$D3&amp;" detection aggregate data"</f>
        <v>Bacteria detection aggregate data</v>
      </c>
      <c r="Q3" s="1" t="s">
        <v>48</v>
      </c>
      <c r="R3" s="1" t="s">
        <v>51</v>
      </c>
    </row>
    <row r="4" spans="1:18" ht="52" customHeight="1" x14ac:dyDescent="0.2">
      <c r="B4" s="1" t="s">
        <v>23</v>
      </c>
      <c r="C4" s="1" t="s">
        <v>47</v>
      </c>
      <c r="D4" s="1" t="s">
        <v>16</v>
      </c>
      <c r="E4" s="1" t="s">
        <v>13</v>
      </c>
      <c r="F4" s="1" t="s">
        <v>18</v>
      </c>
      <c r="M4" s="2" t="str">
        <f t="shared" si="0"/>
        <v>Cumulative sum Adenovirus-pos 1st monthly stools, by ELISA</v>
      </c>
      <c r="N4" s="2" t="str">
        <f t="shared" ref="N4:N13" si="1">IF($H4="",IF($G4="",$F4,VLOOKUP($G4,$Q$3:$R$1000,2,FALSE)),VLOOKUP($H4,$Q$3:$R$1000,2,FALSE))&amp;" aggregate data"</f>
        <v>Adenovirus aggregate data</v>
      </c>
      <c r="O4" s="2" t="str">
        <f t="shared" ref="O4:O13" si="2">$D4&amp;" detection aggregate data"</f>
        <v>Virus detection aggregate data</v>
      </c>
      <c r="Q4" s="1" t="s">
        <v>49</v>
      </c>
      <c r="R4" s="1" t="s">
        <v>52</v>
      </c>
    </row>
    <row r="5" spans="1:18" ht="52" customHeight="1" x14ac:dyDescent="0.2">
      <c r="B5" s="1" t="s">
        <v>21</v>
      </c>
      <c r="D5" s="1" t="s">
        <v>10</v>
      </c>
      <c r="E5" s="1" t="s">
        <v>14</v>
      </c>
      <c r="F5" s="1" t="s">
        <v>19</v>
      </c>
      <c r="M5" s="2" t="str">
        <f t="shared" si="0"/>
        <v>Cumulative sum Aeromonas-pos stools, by TAC</v>
      </c>
      <c r="N5" s="2" t="str">
        <f t="shared" si="1"/>
        <v>Aeromonas aggregate data</v>
      </c>
      <c r="O5" s="2" t="str">
        <f t="shared" si="2"/>
        <v>Bacteria detection aggregate data</v>
      </c>
      <c r="Q5" s="1" t="s">
        <v>32</v>
      </c>
      <c r="R5" s="1" t="s">
        <v>55</v>
      </c>
    </row>
    <row r="6" spans="1:18" ht="52" customHeight="1" x14ac:dyDescent="0.2">
      <c r="B6" s="1" t="s">
        <v>21</v>
      </c>
      <c r="D6" s="1" t="s">
        <v>17</v>
      </c>
      <c r="E6" s="1" t="s">
        <v>15</v>
      </c>
      <c r="F6" s="1" t="s">
        <v>20</v>
      </c>
      <c r="M6" s="2" t="str">
        <f t="shared" si="0"/>
        <v>Cumulative sum Ancylostoma-pos stools, by TAC</v>
      </c>
      <c r="N6" s="2" t="str">
        <f t="shared" si="1"/>
        <v>Ancylostoma aggregate data</v>
      </c>
      <c r="O6" s="2" t="str">
        <f t="shared" si="2"/>
        <v>Eukaryota detection aggregate data</v>
      </c>
      <c r="Q6" s="1" t="s">
        <v>40</v>
      </c>
      <c r="R6" s="1" t="s">
        <v>53</v>
      </c>
    </row>
    <row r="7" spans="1:18" ht="52" customHeight="1" x14ac:dyDescent="0.2">
      <c r="B7" s="1" t="s">
        <v>23</v>
      </c>
      <c r="D7" s="1" t="s">
        <v>10</v>
      </c>
      <c r="E7" s="1" t="s">
        <v>22</v>
      </c>
      <c r="F7" s="1" t="s">
        <v>22</v>
      </c>
      <c r="M7" s="2" t="str">
        <f t="shared" si="0"/>
        <v>Cumulative sum Campylobacter-pos stools, by ELISA</v>
      </c>
      <c r="N7" s="2" t="str">
        <f t="shared" si="1"/>
        <v>Campylobacter aggregate data</v>
      </c>
      <c r="O7" s="2" t="str">
        <f t="shared" si="2"/>
        <v>Bacteria detection aggregate data</v>
      </c>
      <c r="Q7" s="1" t="s">
        <v>41</v>
      </c>
      <c r="R7" s="1" t="s">
        <v>54</v>
      </c>
    </row>
    <row r="8" spans="1:18" ht="52" customHeight="1" x14ac:dyDescent="0.2">
      <c r="B8" s="1" t="s">
        <v>42</v>
      </c>
      <c r="D8" s="1" t="s">
        <v>16</v>
      </c>
      <c r="E8" s="1" t="s">
        <v>24</v>
      </c>
      <c r="F8" s="1" t="s">
        <v>43</v>
      </c>
      <c r="M8" s="2" t="str">
        <f t="shared" si="0"/>
        <v>Cumulative sum Norovirus GII-pos stools, by RT-PCR</v>
      </c>
      <c r="N8" s="2" t="str">
        <f t="shared" si="1"/>
        <v>Norovirus GII aggregate data</v>
      </c>
      <c r="O8" s="2" t="str">
        <f t="shared" si="2"/>
        <v>Virus detection aggregate data</v>
      </c>
      <c r="Q8" s="1" t="s">
        <v>50</v>
      </c>
      <c r="R8" s="1" t="s">
        <v>54</v>
      </c>
    </row>
    <row r="9" spans="1:18" ht="52" customHeight="1" x14ac:dyDescent="0.2">
      <c r="B9" s="1" t="s">
        <v>26</v>
      </c>
      <c r="D9" s="1" t="s">
        <v>16</v>
      </c>
      <c r="E9" s="1" t="s">
        <v>25</v>
      </c>
      <c r="F9" s="1" t="s">
        <v>25</v>
      </c>
      <c r="M9" s="2" t="str">
        <f t="shared" ref="M9:M12" si="3">"Cumulative sum "&amp;IF($G9="",$F9,"")
&amp;IF(OR($H9="",$H9="LT",$H9="ST"),$G9,"")
&amp;IF(AND($K9="LT",H9="ST")," LT-neg ST-pos",
IF(OR($H9="",$H9&lt;&gt;"LT",$H9&lt;&gt;"ST"),""," ")
&amp;IF($H9&lt;&gt;"",$H9,"")
&amp;"-pos"
&amp;IF($J9&lt;&gt;""," "&amp;$J9,"")
&amp;IF($I9&lt;&gt;""," "&amp;$I9&amp;"-pos","")
&amp;IF($K9&lt;&gt;""," "&amp;$K9&amp;"-neg",""))
&amp;IF($C9&lt;&gt;""," "&amp;$C9,"")&amp;" stools"
&amp;IF($B9&lt;&gt;"",", by "&amp;$B9,"")</f>
        <v>Cumulative sum Chikungunya-pos stools, by SD Bioline IgM ELISA</v>
      </c>
      <c r="N9" s="2" t="str">
        <f t="shared" si="1"/>
        <v>Chikungunya aggregate data</v>
      </c>
      <c r="O9" s="2" t="str">
        <f t="shared" si="2"/>
        <v>Virus detection aggregate data</v>
      </c>
      <c r="Q9" s="1" t="s">
        <v>33</v>
      </c>
      <c r="R9" s="1" t="s">
        <v>56</v>
      </c>
    </row>
    <row r="10" spans="1:18" ht="52" customHeight="1" x14ac:dyDescent="0.2">
      <c r="D10" s="1" t="s">
        <v>10</v>
      </c>
      <c r="E10" s="1" t="s">
        <v>28</v>
      </c>
      <c r="F10" s="1" t="s">
        <v>27</v>
      </c>
      <c r="G10" s="1" t="s">
        <v>32</v>
      </c>
      <c r="H10" s="1" t="s">
        <v>34</v>
      </c>
      <c r="K10" s="1" t="s">
        <v>33</v>
      </c>
      <c r="M10" s="2" t="str">
        <f t="shared" si="3"/>
        <v>Cumulative sum ETEC LT-neg ST-pos stools</v>
      </c>
      <c r="N10" s="2" t="str">
        <f t="shared" si="1"/>
        <v>Heat stable (ST) enterotoxin aggregate data</v>
      </c>
      <c r="O10" s="2" t="str">
        <f t="shared" si="2"/>
        <v>Bacteria detection aggregate data</v>
      </c>
      <c r="Q10" s="1" t="s">
        <v>34</v>
      </c>
      <c r="R10" s="1" t="s">
        <v>57</v>
      </c>
    </row>
    <row r="11" spans="1:18" ht="52" customHeight="1" x14ac:dyDescent="0.2">
      <c r="D11" s="1" t="s">
        <v>10</v>
      </c>
      <c r="E11" s="1" t="s">
        <v>28</v>
      </c>
      <c r="F11" s="1" t="s">
        <v>27</v>
      </c>
      <c r="G11" s="1" t="s">
        <v>40</v>
      </c>
      <c r="M11" s="2" t="str">
        <f t="shared" si="3"/>
        <v>Cumulative sum STEC-pos stools</v>
      </c>
      <c r="N11" s="2" t="str">
        <f t="shared" si="1"/>
        <v>Shigatoxin producing Escherichia coli (STEC) aggregate data</v>
      </c>
      <c r="O11" s="2" t="str">
        <f t="shared" si="2"/>
        <v>Bacteria detection aggregate data</v>
      </c>
      <c r="Q11" s="1" t="s">
        <v>58</v>
      </c>
      <c r="R11" s="1" t="s">
        <v>61</v>
      </c>
    </row>
    <row r="12" spans="1:18" ht="52" customHeight="1" x14ac:dyDescent="0.2">
      <c r="D12" s="1" t="s">
        <v>10</v>
      </c>
      <c r="E12" s="1" t="s">
        <v>28</v>
      </c>
      <c r="F12" s="1" t="s">
        <v>27</v>
      </c>
      <c r="G12" s="1" t="s">
        <v>48</v>
      </c>
      <c r="H12" s="1" t="s">
        <v>58</v>
      </c>
      <c r="M12" s="2" t="str">
        <f t="shared" si="3"/>
        <v>Cumulative sum aaiC-pos stools</v>
      </c>
      <c r="N12" s="2" t="str">
        <f t="shared" si="1"/>
        <v>Virulence factor genes aatA and aaiC aggregate data</v>
      </c>
      <c r="O12" s="2" t="str">
        <f t="shared" si="2"/>
        <v>Bacteria detection aggregate data</v>
      </c>
      <c r="Q12" s="1" t="s">
        <v>59</v>
      </c>
      <c r="R12" s="1" t="s">
        <v>61</v>
      </c>
    </row>
    <row r="13" spans="1:18" ht="52" customHeight="1" x14ac:dyDescent="0.2">
      <c r="C13" s="1" t="s">
        <v>45</v>
      </c>
      <c r="D13" s="1" t="s">
        <v>10</v>
      </c>
      <c r="E13" s="1" t="s">
        <v>28</v>
      </c>
      <c r="F13" s="1" t="s">
        <v>27</v>
      </c>
      <c r="G13" s="1" t="s">
        <v>49</v>
      </c>
      <c r="H13" s="1" t="s">
        <v>62</v>
      </c>
      <c r="M13" s="2" t="str">
        <f>"Cumulative sum "&amp;IF($G13="",$F13,"")
&amp;IF(OR($H13="",$H13="LT",$H13="ST"),$G13,"")
&amp;IF(AND($K13="LT",H13="ST")," LT-neg ST-pos",
IF(OR($H13="",$H13&lt;&gt;"LT",$H13&lt;&gt;"ST"),""," ")
&amp;IF($H13&lt;&gt;"",$H13,"")
&amp;"-pos"
&amp;IF($J13&lt;&gt;""," "&amp;$J13,"")
&amp;IF($I13&lt;&gt;""," "&amp;$I13&amp;"-pos","")
&amp;IF($K13&lt;&gt;""," "&amp;$K13&amp;"-neg",""))
&amp;IF($C13&lt;&gt;""," "&amp;$C13,"")&amp;" stools"
&amp;IF($B13&lt;&gt;"",", by "&amp;$B13,"")</f>
        <v>Cumulative sum ipaH-pos 1st diarrheal stools</v>
      </c>
      <c r="N13" s="2" t="str">
        <f t="shared" si="1"/>
        <v>Virulence factor gene ipaH aggregate data</v>
      </c>
      <c r="O13" s="2" t="str">
        <f t="shared" si="2"/>
        <v>Bacteria detection aggregate data</v>
      </c>
      <c r="Q13" s="1" t="s">
        <v>62</v>
      </c>
      <c r="R13" s="1" t="s">
        <v>66</v>
      </c>
    </row>
    <row r="14" spans="1:18" ht="52" customHeight="1" x14ac:dyDescent="0.2">
      <c r="Q14" s="1" t="s">
        <v>63</v>
      </c>
      <c r="R14" s="1" t="s">
        <v>65</v>
      </c>
    </row>
    <row r="15" spans="1:18" ht="52" customHeight="1" x14ac:dyDescent="0.2">
      <c r="Q15" s="1" t="s">
        <v>64</v>
      </c>
      <c r="R15" s="1" t="s">
        <v>65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2019-09-17T15:47:04Z</dcterms:modified>
</cp:coreProperties>
</file>