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124"/>
  <workbookPr showInkAnnotation="0"/>
  <mc:AlternateContent xmlns:mc="http://schemas.openxmlformats.org/markup-compatibility/2006">
    <mc:Choice Requires="x15">
      <x15ac:absPath xmlns:x15ac="http://schemas.microsoft.com/office/spreadsheetml/2010/11/ac" url="/Users/aredondas/CODE/iberonesia/RBCC_E/configs/"/>
    </mc:Choice>
  </mc:AlternateContent>
  <bookViews>
    <workbookView xWindow="2980" yWindow="600" windowWidth="20740" windowHeight="11460" activeTab="1"/>
  </bookViews>
  <sheets>
    <sheet name="icf.183" sheetId="1" r:id="rId1"/>
    <sheet name="icf_a.183" sheetId="2" r:id="rId2"/>
    <sheet name="Eventos.183" sheetId="3" r:id="rId3"/>
    <sheet name="Incidencias.183" sheetId="4" r:id="rId4"/>
    <sheet name="Check" sheetId="5" r:id="rId5"/>
    <sheet name="DV-IDENTITY-0" sheetId="6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5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2" i="5" l="1" a="1"/>
  <c r="C2" i="5"/>
  <c r="A2" i="5"/>
  <c r="D2" i="5" a="1"/>
  <c r="D2" i="5"/>
  <c r="E2" i="5"/>
  <c r="G2" i="5"/>
  <c r="H2" i="5"/>
  <c r="J2" i="5"/>
  <c r="C3" i="5"/>
  <c r="A3" i="5"/>
  <c r="D3" i="5"/>
  <c r="E3" i="5"/>
  <c r="G3" i="5"/>
  <c r="H3" i="5"/>
  <c r="J3" i="5"/>
  <c r="C4" i="5"/>
  <c r="A4" i="5"/>
  <c r="D4" i="5"/>
  <c r="E4" i="5"/>
  <c r="G4" i="5"/>
  <c r="H4" i="5"/>
  <c r="J4" i="5"/>
  <c r="C5" i="5"/>
  <c r="A5" i="5"/>
  <c r="D5" i="5"/>
  <c r="E5" i="5"/>
  <c r="G5" i="5"/>
  <c r="H5" i="5"/>
  <c r="J5" i="5"/>
  <c r="C6" i="5"/>
  <c r="A6" i="5"/>
  <c r="D6" i="5"/>
  <c r="E6" i="5"/>
  <c r="G6" i="5"/>
  <c r="H6" i="5"/>
  <c r="J6" i="5"/>
  <c r="C7" i="5"/>
  <c r="A7" i="5"/>
  <c r="D7" i="5"/>
  <c r="E7" i="5"/>
  <c r="G7" i="5"/>
  <c r="H7" i="5"/>
  <c r="J7" i="5"/>
  <c r="C8" i="5"/>
  <c r="A8" i="5"/>
  <c r="D8" i="5"/>
  <c r="E8" i="5"/>
  <c r="G8" i="5"/>
  <c r="H8" i="5"/>
  <c r="J8" i="5"/>
  <c r="C9" i="5"/>
  <c r="A9" i="5"/>
  <c r="D9" i="5"/>
  <c r="E9" i="5"/>
  <c r="G9" i="5"/>
  <c r="H9" i="5"/>
  <c r="J9" i="5"/>
  <c r="C10" i="5"/>
  <c r="A10" i="5"/>
  <c r="D10" i="5"/>
  <c r="E10" i="5"/>
  <c r="G10" i="5"/>
  <c r="H10" i="5"/>
  <c r="J10" i="5"/>
  <c r="C11" i="5"/>
  <c r="A11" i="5"/>
  <c r="D11" i="5"/>
  <c r="E11" i="5"/>
  <c r="G11" i="5"/>
  <c r="H11" i="5"/>
  <c r="J11" i="5"/>
  <c r="C12" i="5"/>
  <c r="A12" i="5"/>
  <c r="D12" i="5"/>
  <c r="E12" i="5"/>
  <c r="G12" i="5"/>
  <c r="H12" i="5"/>
  <c r="J12" i="5"/>
  <c r="C13" i="5"/>
  <c r="A13" i="5"/>
  <c r="D13" i="5"/>
  <c r="E13" i="5"/>
  <c r="G13" i="5"/>
  <c r="H13" i="5"/>
  <c r="J13" i="5"/>
  <c r="C14" i="5"/>
  <c r="A14" i="5"/>
  <c r="D14" i="5"/>
  <c r="E14" i="5"/>
  <c r="G14" i="5"/>
  <c r="H14" i="5"/>
  <c r="J14" i="5"/>
  <c r="C15" i="5"/>
  <c r="A15" i="5"/>
  <c r="D15" i="5"/>
  <c r="E15" i="5"/>
  <c r="G15" i="5"/>
  <c r="H15" i="5"/>
  <c r="J15" i="5"/>
  <c r="C16" i="5"/>
  <c r="A16" i="5"/>
  <c r="D16" i="5"/>
  <c r="E16" i="5"/>
  <c r="G16" i="5"/>
  <c r="H16" i="5"/>
  <c r="J16" i="5"/>
  <c r="C17" i="5"/>
  <c r="A17" i="5"/>
  <c r="D17" i="5"/>
  <c r="E17" i="5"/>
  <c r="G17" i="5"/>
  <c r="H17" i="5"/>
  <c r="J17" i="5"/>
  <c r="C18" i="5"/>
  <c r="A18" i="5"/>
  <c r="D18" i="5"/>
  <c r="E18" i="5"/>
  <c r="G18" i="5"/>
  <c r="H18" i="5"/>
  <c r="J18" i="5"/>
  <c r="C19" i="5"/>
  <c r="A19" i="5"/>
  <c r="D19" i="5"/>
  <c r="E19" i="5"/>
  <c r="G19" i="5"/>
  <c r="H19" i="5"/>
  <c r="J19" i="5"/>
  <c r="C20" i="5"/>
  <c r="A20" i="5"/>
  <c r="D20" i="5"/>
  <c r="E20" i="5"/>
  <c r="G20" i="5"/>
  <c r="H20" i="5"/>
  <c r="J20" i="5"/>
  <c r="C21" i="5"/>
  <c r="A21" i="5"/>
  <c r="D21" i="5"/>
  <c r="E21" i="5"/>
  <c r="G21" i="5"/>
  <c r="H21" i="5"/>
  <c r="J21" i="5"/>
  <c r="C22" i="5"/>
  <c r="A22" i="5"/>
  <c r="D22" i="5"/>
  <c r="E22" i="5"/>
  <c r="G22" i="5"/>
  <c r="H22" i="5"/>
  <c r="J22" i="5"/>
  <c r="C23" i="5"/>
  <c r="A23" i="5"/>
  <c r="D23" i="5"/>
  <c r="E23" i="5"/>
  <c r="G23" i="5"/>
  <c r="H23" i="5"/>
  <c r="J23" i="5"/>
  <c r="C24" i="5"/>
  <c r="A24" i="5"/>
  <c r="D24" i="5"/>
  <c r="E24" i="5"/>
  <c r="G24" i="5"/>
  <c r="H24" i="5"/>
  <c r="J24" i="5"/>
  <c r="C25" i="5"/>
  <c r="A25" i="5"/>
  <c r="D25" i="5"/>
  <c r="E25" i="5"/>
  <c r="G25" i="5"/>
  <c r="H25" i="5"/>
  <c r="J25" i="5"/>
  <c r="C26" i="5"/>
  <c r="A26" i="5"/>
  <c r="D26" i="5"/>
  <c r="E26" i="5"/>
  <c r="G26" i="5"/>
  <c r="H26" i="5"/>
  <c r="J26" i="5"/>
  <c r="C27" i="5"/>
  <c r="A27" i="5"/>
  <c r="D27" i="5"/>
  <c r="E27" i="5"/>
  <c r="G27" i="5"/>
  <c r="H27" i="5"/>
  <c r="J27" i="5"/>
  <c r="C28" i="5"/>
  <c r="A28" i="5"/>
  <c r="D28" i="5"/>
  <c r="E28" i="5"/>
  <c r="G28" i="5"/>
  <c r="H28" i="5"/>
  <c r="J28" i="5"/>
  <c r="C29" i="5"/>
  <c r="A29" i="5"/>
  <c r="D29" i="5"/>
  <c r="E29" i="5"/>
  <c r="G29" i="5"/>
  <c r="H29" i="5"/>
  <c r="J29" i="5"/>
  <c r="C30" i="5"/>
  <c r="A30" i="5"/>
  <c r="D30" i="5"/>
  <c r="E30" i="5"/>
  <c r="G30" i="5"/>
  <c r="H30" i="5"/>
  <c r="J30" i="5"/>
  <c r="C31" i="5"/>
  <c r="A31" i="5"/>
  <c r="D31" i="5"/>
  <c r="E31" i="5"/>
  <c r="G31" i="5"/>
  <c r="H31" i="5"/>
  <c r="J31" i="5"/>
  <c r="C32" i="5"/>
  <c r="A32" i="5"/>
  <c r="D32" i="5"/>
  <c r="E32" i="5"/>
  <c r="G32" i="5"/>
  <c r="H32" i="5"/>
  <c r="J32" i="5"/>
  <c r="C33" i="5"/>
  <c r="A33" i="5"/>
  <c r="D33" i="5"/>
  <c r="E33" i="5"/>
  <c r="G33" i="5"/>
  <c r="H33" i="5"/>
  <c r="J33" i="5"/>
  <c r="C34" i="5"/>
  <c r="A34" i="5"/>
  <c r="D34" i="5"/>
  <c r="E34" i="5"/>
  <c r="G34" i="5"/>
  <c r="H34" i="5"/>
  <c r="J34" i="5"/>
  <c r="C35" i="5"/>
  <c r="A35" i="5"/>
  <c r="D35" i="5"/>
  <c r="E35" i="5"/>
  <c r="G35" i="5"/>
  <c r="H35" i="5"/>
  <c r="J35" i="5"/>
  <c r="C36" i="5"/>
  <c r="A36" i="5"/>
  <c r="D36" i="5"/>
  <c r="E36" i="5"/>
  <c r="G36" i="5"/>
  <c r="H36" i="5"/>
  <c r="J36" i="5"/>
  <c r="C37" i="5"/>
  <c r="A37" i="5"/>
  <c r="D37" i="5"/>
  <c r="E37" i="5"/>
  <c r="G37" i="5"/>
  <c r="H37" i="5"/>
  <c r="J37" i="5"/>
  <c r="C38" i="5"/>
  <c r="A38" i="5"/>
  <c r="D38" i="5"/>
  <c r="E38" i="5"/>
  <c r="G38" i="5"/>
  <c r="H38" i="5"/>
  <c r="J38" i="5"/>
  <c r="C39" i="5"/>
  <c r="A39" i="5"/>
  <c r="D39" i="5"/>
  <c r="E39" i="5"/>
  <c r="G39" i="5"/>
  <c r="H39" i="5"/>
  <c r="J39" i="5"/>
  <c r="C40" i="5"/>
  <c r="A40" i="5"/>
  <c r="D40" i="5"/>
  <c r="E40" i="5"/>
  <c r="G40" i="5"/>
  <c r="H40" i="5"/>
  <c r="J40" i="5"/>
  <c r="C41" i="5"/>
  <c r="A41" i="5"/>
  <c r="D41" i="5"/>
  <c r="E41" i="5"/>
  <c r="G41" i="5"/>
  <c r="H41" i="5"/>
  <c r="J41" i="5"/>
  <c r="E42" i="5"/>
  <c r="J42" i="5"/>
  <c r="E43" i="5"/>
  <c r="J43" i="5"/>
  <c r="E44" i="5"/>
  <c r="J44" i="5"/>
  <c r="E45" i="5"/>
  <c r="J45" i="5"/>
  <c r="E46" i="5"/>
  <c r="J46" i="5"/>
  <c r="E47" i="5"/>
  <c r="J47" i="5"/>
  <c r="E48" i="5"/>
  <c r="J48" i="5"/>
  <c r="E49" i="5"/>
  <c r="J49" i="5"/>
  <c r="E50" i="5"/>
  <c r="J50" i="5"/>
  <c r="E51" i="5"/>
  <c r="J51" i="5"/>
  <c r="E52" i="5"/>
  <c r="J52" i="5"/>
  <c r="A1" i="6"/>
  <c r="B1" i="6"/>
  <c r="C1" i="6"/>
  <c r="D1" i="6"/>
  <c r="E1" i="6"/>
  <c r="F1" i="6"/>
  <c r="G1" i="6"/>
  <c r="H1" i="6"/>
  <c r="I1" i="6"/>
  <c r="J1" i="6"/>
  <c r="K1" i="6"/>
  <c r="L1" i="6"/>
  <c r="M1" i="6"/>
  <c r="N1" i="6"/>
  <c r="O1" i="6"/>
  <c r="P1" i="6"/>
  <c r="Q1" i="6"/>
  <c r="R1" i="6"/>
  <c r="S1" i="6"/>
  <c r="T1" i="6"/>
  <c r="U1" i="6"/>
  <c r="V1" i="6"/>
  <c r="W1" i="6"/>
  <c r="X1" i="6"/>
  <c r="Y1" i="6"/>
  <c r="Z1" i="6"/>
  <c r="AA1" i="6"/>
  <c r="AB1" i="6"/>
  <c r="AC1" i="6"/>
  <c r="AD1" i="6"/>
  <c r="AE1" i="6"/>
  <c r="AF1" i="6"/>
  <c r="AG1" i="6"/>
  <c r="AH1" i="6"/>
  <c r="AI1" i="6"/>
  <c r="AJ1" i="6"/>
  <c r="AK1" i="6"/>
  <c r="AL1" i="6"/>
  <c r="AM1" i="6"/>
  <c r="AN1" i="6"/>
  <c r="AO1" i="6"/>
  <c r="AP1" i="6"/>
  <c r="AQ1" i="6"/>
  <c r="AR1" i="6"/>
  <c r="AS1" i="6"/>
  <c r="AT1" i="6"/>
  <c r="AU1" i="6"/>
  <c r="AV1" i="6"/>
  <c r="AW1" i="6"/>
  <c r="AX1" i="6"/>
  <c r="AY1" i="6"/>
  <c r="AZ1" i="6"/>
  <c r="BA1" i="6"/>
  <c r="BB1" i="6"/>
  <c r="BC1" i="6"/>
  <c r="BD1" i="6"/>
  <c r="BE1" i="6"/>
  <c r="BF1" i="6"/>
  <c r="BG1" i="6"/>
  <c r="BH1" i="6"/>
  <c r="BI1" i="6"/>
  <c r="BJ1" i="6"/>
  <c r="BK1" i="6"/>
  <c r="BL1" i="6"/>
  <c r="BM1" i="6"/>
  <c r="BN1" i="6"/>
  <c r="BO1" i="6"/>
  <c r="BP1" i="6"/>
  <c r="BQ1" i="6"/>
  <c r="BR1" i="6"/>
  <c r="BS1" i="6"/>
  <c r="BT1" i="6"/>
  <c r="BU1" i="6"/>
  <c r="BV1" i="6"/>
  <c r="BW1" i="6"/>
  <c r="BX1" i="6"/>
  <c r="BY1" i="6"/>
  <c r="BZ1" i="6"/>
  <c r="CA1" i="6"/>
  <c r="CB1" i="6"/>
  <c r="CC1" i="6"/>
  <c r="CD1" i="6"/>
  <c r="CE1" i="6"/>
  <c r="CF1" i="6"/>
  <c r="CG1" i="6"/>
  <c r="CH1" i="6"/>
  <c r="CI1" i="6"/>
  <c r="CJ1" i="6"/>
  <c r="CK1" i="6"/>
  <c r="CL1" i="6"/>
  <c r="CM1" i="6"/>
  <c r="CN1" i="6"/>
  <c r="CO1" i="6"/>
  <c r="CP1" i="6"/>
  <c r="CQ1" i="6"/>
  <c r="CR1" i="6"/>
  <c r="CS1" i="6"/>
  <c r="CT1" i="6"/>
  <c r="CU1" i="6"/>
  <c r="CV1" i="6"/>
  <c r="CW1" i="6"/>
  <c r="CX1" i="6"/>
  <c r="CY1" i="6"/>
  <c r="CZ1" i="6"/>
  <c r="DA1" i="6"/>
  <c r="DB1" i="6"/>
  <c r="DC1" i="6"/>
  <c r="DD1" i="6"/>
  <c r="DE1" i="6"/>
  <c r="DF1" i="6"/>
  <c r="DG1" i="6"/>
  <c r="DH1" i="6"/>
  <c r="DI1" i="6"/>
  <c r="DJ1" i="6"/>
  <c r="DK1" i="6"/>
  <c r="DL1" i="6"/>
  <c r="DM1" i="6"/>
  <c r="DN1" i="6"/>
  <c r="DO1" i="6"/>
  <c r="DP1" i="6"/>
  <c r="DQ1" i="6"/>
  <c r="DR1" i="6"/>
  <c r="DS1" i="6"/>
  <c r="DT1" i="6"/>
  <c r="DU1" i="6"/>
  <c r="DV1" i="6"/>
  <c r="DW1" i="6"/>
  <c r="DX1" i="6"/>
  <c r="DY1" i="6"/>
  <c r="DZ1" i="6"/>
  <c r="EA1" i="6"/>
  <c r="EB1" i="6"/>
  <c r="EC1" i="6"/>
  <c r="ED1" i="6"/>
  <c r="EE1" i="6"/>
  <c r="EF1" i="6"/>
  <c r="EG1" i="6"/>
  <c r="EH1" i="6"/>
  <c r="EI1" i="6"/>
  <c r="EJ1" i="6"/>
  <c r="EK1" i="6"/>
  <c r="EL1" i="6"/>
  <c r="EM1" i="6"/>
  <c r="EN1" i="6"/>
  <c r="EO1" i="6"/>
  <c r="EP1" i="6"/>
  <c r="EQ1" i="6"/>
  <c r="ER1" i="6"/>
  <c r="ES1" i="6"/>
  <c r="ET1" i="6"/>
  <c r="EU1" i="6"/>
  <c r="EV1" i="6"/>
  <c r="EW1" i="6"/>
  <c r="EX1" i="6"/>
  <c r="EY1" i="6"/>
  <c r="EZ1" i="6"/>
  <c r="FA1" i="6"/>
  <c r="FB1" i="6"/>
  <c r="FC1" i="6"/>
  <c r="FD1" i="6"/>
  <c r="FE1" i="6"/>
  <c r="FF1" i="6"/>
  <c r="FG1" i="6"/>
  <c r="FH1" i="6"/>
  <c r="FI1" i="6"/>
  <c r="FJ1" i="6"/>
  <c r="FK1" i="6"/>
  <c r="FL1" i="6"/>
  <c r="FM1" i="6"/>
  <c r="FN1" i="6"/>
  <c r="FO1" i="6"/>
  <c r="FP1" i="6"/>
  <c r="FQ1" i="6"/>
  <c r="FR1" i="6"/>
  <c r="FS1" i="6"/>
  <c r="FT1" i="6"/>
  <c r="FU1" i="6"/>
  <c r="FV1" i="6"/>
  <c r="FW1" i="6"/>
  <c r="FX1" i="6"/>
  <c r="FY1" i="6"/>
  <c r="FZ1" i="6"/>
  <c r="GA1" i="6"/>
  <c r="GB1" i="6"/>
  <c r="GC1" i="6"/>
  <c r="GD1" i="6"/>
  <c r="GE1" i="6"/>
  <c r="GF1" i="6"/>
  <c r="GG1" i="6"/>
  <c r="GH1" i="6"/>
  <c r="GI1" i="6"/>
  <c r="GJ1" i="6"/>
  <c r="GK1" i="6"/>
  <c r="GL1" i="6"/>
  <c r="GM1" i="6"/>
  <c r="GN1" i="6"/>
  <c r="GO1" i="6"/>
  <c r="GP1" i="6"/>
  <c r="GQ1" i="6"/>
  <c r="GR1" i="6"/>
  <c r="GS1" i="6"/>
  <c r="GT1" i="6"/>
  <c r="GU1" i="6"/>
  <c r="GV1" i="6"/>
  <c r="GW1" i="6"/>
  <c r="GX1" i="6"/>
  <c r="GY1" i="6"/>
  <c r="GZ1" i="6"/>
  <c r="HA1" i="6"/>
  <c r="HB1" i="6"/>
  <c r="HC1" i="6"/>
  <c r="HD1" i="6"/>
  <c r="HE1" i="6"/>
  <c r="HF1" i="6"/>
  <c r="HG1" i="6"/>
  <c r="HH1" i="6"/>
  <c r="HI1" i="6"/>
  <c r="HJ1" i="6"/>
  <c r="HK1" i="6"/>
  <c r="HL1" i="6"/>
  <c r="HM1" i="6"/>
  <c r="HN1" i="6"/>
  <c r="HO1" i="6"/>
  <c r="HP1" i="6"/>
  <c r="HQ1" i="6"/>
  <c r="HR1" i="6"/>
  <c r="HS1" i="6"/>
  <c r="HT1" i="6"/>
  <c r="HU1" i="6"/>
  <c r="HV1" i="6"/>
  <c r="HW1" i="6"/>
  <c r="HX1" i="6"/>
  <c r="HY1" i="6"/>
  <c r="HZ1" i="6"/>
  <c r="IA1" i="6"/>
  <c r="IB1" i="6"/>
  <c r="IC1" i="6"/>
  <c r="ID1" i="6"/>
  <c r="IE1" i="6"/>
  <c r="IF1" i="6"/>
  <c r="IG1" i="6"/>
  <c r="IH1" i="6"/>
  <c r="II1" i="6"/>
  <c r="IJ1" i="6"/>
  <c r="IK1" i="6"/>
  <c r="IL1" i="6"/>
  <c r="IM1" i="6"/>
  <c r="IN1" i="6"/>
  <c r="IO1" i="6"/>
  <c r="IP1" i="6"/>
  <c r="IQ1" i="6"/>
  <c r="IR1" i="6"/>
  <c r="IS1" i="6"/>
  <c r="IT1" i="6"/>
  <c r="IU1" i="6"/>
  <c r="IV1" i="6"/>
  <c r="A2" i="6"/>
  <c r="B2" i="6"/>
  <c r="C2" i="6"/>
  <c r="D2" i="6"/>
  <c r="E2" i="6"/>
  <c r="F2" i="6"/>
  <c r="G2" i="6"/>
  <c r="H2" i="6"/>
  <c r="I2" i="6"/>
  <c r="J2" i="6"/>
  <c r="K2" i="6"/>
  <c r="L2" i="6"/>
  <c r="M2" i="6"/>
  <c r="N2" i="6"/>
  <c r="O2" i="6"/>
  <c r="P2" i="6"/>
  <c r="Q2" i="6"/>
  <c r="R2" i="6"/>
  <c r="S2" i="6"/>
  <c r="T2" i="6"/>
  <c r="U2" i="6"/>
  <c r="V2" i="6"/>
  <c r="W2" i="6"/>
  <c r="X2" i="6"/>
  <c r="Y2" i="6"/>
  <c r="Z2" i="6"/>
  <c r="AA2" i="6"/>
  <c r="AB2" i="6"/>
  <c r="AC2" i="6"/>
  <c r="AD2" i="6"/>
  <c r="AE2" i="6"/>
  <c r="AF2" i="6"/>
  <c r="AG2" i="6"/>
  <c r="AH2" i="6"/>
  <c r="AI2" i="6"/>
  <c r="AJ2" i="6"/>
  <c r="AK2" i="6"/>
  <c r="AL2" i="6"/>
  <c r="AM2" i="6"/>
  <c r="AN2" i="6"/>
  <c r="AO2" i="6"/>
  <c r="AP2" i="6"/>
  <c r="AQ2" i="6"/>
  <c r="AR2" i="6"/>
  <c r="AS2" i="6"/>
  <c r="AT2" i="6"/>
  <c r="AU2" i="6"/>
  <c r="AV2" i="6"/>
  <c r="AW2" i="6"/>
  <c r="AX2" i="6"/>
  <c r="AY2" i="6"/>
  <c r="AZ2" i="6"/>
  <c r="BA2" i="6"/>
  <c r="BB2" i="6"/>
  <c r="BC2" i="6"/>
  <c r="BD2" i="6"/>
  <c r="BE2" i="6"/>
  <c r="BF2" i="6"/>
  <c r="BG2" i="6"/>
  <c r="BH2" i="6"/>
  <c r="BI2" i="6"/>
  <c r="BJ2" i="6"/>
  <c r="BK2" i="6"/>
  <c r="BL2" i="6"/>
  <c r="BM2" i="6"/>
  <c r="BN2" i="6"/>
  <c r="BO2" i="6"/>
  <c r="BP2" i="6"/>
  <c r="BQ2" i="6"/>
  <c r="BR2" i="6"/>
  <c r="BS2" i="6"/>
  <c r="BT2" i="6"/>
  <c r="BU2" i="6"/>
  <c r="BV2" i="6"/>
  <c r="BW2" i="6"/>
  <c r="BX2" i="6"/>
  <c r="BY2" i="6"/>
  <c r="BZ2" i="6"/>
  <c r="CA2" i="6"/>
  <c r="CB2" i="6"/>
  <c r="CC2" i="6"/>
  <c r="CD2" i="6"/>
  <c r="CE2" i="6"/>
  <c r="CF2" i="6"/>
  <c r="CG2" i="6"/>
  <c r="CH2" i="6"/>
  <c r="CI2" i="6"/>
  <c r="CJ2" i="6"/>
  <c r="CK2" i="6"/>
  <c r="CL2" i="6"/>
  <c r="CM2" i="6"/>
  <c r="CN2" i="6"/>
  <c r="CO2" i="6"/>
  <c r="CP2" i="6"/>
  <c r="CQ2" i="6"/>
  <c r="CR2" i="6"/>
  <c r="CS2" i="6"/>
  <c r="CT2" i="6"/>
  <c r="CU2" i="6"/>
  <c r="CV2" i="6"/>
  <c r="CW2" i="6"/>
  <c r="CX2" i="6"/>
  <c r="CY2" i="6"/>
  <c r="CZ2" i="6"/>
  <c r="DA2" i="6"/>
  <c r="DB2" i="6"/>
  <c r="DC2" i="6"/>
  <c r="DD2" i="6"/>
  <c r="DE2" i="6"/>
  <c r="DF2" i="6"/>
  <c r="DG2" i="6"/>
  <c r="DH2" i="6"/>
  <c r="DI2" i="6"/>
  <c r="DJ2" i="6"/>
  <c r="DK2" i="6"/>
  <c r="DL2" i="6"/>
  <c r="DM2" i="6"/>
  <c r="DN2" i="6"/>
  <c r="DO2" i="6"/>
  <c r="DP2" i="6"/>
  <c r="DQ2" i="6"/>
  <c r="DR2" i="6"/>
  <c r="DS2" i="6"/>
  <c r="DT2" i="6"/>
  <c r="DU2" i="6"/>
  <c r="DV2" i="6"/>
  <c r="DW2" i="6"/>
  <c r="DX2" i="6"/>
  <c r="DY2" i="6"/>
  <c r="DZ2" i="6"/>
  <c r="EA2" i="6"/>
  <c r="EB2" i="6"/>
  <c r="EC2" i="6"/>
  <c r="ED2" i="6"/>
  <c r="EE2" i="6"/>
  <c r="EF2" i="6"/>
  <c r="EG2" i="6"/>
  <c r="EH2" i="6"/>
  <c r="EI2" i="6"/>
  <c r="EJ2" i="6"/>
  <c r="EK2" i="6"/>
  <c r="EL2" i="6"/>
  <c r="EM2" i="6"/>
  <c r="EN2" i="6"/>
  <c r="EO2" i="6"/>
  <c r="EP2" i="6"/>
  <c r="EQ2" i="6"/>
  <c r="ER2" i="6"/>
  <c r="ES2" i="6"/>
  <c r="ET2" i="6"/>
  <c r="EU2" i="6"/>
  <c r="EV2" i="6"/>
  <c r="EW2" i="6"/>
  <c r="EX2" i="6"/>
  <c r="EY2" i="6"/>
  <c r="EZ2" i="6"/>
  <c r="FA2" i="6"/>
  <c r="FB2" i="6"/>
  <c r="FC2" i="6"/>
  <c r="FD2" i="6"/>
  <c r="FE2" i="6"/>
  <c r="FF2" i="6"/>
  <c r="FG2" i="6"/>
  <c r="FH2" i="6"/>
  <c r="FI2" i="6"/>
  <c r="FJ2" i="6"/>
  <c r="FK2" i="6"/>
  <c r="FL2" i="6"/>
  <c r="FM2" i="6"/>
  <c r="FN2" i="6"/>
  <c r="FO2" i="6"/>
  <c r="FP2" i="6"/>
  <c r="FQ2" i="6"/>
  <c r="FR2" i="6"/>
  <c r="FS2" i="6"/>
  <c r="FT2" i="6"/>
  <c r="FU2" i="6"/>
  <c r="FV2" i="6"/>
  <c r="FW2" i="6"/>
  <c r="FX2" i="6"/>
  <c r="FY2" i="6"/>
  <c r="FZ2" i="6"/>
  <c r="GA2" i="6"/>
  <c r="GB2" i="6"/>
  <c r="GC2" i="6"/>
  <c r="GD2" i="6"/>
  <c r="GE2" i="6"/>
  <c r="GF2" i="6"/>
  <c r="GG2" i="6"/>
  <c r="GH2" i="6"/>
  <c r="GI2" i="6"/>
  <c r="GJ2" i="6"/>
  <c r="GK2" i="6"/>
  <c r="GL2" i="6"/>
  <c r="GM2" i="6"/>
  <c r="GN2" i="6"/>
  <c r="GO2" i="6"/>
  <c r="GP2" i="6"/>
  <c r="GQ2" i="6"/>
  <c r="GR2" i="6"/>
  <c r="GS2" i="6"/>
  <c r="GT2" i="6"/>
  <c r="GU2" i="6"/>
  <c r="GV2" i="6"/>
  <c r="GW2" i="6"/>
  <c r="GX2" i="6"/>
  <c r="GY2" i="6"/>
  <c r="GZ2" i="6"/>
  <c r="HA2" i="6"/>
  <c r="HB2" i="6"/>
  <c r="HC2" i="6"/>
  <c r="HD2" i="6"/>
  <c r="HE2" i="6"/>
  <c r="HF2" i="6"/>
  <c r="HG2" i="6"/>
  <c r="HH2" i="6"/>
  <c r="HI2" i="6"/>
  <c r="HJ2" i="6"/>
  <c r="HK2" i="6"/>
  <c r="HL2" i="6"/>
  <c r="HM2" i="6"/>
  <c r="HN2" i="6"/>
  <c r="HO2" i="6"/>
  <c r="HP2" i="6"/>
  <c r="HQ2" i="6"/>
  <c r="HR2" i="6"/>
  <c r="HS2" i="6"/>
  <c r="HT2" i="6"/>
  <c r="HU2" i="6"/>
  <c r="HV2" i="6"/>
  <c r="HW2" i="6"/>
  <c r="HX2" i="6"/>
  <c r="HY2" i="6"/>
  <c r="HZ2" i="6"/>
  <c r="IA2" i="6"/>
  <c r="A2" i="3"/>
  <c r="IB2" i="6"/>
  <c r="IC2" i="6"/>
  <c r="ID2" i="6"/>
  <c r="IE2" i="6"/>
  <c r="IF2" i="6"/>
  <c r="IG2" i="6"/>
  <c r="IH2" i="6"/>
  <c r="II2" i="6"/>
  <c r="A3" i="6"/>
  <c r="B3" i="6"/>
  <c r="C3" i="6"/>
  <c r="D3" i="6"/>
  <c r="E3" i="6"/>
  <c r="F3" i="6"/>
  <c r="G3" i="6"/>
  <c r="H3" i="6"/>
  <c r="I3" i="6"/>
  <c r="J3" i="6"/>
  <c r="K3" i="6"/>
  <c r="L3" i="6"/>
  <c r="M3" i="6"/>
  <c r="N3" i="6"/>
  <c r="O3" i="6"/>
  <c r="P3" i="6"/>
  <c r="Q3" i="6"/>
  <c r="R3" i="6"/>
  <c r="S3" i="6"/>
  <c r="T3" i="6"/>
  <c r="U3" i="6"/>
  <c r="V3" i="6"/>
  <c r="W3" i="6"/>
  <c r="X3" i="6"/>
  <c r="Y3" i="6"/>
  <c r="Z3" i="6"/>
  <c r="AA3" i="6"/>
  <c r="AB3" i="6"/>
  <c r="AC3" i="6"/>
  <c r="AD3" i="6"/>
  <c r="AE3" i="6"/>
  <c r="AF3" i="6"/>
  <c r="AG3" i="6"/>
  <c r="AH3" i="6"/>
  <c r="AI3" i="6"/>
  <c r="AJ3" i="6"/>
  <c r="AK3" i="6"/>
  <c r="AL3" i="6"/>
  <c r="AM3" i="6"/>
  <c r="AN3" i="6"/>
  <c r="AO3" i="6"/>
  <c r="AP3" i="6"/>
  <c r="AQ3" i="6"/>
  <c r="AR3" i="6"/>
  <c r="AS3" i="6"/>
  <c r="AT3" i="6"/>
  <c r="AU3" i="6"/>
  <c r="AV3" i="6"/>
  <c r="AW3" i="6"/>
  <c r="AX3" i="6"/>
  <c r="AY3" i="6"/>
  <c r="AZ3" i="6"/>
  <c r="BA3" i="6"/>
  <c r="BB3" i="6"/>
  <c r="BC3" i="6"/>
  <c r="BD3" i="6"/>
  <c r="BE3" i="6"/>
  <c r="BF3" i="6"/>
  <c r="BG3" i="6"/>
  <c r="BH3" i="6"/>
  <c r="BI3" i="6"/>
  <c r="BJ3" i="6"/>
  <c r="BK3" i="6"/>
  <c r="BL3" i="6"/>
  <c r="BM3" i="6"/>
  <c r="BN3" i="6"/>
  <c r="BO3" i="6"/>
  <c r="BP3" i="6"/>
  <c r="BQ3" i="6"/>
  <c r="BR3" i="6"/>
  <c r="BS3" i="6"/>
  <c r="BT3" i="6"/>
  <c r="BU3" i="6"/>
  <c r="BV3" i="6"/>
  <c r="BW3" i="6"/>
  <c r="BX3" i="6"/>
  <c r="BY3" i="6"/>
  <c r="BZ3" i="6"/>
  <c r="CA3" i="6"/>
  <c r="CB3" i="6"/>
  <c r="CC3" i="6"/>
  <c r="CD3" i="6"/>
  <c r="CE3" i="6"/>
  <c r="CF3" i="6"/>
  <c r="CG3" i="6"/>
  <c r="CH3" i="6"/>
  <c r="CI3" i="6"/>
  <c r="CJ3" i="6"/>
  <c r="CK3" i="6"/>
  <c r="CL3" i="6"/>
  <c r="CM3" i="6"/>
  <c r="CN3" i="6"/>
  <c r="CO3" i="6"/>
  <c r="CP3" i="6"/>
  <c r="CQ3" i="6"/>
  <c r="CR3" i="6"/>
  <c r="CS3" i="6"/>
  <c r="CT3" i="6"/>
  <c r="CU3" i="6"/>
  <c r="CV3" i="6"/>
  <c r="CW3" i="6"/>
  <c r="CX3" i="6"/>
  <c r="CY3" i="6"/>
  <c r="CZ3" i="6"/>
  <c r="DA3" i="6"/>
  <c r="DB3" i="6"/>
  <c r="DC3" i="6"/>
  <c r="DD3" i="6"/>
  <c r="DE3" i="6"/>
  <c r="DF3" i="6"/>
  <c r="DG3" i="6"/>
  <c r="DH3" i="6"/>
  <c r="DI3" i="6"/>
  <c r="DJ3" i="6"/>
  <c r="DK3" i="6"/>
  <c r="DL3" i="6"/>
  <c r="DM3" i="6"/>
  <c r="DN3" i="6"/>
  <c r="DO3" i="6"/>
  <c r="DP3" i="6"/>
  <c r="DQ3" i="6"/>
  <c r="DR3" i="6"/>
  <c r="DS3" i="6"/>
  <c r="DT3" i="6"/>
  <c r="DU3" i="6"/>
  <c r="DV3" i="6"/>
  <c r="DW3" i="6"/>
  <c r="DX3" i="6"/>
  <c r="DY3" i="6"/>
  <c r="DZ3" i="6"/>
  <c r="EA3" i="6"/>
  <c r="EB3" i="6"/>
  <c r="EC3" i="6"/>
  <c r="ED3" i="6"/>
  <c r="EE3" i="6"/>
  <c r="EF3" i="6"/>
  <c r="EG3" i="6"/>
  <c r="EH3" i="6"/>
  <c r="EI3" i="6"/>
  <c r="EJ3" i="6"/>
  <c r="EK3" i="6"/>
  <c r="EL3" i="6"/>
  <c r="EM3" i="6"/>
  <c r="EN3" i="6"/>
  <c r="EO3" i="6"/>
  <c r="EP3" i="6"/>
  <c r="EQ3" i="6"/>
  <c r="ER3" i="6"/>
  <c r="ES3" i="6"/>
  <c r="ET3" i="6"/>
  <c r="EU3" i="6"/>
  <c r="EV3" i="6"/>
  <c r="EW3" i="6"/>
  <c r="EX3" i="6"/>
  <c r="EY3" i="6"/>
  <c r="EZ3" i="6"/>
  <c r="FA3" i="6"/>
  <c r="FB3" i="6"/>
  <c r="FC3" i="6"/>
  <c r="FD3" i="6"/>
  <c r="FE3" i="6"/>
  <c r="FF3" i="6"/>
  <c r="FG3" i="6"/>
  <c r="FH3" i="6"/>
  <c r="FI3" i="6"/>
  <c r="FJ3" i="6"/>
  <c r="FK3" i="6"/>
  <c r="FL3" i="6"/>
  <c r="FM3" i="6"/>
  <c r="FN3" i="6"/>
  <c r="FO3" i="6"/>
  <c r="FP3" i="6"/>
  <c r="FQ3" i="6"/>
  <c r="FR3" i="6"/>
  <c r="FS3" i="6"/>
  <c r="FT3" i="6"/>
  <c r="FU3" i="6"/>
  <c r="FV3" i="6"/>
  <c r="FW3" i="6"/>
  <c r="FX3" i="6"/>
  <c r="FY3" i="6"/>
  <c r="FZ3" i="6"/>
  <c r="GA3" i="6"/>
  <c r="GB3" i="6"/>
  <c r="GC3" i="6"/>
  <c r="GD3" i="6"/>
  <c r="GE3" i="6"/>
  <c r="GF3" i="6"/>
  <c r="GG3" i="6"/>
  <c r="GH3" i="6"/>
  <c r="GI3" i="6"/>
  <c r="GJ3" i="6"/>
  <c r="GK3" i="6"/>
  <c r="GL3" i="6"/>
  <c r="GM3" i="6"/>
  <c r="GN3" i="6"/>
  <c r="GO3" i="6"/>
  <c r="A1" i="3"/>
  <c r="A3" i="3"/>
  <c r="A4" i="3"/>
  <c r="A5" i="3"/>
  <c r="A6" i="3"/>
  <c r="A7" i="3"/>
  <c r="A8" i="3"/>
  <c r="A9" i="3"/>
  <c r="A10" i="3"/>
  <c r="A11" i="3"/>
  <c r="A12" i="3"/>
  <c r="A13" i="3"/>
  <c r="A14" i="3"/>
  <c r="A15" i="3"/>
  <c r="A16" i="3"/>
  <c r="A17" i="3"/>
  <c r="A18" i="3"/>
  <c r="A19" i="3"/>
  <c r="A20" i="3"/>
  <c r="A21" i="3"/>
  <c r="A22" i="3"/>
  <c r="A23" i="3"/>
  <c r="A24" i="3"/>
  <c r="A25" i="3"/>
  <c r="A26" i="3"/>
  <c r="A27" i="3"/>
  <c r="A28" i="3"/>
  <c r="A29" i="3"/>
  <c r="A30" i="3"/>
  <c r="A31" i="3"/>
  <c r="A32" i="3"/>
  <c r="A33" i="3"/>
  <c r="A34" i="3"/>
  <c r="A35" i="3"/>
  <c r="A36" i="3"/>
  <c r="A37" i="3"/>
  <c r="A38" i="3"/>
  <c r="A39" i="3"/>
  <c r="A40" i="3"/>
  <c r="A41" i="3"/>
  <c r="A42" i="3"/>
  <c r="A43" i="3"/>
  <c r="A44" i="3"/>
  <c r="A45" i="3"/>
  <c r="A46" i="3"/>
  <c r="A47" i="3"/>
  <c r="A48" i="3"/>
  <c r="A49" i="3"/>
  <c r="A50" i="3"/>
  <c r="A51" i="3"/>
  <c r="A52" i="3"/>
  <c r="A53" i="3"/>
  <c r="A54" i="3"/>
  <c r="A55" i="3"/>
  <c r="A56" i="3"/>
  <c r="A57" i="3"/>
  <c r="C1" i="2"/>
  <c r="D1" i="2"/>
  <c r="E1" i="2"/>
  <c r="F1" i="2"/>
  <c r="G1" i="2"/>
  <c r="H1" i="2"/>
  <c r="I1" i="2"/>
  <c r="J1" i="2"/>
  <c r="K1" i="2"/>
  <c r="L1" i="2"/>
  <c r="M1" i="2"/>
  <c r="N1" i="2"/>
  <c r="O1" i="2"/>
  <c r="P1" i="2"/>
  <c r="Q1" i="2"/>
  <c r="R1" i="2"/>
  <c r="S1" i="2"/>
  <c r="T1" i="2"/>
  <c r="U1" i="2"/>
  <c r="V1" i="2"/>
  <c r="W1" i="2"/>
  <c r="X1" i="2"/>
  <c r="Y1" i="2"/>
  <c r="Z1" i="2"/>
  <c r="AA1" i="2"/>
  <c r="AB1" i="2"/>
  <c r="AC1" i="2"/>
  <c r="AD1" i="2"/>
  <c r="AE1" i="2"/>
  <c r="AF1" i="2"/>
  <c r="AG1" i="2"/>
  <c r="AH1" i="2"/>
  <c r="AI1" i="2"/>
  <c r="AJ1" i="2"/>
  <c r="AK1" i="2"/>
  <c r="AL1" i="2"/>
  <c r="AM1" i="2"/>
  <c r="AN1" i="2"/>
  <c r="AO1" i="2"/>
  <c r="AP1" i="2"/>
  <c r="AQ1" i="2"/>
  <c r="AR1" i="2"/>
  <c r="AS1" i="2"/>
  <c r="AT1" i="2"/>
  <c r="AW1" i="2"/>
  <c r="AX1" i="2"/>
  <c r="AY1" i="2"/>
  <c r="AZ1" i="2"/>
  <c r="BA1" i="2"/>
  <c r="BB1" i="2"/>
  <c r="BC1" i="2"/>
  <c r="BD1" i="2"/>
  <c r="BE1" i="2"/>
  <c r="C1" i="1"/>
  <c r="D1" i="1"/>
  <c r="E1" i="1"/>
  <c r="F1" i="1"/>
  <c r="G1" i="1"/>
  <c r="H1" i="1"/>
  <c r="I1" i="1"/>
  <c r="J1" i="1"/>
  <c r="K1" i="1"/>
  <c r="L1" i="1"/>
  <c r="M1" i="1"/>
  <c r="N1" i="1"/>
  <c r="O1" i="1"/>
  <c r="P1" i="1"/>
  <c r="Q1" i="1"/>
  <c r="R1" i="1"/>
  <c r="S1" i="1"/>
  <c r="T1" i="1"/>
  <c r="U1" i="1"/>
  <c r="V1" i="1"/>
  <c r="W1" i="1"/>
  <c r="X1" i="1"/>
  <c r="Y1" i="1"/>
  <c r="Z1" i="1"/>
  <c r="AA1" i="1"/>
  <c r="AB1" i="1"/>
  <c r="AC1" i="1"/>
  <c r="AD1" i="1"/>
  <c r="AE1" i="1"/>
  <c r="AF1" i="1"/>
  <c r="AG1" i="1"/>
  <c r="AH1" i="1"/>
  <c r="AI1" i="1"/>
  <c r="AJ1" i="1"/>
  <c r="AK1" i="1"/>
  <c r="AL1" i="1"/>
  <c r="AM1" i="1"/>
  <c r="AN1" i="1"/>
  <c r="AO1" i="1"/>
  <c r="AP1" i="1"/>
  <c r="AQ1" i="1"/>
  <c r="AR1" i="1"/>
  <c r="AS1" i="1"/>
  <c r="AT1" i="1"/>
  <c r="AU1" i="1"/>
  <c r="AV1" i="1"/>
  <c r="AW1" i="1"/>
  <c r="AX1" i="1"/>
  <c r="AY1" i="1"/>
  <c r="AZ1" i="1"/>
  <c r="BA1" i="1"/>
  <c r="BB1" i="1"/>
  <c r="BC1" i="1"/>
  <c r="BD1" i="1"/>
  <c r="BE1" i="1"/>
</calcChain>
</file>

<file path=xl/sharedStrings.xml><?xml version="1.0" encoding="utf-8"?>
<sst xmlns="http://schemas.openxmlformats.org/spreadsheetml/2006/main" count="537" uniqueCount="335">
  <si>
    <t>#</t>
  </si>
  <si>
    <t>Fecha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</si>
  <si>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</si>
  <si>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</si>
  <si>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</si>
  <si>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</si>
  <si>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</si>
  <si>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</si>
  <si>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</si>
  <si>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</si>
  <si>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</si>
  <si>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</si>
  <si>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</si>
  <si>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</si>
  <si>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</si>
  <si>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</si>
  <si>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</si>
  <si>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</si>
  <si>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</si>
  <si>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</si>
  <si>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</si>
  <si>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</si>
  <si>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</si>
  <si>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</si>
  <si>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</si>
  <si>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SL correction flag</t>
  </si>
  <si>
    <t>o3 Temp coef hg</t>
  </si>
  <si>
    <t>R6 Reference</t>
  </si>
  <si>
    <t>R5 Reference</t>
  </si>
  <si>
    <t>ETC_COR_F2</t>
  </si>
  <si>
    <t>ETC_COR_F3</t>
  </si>
  <si>
    <t>ETC_COR_F4</t>
  </si>
  <si>
    <t>ETC_COR_F5</t>
  </si>
  <si>
    <t>O3 Mic #1 Offset</t>
  </si>
  <si>
    <t>Mic #2 Offset</t>
  </si>
  <si>
    <t>O3 FW #3 Offset</t>
  </si>
  <si>
    <t>ETC_0</t>
  </si>
  <si>
    <t>NaN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</si>
  <si>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</si>
  <si>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</si>
  <si>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</si>
  <si>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</si>
  <si>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</si>
  <si>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</si>
  <si>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</si>
  <si>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</si>
  <si>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</si>
  <si>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</si>
  <si>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</si>
  <si>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</si>
  <si>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</si>
  <si>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</si>
  <si>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</si>
  <si>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</si>
  <si>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Date</t>
  </si>
  <si>
    <t xml:space="preserve"> </t>
  </si>
  <si>
    <t xml:space="preserve">Oct 7/2006   </t>
  </si>
  <si>
    <t>"IOS calibration"</t>
  </si>
  <si>
    <t>"icf25904.183"</t>
  </si>
  <si>
    <t>"Shock"</t>
  </si>
  <si>
    <t>"icf28206.183"</t>
  </si>
  <si>
    <t>"R6 change"</t>
  </si>
  <si>
    <t>"inicial 2008"</t>
  </si>
  <si>
    <t>"AFC"</t>
  </si>
  <si>
    <t>"noisier R6"</t>
  </si>
  <si>
    <t>"SL jump. Lab. Etc SUG. New SLref"</t>
  </si>
  <si>
    <t>"icf18008.183"</t>
  </si>
  <si>
    <t>"IOS09"</t>
  </si>
  <si>
    <t>"icf24709.183"</t>
  </si>
  <si>
    <t>"Chg. Cal?"</t>
  </si>
  <si>
    <t>"Lab"</t>
  </si>
  <si>
    <t>"Setup, 5a"</t>
  </si>
  <si>
    <t>"Mic troub. Chg. R6"</t>
  </si>
  <si>
    <t>"Ctes. Mic, Gel"</t>
  </si>
  <si>
    <t>ETC updated from Sep2010 calibrt (1590)</t>
  </si>
  <si>
    <t>"IOS10"</t>
  </si>
  <si>
    <t>"icf26710.183"</t>
  </si>
  <si>
    <t>"Brewer down"</t>
  </si>
  <si>
    <t>"AFC Maintenance"</t>
  </si>
  <si>
    <t>"IOS11"</t>
  </si>
  <si>
    <t>"icf19911.183"</t>
  </si>
  <si>
    <t>"Calc-step change. A updated to 0.3435"</t>
  </si>
  <si>
    <t>"icf21611.183"</t>
  </si>
  <si>
    <t>"New mics. And slit mask offsets"</t>
  </si>
  <si>
    <t>"icf03312.183"</t>
  </si>
  <si>
    <t>"Laboratory.  New board replacement"</t>
  </si>
  <si>
    <t>"Final setup"</t>
  </si>
  <si>
    <t>"icf08212.183"</t>
  </si>
  <si>
    <t>"SL rplc."</t>
  </si>
  <si>
    <t>"Hg rplc."</t>
  </si>
  <si>
    <t>Solved problems with Hg lamp (not found)</t>
  </si>
  <si>
    <t>"SL rplc"</t>
  </si>
  <si>
    <t>"K&amp;Z maintenance"</t>
  </si>
  <si>
    <t>"Severe weather. Indoor"</t>
  </si>
  <si>
    <t>"icf34512.183"</t>
  </si>
  <si>
    <t>"Indoor. Slitmask trouble"</t>
  </si>
  <si>
    <t>"icf06613.183"</t>
  </si>
  <si>
    <t>"Arenosillo2013"</t>
  </si>
  <si>
    <t>"Back IZO. Slit Troubles. New TU"</t>
  </si>
  <si>
    <t>"icf17613.183"</t>
  </si>
  <si>
    <t>"Lab: Inoperative"</t>
  </si>
  <si>
    <t>"Operative outdoor. Old Board"</t>
  </si>
  <si>
    <t>"icf28213.183"</t>
  </si>
  <si>
    <t>"SL rplc. R6 chg not real"</t>
  </si>
  <si>
    <t>"Prism alignment. New tu"</t>
  </si>
  <si>
    <t>"Prism alignment"</t>
  </si>
  <si>
    <t>"icf04314.183"</t>
  </si>
  <si>
    <t>"Hg replacement"</t>
  </si>
  <si>
    <t>"SlitMask &amp; Tracker troubles"</t>
  </si>
  <si>
    <t>"SlitMask troubles. Cal. Chg."</t>
  </si>
  <si>
    <t>"icf02515.183"</t>
  </si>
  <si>
    <t>"Extreme weather, Comm. problems"</t>
  </si>
  <si>
    <t>"SL replc."</t>
  </si>
  <si>
    <t>"IOS 15"</t>
  </si>
  <si>
    <t>"Lab  1000W"</t>
  </si>
  <si>
    <t>"Storm"</t>
  </si>
  <si>
    <t xml:space="preserve"> " Kipp&amp;Zonen maintenance"</t>
  </si>
  <si>
    <t>"Lab 1000W"</t>
  </si>
  <si>
    <t>"SL replacement"</t>
  </si>
  <si>
    <t>"Bad weather"</t>
  </si>
  <si>
    <t>"183 Roof"</t>
  </si>
  <si>
    <t>IOS Cal.</t>
  </si>
  <si>
    <t>Shock</t>
  </si>
  <si>
    <t xml:space="preserve">Software fails </t>
  </si>
  <si>
    <t>cambio de soft 376a -&gt; 376</t>
  </si>
  <si>
    <t>Pruebas con la rueda de filtros</t>
  </si>
  <si>
    <t>estacion</t>
  </si>
  <si>
    <t>error with rs</t>
  </si>
  <si>
    <t>Outlies en SL. Depuro</t>
  </si>
  <si>
    <t>B02010.183</t>
  </si>
  <si>
    <t>2010,1,20,14,30,0</t>
  </si>
  <si>
    <t>2010,1,20,19,0,0</t>
  </si>
  <si>
    <t>B05010.183</t>
  </si>
  <si>
    <t>B15810.183</t>
  </si>
  <si>
    <t>Outliers en ozono debido a problema con micrómetros. No detectado por matlab. Depuro</t>
  </si>
  <si>
    <t>B16410.183</t>
  </si>
  <si>
    <t>En previsión de mal tiempo, se baja a la quinta desde el 33710 hasta el 34410</t>
  </si>
  <si>
    <t>Error grave, R6 negativo debido a cuentas elevadas en el dark, fallo DT fallo RS. Depuro fichero B</t>
  </si>
  <si>
    <t>B04111.183</t>
  </si>
  <si>
    <t xml:space="preserve">SL ratios &lt;0 haasta que virgilio resetea en torno a las 12:00. Luego bien. Pero Ozono de mala calidad. Depurado fichero </t>
  </si>
  <si>
    <t>B06511.183</t>
  </si>
  <si>
    <t xml:space="preserve">SL ratios &lt;0 haasta que virgilio resetea en torno a las 12:00. Luego bien. Pero Ozono de mala calidad. Eliminado fichero 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</si>
  <si>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</si>
  <si>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</si>
  <si>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</si>
  <si>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</si>
  <si>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</si>
  <si>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</si>
  <si>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SL negativa (slitmasks?). Rechazar obs. Hasta las 12:00. Fichero B depurado.</t>
  </si>
  <si>
    <t>B09511.183</t>
  </si>
  <si>
    <t>Se instala brewer en la terraza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</si>
  <si>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</si>
  <si>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B12111.183</t>
  </si>
  <si>
    <t>Subo brewer al laboratorio para calibración con lámparas de 1000W</t>
  </si>
  <si>
    <t>Sin Hg de 11:00 a 15:00: lamp not detected.Depurado fichero B</t>
  </si>
  <si>
    <t>B15811.183</t>
  </si>
  <si>
    <t>Mantenimientto preventivo - AFC</t>
  </si>
  <si>
    <t>Outliers a mediodía. Depuro B</t>
  </si>
  <si>
    <t>B16811.183</t>
  </si>
  <si>
    <t>CALC-STEP and DT updated to 1020, 23. It results in A = 0.3435 &amp; ETC = 1580. Good agreement 2P - 1P</t>
  </si>
  <si>
    <t>Outliers en la tarde, not related to Hg</t>
  </si>
  <si>
    <t>B27011.183</t>
  </si>
  <si>
    <t>B27111.183</t>
  </si>
  <si>
    <t>Outliers en la mañana, durante secuencia manual de SC's. Desenfocado. Tambien depuro outliers en la tarde</t>
  </si>
  <si>
    <t>B27311.183</t>
  </si>
  <si>
    <t>Datos malos debidos a problemas de enfoque. Depuro</t>
  </si>
  <si>
    <t>B27611.183</t>
  </si>
  <si>
    <t>Datos malos debidos a problemas de enfoque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</si>
  <si>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</si>
  <si>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</si>
  <si>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</si>
  <si>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</si>
  <si>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</si>
  <si>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</si>
  <si>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</si>
  <si>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</si>
  <si>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</si>
  <si>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</si>
  <si>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</si>
  <si>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B27911.183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</si>
  <si>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</si>
  <si>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</si>
  <si>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</si>
  <si>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</si>
  <si>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</si>
  <si>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</si>
  <si>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</si>
  <si>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</si>
  <si>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B28211.183</t>
  </si>
  <si>
    <t>2011,10,09,13,0,0</t>
  </si>
  <si>
    <t>2011,10,09,19,0,0</t>
  </si>
  <si>
    <t>B28311.183</t>
  </si>
  <si>
    <t>2011,10,10,07,0,0</t>
  </si>
  <si>
    <t>2011,10,10,19,0,0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</si>
  <si>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</si>
  <si>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</si>
  <si>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</si>
  <si>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</si>
  <si>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</si>
  <si>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>Datos malos durante la mañana. Problemas con micrometro</t>
  </si>
  <si>
    <t>B02612.183</t>
  </si>
  <si>
    <t xml:space="preserve">Cambio de fuente. Nuevas constantes de micrómetro (icf03312). Problemas con las rendijas, manualmente se pone e    M,11,0, -&gt; M,11,-2 </t>
  </si>
  <si>
    <t>Laboratory.  New board replacement</t>
  </si>
  <si>
    <t>200W lamps ok. Zenith adjustment. Micrometers motor's velocity changed.</t>
  </si>
  <si>
    <t>Final setup</t>
  </si>
  <si>
    <t>Datos malos debidos a problemas de enfoque. Depuro outliers a partir del mediodia</t>
  </si>
  <si>
    <t>B12112.183</t>
  </si>
  <si>
    <t>2012,04,30,12,30,0</t>
  </si>
  <si>
    <t>2012,04,30,19,30,0</t>
  </si>
  <si>
    <t>Datos malos debidos a problemas de enfoque. Depuro outliers a partir de las 13:00</t>
  </si>
  <si>
    <t>B12212.183</t>
  </si>
  <si>
    <t>2012,05,01,7,30,0</t>
  </si>
  <si>
    <t>2012,05,1,19,30,0</t>
  </si>
  <si>
    <t>Laboratory</t>
  </si>
  <si>
    <t>SL rplc.</t>
  </si>
  <si>
    <t>Hg rplc.</t>
  </si>
  <si>
    <t>Cambio gel de sílice</t>
  </si>
  <si>
    <t>K&amp;Z maintenance</t>
  </si>
  <si>
    <t>Brewer en la quinta en prevision de mal tiempo</t>
  </si>
  <si>
    <t>Cambio gel de silice</t>
  </si>
  <si>
    <t>Se baja a la 5º en previsión de fuertes vientos</t>
  </si>
  <si>
    <t>Slitmask problems. New dcf03513.183 (not optimal. Discarded)</t>
  </si>
  <si>
    <t>Calibración en el laboratorio. Slitmask problems. New dcf (dcf03613.183) Operativo en la azotea</t>
  </si>
  <si>
    <t>Azimut track system cleaning. Silical gel replacement. B files dep.</t>
  </si>
  <si>
    <t>B08013</t>
  </si>
  <si>
    <t>Mic#1 blocked</t>
  </si>
  <si>
    <t>2013,04,08,7,0,0</t>
  </si>
  <si>
    <t>2013,04,8,19,0,0</t>
  </si>
  <si>
    <t>Limpieza de tracker</t>
  </si>
  <si>
    <t>El Arenosillo 2013</t>
  </si>
  <si>
    <t>Back IZO. Slit Troubles. New TU</t>
  </si>
  <si>
    <t>Laboratory: Inoperative</t>
  </si>
  <si>
    <t>Operativo nuevamente en la azotea. Old board. SL replacement. B files depured (bad o3 data)</t>
  </si>
  <si>
    <t>B28213</t>
  </si>
  <si>
    <t>2013,10,09,7,0,0</t>
  </si>
  <si>
    <t>2013,10,9,15,0,0</t>
  </si>
  <si>
    <t>Datos malos de ozono. Depuro fichero B</t>
  </si>
  <si>
    <t>B28313</t>
  </si>
  <si>
    <t>2013,10,10,7,0,0</t>
  </si>
  <si>
    <t>2013,10,10,12,0,0</t>
  </si>
  <si>
    <t>Tracker off</t>
  </si>
  <si>
    <t>Corregido mal posicionamiento del Tracker</t>
  </si>
  <si>
    <t>Internal Hg lamp replacement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</si>
  <si>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</si>
  <si>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</si>
  <si>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</si>
  <si>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</si>
  <si>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B35313</t>
  </si>
  <si>
    <t>2013,12,19,13,0,0</t>
  </si>
  <si>
    <t>2013,12,19,19,0,0</t>
  </si>
  <si>
    <t>Troubles with tracker</t>
  </si>
  <si>
    <t>Se carga el firmware, intentando arreglar problemas con Hg y Tracker</t>
  </si>
  <si>
    <t>Se alinea el prisma. Nueva constante tu. Intensidad y R6 ahora normales</t>
  </si>
  <si>
    <t>New Cenit adjustment</t>
  </si>
  <si>
    <t>Hg replacement</t>
  </si>
  <si>
    <t>B07114</t>
  </si>
  <si>
    <t>2014,3,12,7,0,0</t>
  </si>
  <si>
    <t>2014,3,12,11,0,0</t>
  </si>
  <si>
    <t>Se baja a la 5º en previsión de mal tiempo</t>
  </si>
  <si>
    <t>Slitmask problems</t>
  </si>
  <si>
    <t>Calibracion en Lab.</t>
  </si>
  <si>
    <t>Bad Data</t>
  </si>
  <si>
    <t>B28714</t>
  </si>
  <si>
    <t>2014,10,14,11,0,0</t>
  </si>
  <si>
    <t>2014,10,14,11,30,0</t>
  </si>
  <si>
    <t>Indoor due to bad weather</t>
  </si>
  <si>
    <t>Reinstalled outdoors</t>
  </si>
  <si>
    <t>Reinstalled outdoors. SlitMask troubles</t>
  </si>
  <si>
    <t>B32814</t>
  </si>
  <si>
    <t>2014,11,24,7,0,0</t>
  </si>
  <si>
    <t>2014,11,24,11,30,0</t>
  </si>
  <si>
    <t>Reinstalled outdoors. SlitMask and Tracker troubles</t>
  </si>
  <si>
    <t>Datos malos debidos a problemas con slitmask</t>
  </si>
  <si>
    <t>B34014</t>
  </si>
  <si>
    <t>2014,12,6,7,0,0</t>
  </si>
  <si>
    <t>2014,12,6,19,0,0</t>
  </si>
  <si>
    <t>B34814</t>
  </si>
  <si>
    <t>2014,12,14,7,0,0</t>
  </si>
  <si>
    <t>2014,12,14,19,0,0</t>
  </si>
  <si>
    <t>B35114</t>
  </si>
  <si>
    <t>2014,12,17,7,0,0</t>
  </si>
  <si>
    <t>2014,12,17,12,0,0</t>
  </si>
  <si>
    <t>B35514</t>
  </si>
  <si>
    <t>2014,12,21,7,0,0</t>
  </si>
  <si>
    <t>2014,12,21,19,0,0</t>
  </si>
  <si>
    <t>SlitMask troubles. Cal. (R6) change</t>
  </si>
  <si>
    <t>B35814</t>
  </si>
  <si>
    <t>2014,12,24,7,0,0</t>
  </si>
  <si>
    <t>2014,12,24,12,0,0</t>
  </si>
  <si>
    <t xml:space="preserve">SlitMask troubles. </t>
  </si>
  <si>
    <t>B36514</t>
  </si>
  <si>
    <t>2014,12,31,7,0,0</t>
  </si>
  <si>
    <t>2014,12,31,19,0,0</t>
  </si>
  <si>
    <t>B00115</t>
  </si>
  <si>
    <t>2015,01,01,7,0,0</t>
  </si>
  <si>
    <t>2015,01,01,11,0,0</t>
  </si>
  <si>
    <t>B00315</t>
  </si>
  <si>
    <t>2015,01,03,7,0,0</t>
  </si>
  <si>
    <t>2015,01,03,19,0,0</t>
  </si>
  <si>
    <t>B00415</t>
  </si>
  <si>
    <t>2015,01,04,7,0,0</t>
  </si>
  <si>
    <t>2015,01,04,19,0,0</t>
  </si>
  <si>
    <t>B00515</t>
  </si>
  <si>
    <t>2015,01,05,7,0,0</t>
  </si>
  <si>
    <t>2015,01,05,11,0,0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</si>
  <si>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</si>
  <si>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</si>
  <si>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</si>
  <si>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</si>
  <si>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</si>
  <si>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</si>
  <si>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</si>
  <si>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</si>
  <si>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</si>
  <si>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</si>
  <si>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2015,01,19,07,0,0</t>
  </si>
  <si>
    <t>2015,01,19,11,0,0</t>
  </si>
  <si>
    <t>B07115</t>
  </si>
  <si>
    <t>2015,3,12,13,15,0</t>
  </si>
  <si>
    <t>2015,3,12,16,0,0</t>
  </si>
  <si>
    <t>Problemas varios: hielo, comm., …</t>
  </si>
  <si>
    <t>SL replacement</t>
  </si>
  <si>
    <t>IOS Maintenance</t>
  </si>
  <si>
    <t>Brewer calibración 1000W</t>
  </si>
  <si>
    <t>Cambio icf 28815.183</t>
  </si>
  <si>
    <t>Rotura del hiso seguridad tracker</t>
  </si>
  <si>
    <t>Brewer bajado por temporal</t>
  </si>
  <si>
    <t>Mantenimientto Kipp&amp;Zonen</t>
  </si>
  <si>
    <t>Calibración 1000W</t>
  </si>
  <si>
    <t>Icf</t>
  </si>
  <si>
    <t>icf_a</t>
  </si>
  <si>
    <t>Events</t>
  </si>
  <si>
    <t>Diff icf - Event</t>
  </si>
  <si>
    <t>Diff icf_a - Event</t>
  </si>
  <si>
    <t>AAAAAH/OzPM=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</si>
</sst>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8" formatCode="0.00000"/>
  </numFmts>
  <fonts count="9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10"/>
      <color indexed="8"/>
      <name val="Calibri"/>
      <family val="2"/>
    </font>
    <font>
      <sz val="11"/>
      <color indexed="8"/>
      <name val="Calibri"/>
      <family val="2"/>
    </font>
    <font>
      <sz val="11"/>
      <color indexed="6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 style="thin">
        <color indexed="49"/>
      </top>
      <bottom style="double">
        <color indexed="49"/>
      </bottom>
      <diagonal/>
    </border>
  </borders>
  <cellStyleXfs count="3">
    <xf numFmtId="0" fontId="0" fillId="0" borderId="0"/>
    <xf numFmtId="0" fontId="7" fillId="2" borderId="0" applyNumberFormat="0" applyBorder="0" applyAlignment="0" applyProtection="0"/>
    <xf numFmtId="0" fontId="8" fillId="0" borderId="1" applyNumberFormat="0" applyFill="0" applyAlignment="0" applyProtection="0"/>
  </cellStyleXfs>
  <cellXfs count="42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78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5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6" fillId="0" borderId="0" xfId="0" applyNumberFormat="1" applyFont="1"/>
    <xf numFmtId="1" fontId="1" fillId="0" borderId="0" xfId="0" applyNumberFormat="1" applyFont="1" applyFill="1" applyBorder="1"/>
  </cellXfs>
  <cellStyles count="3">
    <cellStyle name="Neutral" xfId="1" builtinId="28" customBuiltin="1"/>
    <cellStyle name="Normal" xfId="0" builtinId="0"/>
    <cellStyle name="Total" xfId="2" builtinId="25" customBuiltin="1"/>
  </cellStyles>
  <dxfs count="0"/>
  <tableStyles count="0" defaultTableStyle="TableStyleMedium9" defaultPivotStyle="PivotStyleMedium7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0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"/>
  <sheetViews>
    <sheetView topLeftCell="AT1" workbookViewId="0">
      <selection activeCell="BG9" sqref="BG9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3" width="12" style="29" customWidth="1"/>
    <col min="44" max="56" width="12.1640625" style="29" customWidth="1"/>
    <col min="57" max="16384" width="11.33203125" style="29"/>
  </cols>
  <sheetData>
    <row r="1" spans="1:59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BE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  <c r="BA1" s="24">
        <f>BA2-693960</f>
        <v>42274</v>
      </c>
      <c r="BB1" s="24">
        <f t="shared" si="1"/>
        <v>42417</v>
      </c>
      <c r="BC1" s="24">
        <f t="shared" si="1"/>
        <v>42440</v>
      </c>
      <c r="BD1" s="24">
        <f t="shared" si="1"/>
        <v>42447</v>
      </c>
      <c r="BE1" s="24">
        <f t="shared" si="1"/>
        <v>42564</v>
      </c>
      <c r="BF1" s="25">
        <v>42705</v>
      </c>
      <c r="BG1" s="25">
        <v>42709</v>
      </c>
    </row>
    <row r="2" spans="1:59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>
        <v>736234</v>
      </c>
      <c r="BB2" s="40">
        <v>736377</v>
      </c>
      <c r="BC2" s="40">
        <v>736400</v>
      </c>
      <c r="BD2" s="40">
        <v>736407</v>
      </c>
      <c r="BE2" s="41">
        <v>736524</v>
      </c>
      <c r="BF2" s="8">
        <v>736665</v>
      </c>
      <c r="BG2" s="8">
        <v>736669</v>
      </c>
    </row>
    <row r="3" spans="1:59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</row>
    <row r="4" spans="1:59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  <c r="BF4" s="28">
        <v>2.92E-2</v>
      </c>
      <c r="BG4" s="28">
        <v>2.92E-2</v>
      </c>
    </row>
    <row r="5" spans="1:59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  <c r="BF5" s="28">
        <v>0.21490000000000001</v>
      </c>
      <c r="BG5" s="28">
        <v>0.21490000000000001</v>
      </c>
    </row>
    <row r="6" spans="1:59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  <c r="BF6" s="28">
        <v>0.38400000000000001</v>
      </c>
      <c r="BG6" s="28">
        <v>0.38400000000000001</v>
      </c>
    </row>
    <row r="7" spans="1:59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  <c r="BF7" s="28">
        <v>0.4919</v>
      </c>
      <c r="BG7" s="28">
        <v>0.4919</v>
      </c>
    </row>
    <row r="8" spans="1:59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</row>
    <row r="9" spans="1:59" x14ac:dyDescent="0.2">
      <c r="A9" s="16">
        <v>7</v>
      </c>
      <c r="B9" s="17" t="s">
        <v>8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  <c r="BE9" s="28">
        <v>0.34100000000000003</v>
      </c>
      <c r="BF9" s="28">
        <v>0.34100000000000003</v>
      </c>
      <c r="BG9" s="28">
        <v>0.34100000000000003</v>
      </c>
    </row>
    <row r="10" spans="1:59" x14ac:dyDescent="0.2">
      <c r="A10" s="16">
        <v>8</v>
      </c>
      <c r="B10" s="17" t="s">
        <v>9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  <c r="BF10" s="28">
        <v>2.35</v>
      </c>
      <c r="BG10" s="28">
        <v>2.35</v>
      </c>
    </row>
    <row r="11" spans="1:59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  <c r="BF11" s="28">
        <v>1.46</v>
      </c>
      <c r="BG11" s="28">
        <v>1.46</v>
      </c>
    </row>
    <row r="12" spans="1:59" s="8" customFormat="1" x14ac:dyDescent="0.2">
      <c r="A12" s="16">
        <v>10</v>
      </c>
      <c r="B12" s="17" t="s">
        <v>11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  <c r="BF12" s="8">
        <v>1630</v>
      </c>
      <c r="BG12" s="8">
        <v>1630</v>
      </c>
    </row>
    <row r="13" spans="1:59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  <c r="BF13" s="17">
        <v>270</v>
      </c>
      <c r="BG13" s="17">
        <v>270</v>
      </c>
    </row>
    <row r="14" spans="1:59" s="20" customForma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  <c r="BF14" s="17">
        <v>2.3000000000000001E-8</v>
      </c>
      <c r="BG14" s="17">
        <v>2.3000000000000001E-8</v>
      </c>
    </row>
    <row r="15" spans="1:59" s="8" customForma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  <c r="BF15" s="17">
        <v>1020</v>
      </c>
      <c r="BG15" s="17">
        <v>1020</v>
      </c>
    </row>
    <row r="16" spans="1:59" s="8" customForma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  <c r="BF16" s="17">
        <v>14</v>
      </c>
      <c r="BG16" s="17">
        <v>14</v>
      </c>
    </row>
    <row r="17" spans="1:59" s="8" customForma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  <c r="BF17" s="17">
        <v>2430</v>
      </c>
      <c r="BG17" s="17">
        <v>2430</v>
      </c>
    </row>
    <row r="18" spans="1:59" s="8" customForma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</row>
    <row r="19" spans="1:59" s="8" customForma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  <c r="BF19" s="17">
        <v>4350</v>
      </c>
      <c r="BG19" s="17">
        <v>4350</v>
      </c>
    </row>
    <row r="20" spans="1:59" s="8" customForma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  <c r="BF20" s="17">
        <v>10250</v>
      </c>
      <c r="BG20" s="17">
        <v>10250</v>
      </c>
    </row>
    <row r="21" spans="1:59" s="8" customForma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  <c r="BF21" s="17">
        <v>14100</v>
      </c>
      <c r="BG21" s="17">
        <v>14100</v>
      </c>
    </row>
    <row r="22" spans="1:59" s="8" customForma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  <c r="BF22" s="8">
        <v>21500</v>
      </c>
      <c r="BG22" s="8">
        <v>21500</v>
      </c>
    </row>
    <row r="23" spans="1:59" s="8" customForma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  <c r="BF23" s="8">
        <v>25800</v>
      </c>
      <c r="BG23" s="8">
        <v>25800</v>
      </c>
    </row>
    <row r="24" spans="1:59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  <c r="BF24" s="8">
        <v>2972</v>
      </c>
      <c r="BG24" s="8">
        <v>2972</v>
      </c>
    </row>
    <row r="25" spans="1:59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  <c r="BF25" s="8">
        <v>3</v>
      </c>
      <c r="BG25" s="8">
        <v>3</v>
      </c>
    </row>
    <row r="26" spans="1:59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</row>
    <row r="27" spans="1:59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</row>
    <row r="28" spans="1:59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  <c r="BF28" s="17">
        <v>385</v>
      </c>
      <c r="BG28" s="17">
        <v>385</v>
      </c>
    </row>
    <row r="29" spans="1:59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  <c r="BF29" s="28">
        <v>550</v>
      </c>
      <c r="BG29" s="28">
        <v>550</v>
      </c>
    </row>
    <row r="30" spans="1:59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</row>
    <row r="31" spans="1:59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</row>
    <row r="32" spans="1:59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  <c r="BF32" s="28">
        <v>-8</v>
      </c>
      <c r="BG32" s="28">
        <v>-8</v>
      </c>
    </row>
    <row r="33" spans="1:59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</row>
    <row r="34" spans="1:59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</row>
    <row r="35" spans="1:59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  <c r="BF35" s="8">
        <v>2</v>
      </c>
      <c r="BG35" s="8">
        <v>2</v>
      </c>
    </row>
    <row r="36" spans="1:59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  <c r="BF36" s="8">
        <v>242</v>
      </c>
      <c r="BG36" s="8">
        <v>242</v>
      </c>
    </row>
    <row r="37" spans="1:59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37</v>
      </c>
      <c r="AB37" s="8" t="s">
        <v>37</v>
      </c>
      <c r="AC37" s="8" t="s">
        <v>37</v>
      </c>
      <c r="AD37" s="8" t="s">
        <v>37</v>
      </c>
      <c r="AE37" s="8" t="s">
        <v>37</v>
      </c>
      <c r="AF37" s="8" t="s">
        <v>37</v>
      </c>
      <c r="AG37" s="8" t="s">
        <v>37</v>
      </c>
      <c r="AH37" s="8" t="s">
        <v>37</v>
      </c>
      <c r="AI37" s="8" t="s">
        <v>37</v>
      </c>
      <c r="AJ37" s="8" t="s">
        <v>37</v>
      </c>
      <c r="AK37" s="8" t="s">
        <v>37</v>
      </c>
      <c r="AL37" s="8" t="s">
        <v>37</v>
      </c>
      <c r="AM37" s="8" t="s">
        <v>37</v>
      </c>
      <c r="AN37" s="8" t="s">
        <v>37</v>
      </c>
      <c r="AO37" s="8" t="s">
        <v>37</v>
      </c>
      <c r="AP37" s="8" t="s">
        <v>37</v>
      </c>
      <c r="AQ37" s="8" t="s">
        <v>37</v>
      </c>
      <c r="AR37" s="8" t="s">
        <v>37</v>
      </c>
      <c r="AS37" s="39" t="s">
        <v>37</v>
      </c>
      <c r="AT37" s="39" t="s">
        <v>37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  <c r="BF37" s="8" t="s">
        <v>37</v>
      </c>
      <c r="BG37" s="8" t="s">
        <v>37</v>
      </c>
    </row>
    <row r="38" spans="1:59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  <c r="BF38" s="8">
        <v>72815633</v>
      </c>
      <c r="BG38" s="8">
        <v>72815633</v>
      </c>
    </row>
    <row r="39" spans="1:59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  <c r="BF39" s="8">
        <v>61485032</v>
      </c>
      <c r="BG39" s="8">
        <v>61485032</v>
      </c>
    </row>
    <row r="40" spans="1:59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  <c r="BF40" s="8">
        <v>106318375</v>
      </c>
      <c r="BG40" s="8">
        <v>106318375</v>
      </c>
    </row>
    <row r="41" spans="1:59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  <c r="BF41" s="8">
        <v>114516340</v>
      </c>
      <c r="BG41" s="8">
        <v>114516340</v>
      </c>
    </row>
    <row r="42" spans="1:59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  <c r="BF42" s="8">
        <v>129150519</v>
      </c>
      <c r="BG42" s="8">
        <v>129150519</v>
      </c>
    </row>
    <row r="43" spans="1:59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  <c r="BF43" s="28">
        <v>0.99099999999999999</v>
      </c>
      <c r="BG43" s="28">
        <v>0.99099999999999999</v>
      </c>
    </row>
    <row r="44" spans="1:59" x14ac:dyDescent="0.2">
      <c r="A44" s="16">
        <v>42</v>
      </c>
      <c r="B44" s="17" t="s">
        <v>44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  <c r="BF44" s="28">
        <v>22</v>
      </c>
      <c r="BG44" s="28">
        <v>22</v>
      </c>
    </row>
    <row r="45" spans="1:59" s="8" customForma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  <c r="BF45" s="8">
        <v>1732</v>
      </c>
      <c r="BG45" s="8">
        <v>1732</v>
      </c>
    </row>
    <row r="46" spans="1:59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  <c r="BF46" s="8">
        <v>250</v>
      </c>
      <c r="BG46" s="8">
        <v>250</v>
      </c>
    </row>
    <row r="47" spans="1:59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  <c r="BF47" s="8">
        <v>0.4</v>
      </c>
      <c r="BG47" s="8">
        <v>0.4</v>
      </c>
    </row>
    <row r="48" spans="1:59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</row>
    <row r="49" spans="1:59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  <c r="BF49" s="8">
        <v>256</v>
      </c>
      <c r="BG49" s="8">
        <v>256</v>
      </c>
    </row>
    <row r="50" spans="1:59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</row>
    <row r="51" spans="1:59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  <c r="BF51" s="8">
        <v>64</v>
      </c>
      <c r="BG51" s="8">
        <v>64</v>
      </c>
    </row>
    <row r="52" spans="1:59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</row>
    <row r="53" spans="1:59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  <c r="BF53" s="8">
        <v>2207</v>
      </c>
      <c r="BG53" s="8">
        <v>2207</v>
      </c>
    </row>
    <row r="54" spans="1:59" x14ac:dyDescent="0.2">
      <c r="A54" s="16">
        <v>52</v>
      </c>
      <c r="B54" s="17" t="s">
        <v>54</v>
      </c>
      <c r="E54" s="30"/>
      <c r="F54" s="30"/>
      <c r="G54" s="30"/>
      <c r="H54" s="30"/>
      <c r="I54" s="30"/>
      <c r="J54" s="30"/>
      <c r="K54" s="30"/>
      <c r="L54" s="35"/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54"/>
  <sheetViews>
    <sheetView tabSelected="1" topLeftCell="AW1" workbookViewId="0">
      <selection activeCell="BG9" sqref="BG9"/>
    </sheetView>
  </sheetViews>
  <sheetFormatPr baseColWidth="10" defaultColWidth="11.33203125" defaultRowHeight="15" x14ac:dyDescent="0.2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customWidth="1"/>
    <col min="22" max="23" width="14.6640625" style="29" customWidth="1"/>
    <col min="24" max="24" width="12" style="29" customWidth="1"/>
    <col min="25" max="33" width="11.33203125" style="29"/>
    <col min="34" max="42" width="12" style="29" customWidth="1"/>
    <col min="43" max="56" width="12.1640625" style="29" customWidth="1"/>
    <col min="57" max="16384" width="11.33203125" style="29"/>
  </cols>
  <sheetData>
    <row r="1" spans="1:59" s="25" customFormat="1" x14ac:dyDescent="0.2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BE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  <c r="BA1" s="24">
        <f t="shared" si="0"/>
        <v>42274</v>
      </c>
      <c r="BB1" s="24">
        <f t="shared" si="0"/>
        <v>42417</v>
      </c>
      <c r="BC1" s="24">
        <f t="shared" si="0"/>
        <v>42440</v>
      </c>
      <c r="BD1" s="24">
        <f t="shared" si="0"/>
        <v>42447</v>
      </c>
      <c r="BE1" s="24">
        <f t="shared" si="0"/>
        <v>42564</v>
      </c>
      <c r="BF1" s="25">
        <v>42705</v>
      </c>
      <c r="BG1" s="25">
        <v>42709</v>
      </c>
    </row>
    <row r="2" spans="1:59" s="8" customFormat="1" x14ac:dyDescent="0.2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>
        <v>736234</v>
      </c>
      <c r="BB2" s="36">
        <v>736377</v>
      </c>
      <c r="BC2" s="36">
        <v>736400</v>
      </c>
      <c r="BD2" s="36">
        <v>736407</v>
      </c>
      <c r="BE2" s="41">
        <v>736524</v>
      </c>
      <c r="BF2" s="8">
        <v>736665</v>
      </c>
      <c r="BG2" s="8">
        <v>736669</v>
      </c>
    </row>
    <row r="3" spans="1:59" ht="18" customHeight="1" x14ac:dyDescent="0.2">
      <c r="A3" s="16">
        <v>1</v>
      </c>
      <c r="B3" s="17" t="s">
        <v>2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  <c r="BE3" s="28">
        <v>0</v>
      </c>
      <c r="BF3" s="28">
        <v>0</v>
      </c>
      <c r="BG3" s="28">
        <v>0</v>
      </c>
    </row>
    <row r="4" spans="1:59" x14ac:dyDescent="0.2">
      <c r="A4" s="16">
        <v>2</v>
      </c>
      <c r="B4" s="17" t="s">
        <v>3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  <c r="BE4" s="28">
        <v>2.92E-2</v>
      </c>
      <c r="BF4" s="28">
        <v>2.92E-2</v>
      </c>
      <c r="BG4" s="28">
        <v>2.92E-2</v>
      </c>
    </row>
    <row r="5" spans="1:59" x14ac:dyDescent="0.2">
      <c r="A5" s="16">
        <v>3</v>
      </c>
      <c r="B5" s="17" t="s">
        <v>4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  <c r="BE5" s="28">
        <v>0.21490000000000001</v>
      </c>
      <c r="BF5" s="28">
        <v>0.21490000000000001</v>
      </c>
      <c r="BG5" s="28">
        <v>0.21490000000000001</v>
      </c>
    </row>
    <row r="6" spans="1:59" x14ac:dyDescent="0.2">
      <c r="A6" s="16">
        <v>4</v>
      </c>
      <c r="B6" s="17" t="s">
        <v>5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  <c r="BE6" s="28">
        <v>0.38400000000000001</v>
      </c>
      <c r="BF6" s="28">
        <v>0.38400000000000001</v>
      </c>
      <c r="BG6" s="28">
        <v>0.38400000000000001</v>
      </c>
    </row>
    <row r="7" spans="1:59" x14ac:dyDescent="0.2">
      <c r="A7" s="16">
        <v>5</v>
      </c>
      <c r="B7" s="17" t="s">
        <v>6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  <c r="BE7" s="28">
        <v>0.4919</v>
      </c>
      <c r="BF7" s="28">
        <v>0.4919</v>
      </c>
      <c r="BG7" s="28">
        <v>0.4919</v>
      </c>
    </row>
    <row r="8" spans="1:59" x14ac:dyDescent="0.2">
      <c r="A8" s="16">
        <v>6</v>
      </c>
      <c r="B8" s="17" t="s">
        <v>7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  <c r="BE8" s="28">
        <v>0</v>
      </c>
      <c r="BF8" s="28">
        <v>0</v>
      </c>
      <c r="BG8" s="28">
        <v>0</v>
      </c>
    </row>
    <row r="9" spans="1:59" x14ac:dyDescent="0.2">
      <c r="A9" s="16">
        <v>7</v>
      </c>
      <c r="B9" s="17" t="s">
        <v>8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</v>
      </c>
      <c r="BC9" s="28">
        <v>0.34</v>
      </c>
      <c r="BD9" s="28">
        <v>0.34</v>
      </c>
      <c r="BE9" s="28">
        <v>0.33950000000000002</v>
      </c>
      <c r="BF9" s="28">
        <v>0.33950000000000002</v>
      </c>
      <c r="BG9" s="28">
        <v>0.33950000000000002</v>
      </c>
    </row>
    <row r="10" spans="1:59" x14ac:dyDescent="0.2">
      <c r="A10" s="16">
        <v>8</v>
      </c>
      <c r="B10" s="17" t="s">
        <v>9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  <c r="BE10" s="28">
        <v>2.35</v>
      </c>
      <c r="BF10" s="28">
        <v>2.35</v>
      </c>
      <c r="BG10" s="28">
        <v>2.35</v>
      </c>
    </row>
    <row r="11" spans="1:59" x14ac:dyDescent="0.2">
      <c r="A11" s="16">
        <v>9</v>
      </c>
      <c r="B11" s="17" t="s">
        <v>10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  <c r="BE11" s="28">
        <v>1.46</v>
      </c>
      <c r="BF11" s="28">
        <v>1.46</v>
      </c>
      <c r="BG11" s="28">
        <v>1.46</v>
      </c>
    </row>
    <row r="12" spans="1:59" s="8" customFormat="1" ht="17.25" customHeight="1" x14ac:dyDescent="0.2">
      <c r="A12" s="16">
        <v>10</v>
      </c>
      <c r="B12" s="17" t="s">
        <v>11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  <c r="BE12" s="8">
        <v>1630</v>
      </c>
      <c r="BF12" s="8">
        <v>1630</v>
      </c>
      <c r="BG12" s="8">
        <v>1630</v>
      </c>
    </row>
    <row r="13" spans="1:59" s="8" customFormat="1" x14ac:dyDescent="0.2">
      <c r="A13" s="16">
        <v>11</v>
      </c>
      <c r="B13" s="17" t="s">
        <v>12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  <c r="BE13" s="17">
        <v>270</v>
      </c>
      <c r="BF13" s="17">
        <v>270</v>
      </c>
      <c r="BG13" s="17">
        <v>270</v>
      </c>
    </row>
    <row r="14" spans="1:59" s="20" customFormat="1" ht="17.25" customHeight="1" x14ac:dyDescent="0.2">
      <c r="A14" s="16">
        <v>12</v>
      </c>
      <c r="B14" s="17" t="s">
        <v>13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  <c r="BE14" s="17">
        <v>2.3000000000000001E-8</v>
      </c>
      <c r="BF14" s="17">
        <v>2.3000000000000001E-8</v>
      </c>
      <c r="BG14" s="17">
        <v>2.3000000000000001E-8</v>
      </c>
    </row>
    <row r="15" spans="1:59" s="8" customFormat="1" ht="16.5" customHeight="1" x14ac:dyDescent="0.2">
      <c r="A15" s="16">
        <v>13</v>
      </c>
      <c r="B15" s="17" t="s">
        <v>14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  <c r="BE15" s="17">
        <v>1020</v>
      </c>
      <c r="BF15" s="17">
        <v>1020</v>
      </c>
      <c r="BG15" s="17">
        <v>1020</v>
      </c>
    </row>
    <row r="16" spans="1:59" s="8" customFormat="1" ht="16.5" customHeight="1" x14ac:dyDescent="0.2">
      <c r="A16" s="16">
        <v>14</v>
      </c>
      <c r="B16" s="17" t="s">
        <v>15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  <c r="BE16" s="17">
        <v>14</v>
      </c>
      <c r="BF16" s="17">
        <v>14</v>
      </c>
      <c r="BG16" s="17">
        <v>14</v>
      </c>
    </row>
    <row r="17" spans="1:59" s="8" customFormat="1" ht="16.5" customHeight="1" x14ac:dyDescent="0.2">
      <c r="A17" s="16">
        <v>15</v>
      </c>
      <c r="B17" s="17" t="s">
        <v>16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  <c r="BE17" s="17">
        <v>2430</v>
      </c>
      <c r="BF17" s="17">
        <v>2430</v>
      </c>
      <c r="BG17" s="17">
        <v>2430</v>
      </c>
    </row>
    <row r="18" spans="1:59" s="8" customFormat="1" ht="15" customHeight="1" x14ac:dyDescent="0.2">
      <c r="A18" s="16">
        <v>16</v>
      </c>
      <c r="B18" s="17" t="s">
        <v>17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  <c r="BE18" s="17">
        <v>0</v>
      </c>
      <c r="BF18" s="17">
        <v>0</v>
      </c>
      <c r="BG18" s="17">
        <v>0</v>
      </c>
    </row>
    <row r="19" spans="1:59" s="8" customFormat="1" ht="15" customHeight="1" x14ac:dyDescent="0.2">
      <c r="A19" s="16">
        <v>17</v>
      </c>
      <c r="B19" s="17" t="s">
        <v>18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  <c r="BE19" s="17">
        <v>4350</v>
      </c>
      <c r="BF19" s="17">
        <v>4350</v>
      </c>
      <c r="BG19" s="17">
        <v>4350</v>
      </c>
    </row>
    <row r="20" spans="1:59" s="8" customFormat="1" ht="15" customHeight="1" x14ac:dyDescent="0.2">
      <c r="A20" s="16">
        <v>18</v>
      </c>
      <c r="B20" s="17" t="s">
        <v>19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  <c r="BE20" s="17">
        <v>10250</v>
      </c>
      <c r="BF20" s="17">
        <v>10250</v>
      </c>
      <c r="BG20" s="17">
        <v>10250</v>
      </c>
    </row>
    <row r="21" spans="1:59" s="8" customFormat="1" ht="15" customHeight="1" x14ac:dyDescent="0.2">
      <c r="A21" s="16">
        <v>19</v>
      </c>
      <c r="B21" s="17" t="s">
        <v>20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  <c r="BE21" s="17">
        <v>14100</v>
      </c>
      <c r="BF21" s="17">
        <v>14100</v>
      </c>
      <c r="BG21" s="17">
        <v>14100</v>
      </c>
    </row>
    <row r="22" spans="1:59" s="8" customFormat="1" ht="15" customHeight="1" x14ac:dyDescent="0.2">
      <c r="A22" s="16">
        <v>20</v>
      </c>
      <c r="B22" s="17" t="s">
        <v>21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  <c r="BE22" s="8">
        <v>21500</v>
      </c>
      <c r="BF22" s="8">
        <v>21500</v>
      </c>
      <c r="BG22" s="8">
        <v>21500</v>
      </c>
    </row>
    <row r="23" spans="1:59" s="8" customFormat="1" ht="15" customHeight="1" x14ac:dyDescent="0.2">
      <c r="A23" s="16">
        <v>21</v>
      </c>
      <c r="B23" s="17" t="s">
        <v>22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  <c r="BE23" s="8">
        <v>25800</v>
      </c>
      <c r="BF23" s="8">
        <v>25800</v>
      </c>
      <c r="BG23" s="8">
        <v>25800</v>
      </c>
    </row>
    <row r="24" spans="1:59" s="8" customFormat="1" x14ac:dyDescent="0.2">
      <c r="A24" s="16">
        <v>22</v>
      </c>
      <c r="B24" s="17" t="s">
        <v>23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  <c r="BE24" s="8">
        <v>2972</v>
      </c>
      <c r="BF24" s="8">
        <v>2972</v>
      </c>
      <c r="BG24" s="8">
        <v>2972</v>
      </c>
    </row>
    <row r="25" spans="1:59" s="8" customFormat="1" x14ac:dyDescent="0.2">
      <c r="A25" s="16">
        <v>23</v>
      </c>
      <c r="B25" s="17" t="s">
        <v>24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  <c r="BE25" s="8">
        <v>3</v>
      </c>
      <c r="BF25" s="8">
        <v>3</v>
      </c>
      <c r="BG25" s="8">
        <v>3</v>
      </c>
    </row>
    <row r="26" spans="1:59" s="8" customFormat="1" x14ac:dyDescent="0.2">
      <c r="A26" s="16">
        <v>24</v>
      </c>
      <c r="B26" s="17" t="s">
        <v>25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  <c r="BE26" s="17">
        <v>0</v>
      </c>
      <c r="BF26" s="17">
        <v>0</v>
      </c>
      <c r="BG26" s="17">
        <v>0</v>
      </c>
    </row>
    <row r="27" spans="1:59" x14ac:dyDescent="0.2">
      <c r="A27" s="16">
        <v>25</v>
      </c>
      <c r="B27" s="17" t="s">
        <v>26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  <c r="BE27" s="28">
        <v>0</v>
      </c>
      <c r="BF27" s="28">
        <v>0</v>
      </c>
      <c r="BG27" s="28">
        <v>0</v>
      </c>
    </row>
    <row r="28" spans="1:59" x14ac:dyDescent="0.2">
      <c r="A28" s="16">
        <v>26</v>
      </c>
      <c r="B28" s="17" t="s">
        <v>27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  <c r="BE28" s="17">
        <v>385</v>
      </c>
      <c r="BF28" s="17">
        <v>385</v>
      </c>
      <c r="BG28" s="17">
        <v>385</v>
      </c>
    </row>
    <row r="29" spans="1:59" x14ac:dyDescent="0.2">
      <c r="A29" s="16">
        <v>27</v>
      </c>
      <c r="B29" s="17" t="s">
        <v>28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  <c r="BE29" s="28">
        <v>550</v>
      </c>
      <c r="BF29" s="28">
        <v>550</v>
      </c>
      <c r="BG29" s="28">
        <v>550</v>
      </c>
    </row>
    <row r="30" spans="1:59" x14ac:dyDescent="0.2">
      <c r="A30" s="16">
        <v>28</v>
      </c>
      <c r="B30" s="17" t="s">
        <v>29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  <c r="BE30" s="28">
        <v>0</v>
      </c>
      <c r="BF30" s="28">
        <v>0</v>
      </c>
      <c r="BG30" s="28">
        <v>0</v>
      </c>
    </row>
    <row r="31" spans="1:59" x14ac:dyDescent="0.2">
      <c r="A31" s="16">
        <v>29</v>
      </c>
      <c r="B31" s="17" t="s">
        <v>30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  <c r="BE31" s="28">
        <v>0</v>
      </c>
      <c r="BF31" s="28">
        <v>0</v>
      </c>
      <c r="BG31" s="28">
        <v>0</v>
      </c>
    </row>
    <row r="32" spans="1:59" x14ac:dyDescent="0.2">
      <c r="A32" s="16">
        <v>30</v>
      </c>
      <c r="B32" s="17" t="s">
        <v>31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  <c r="BE32" s="28">
        <v>-8</v>
      </c>
      <c r="BF32" s="28">
        <v>-8</v>
      </c>
      <c r="BG32" s="28">
        <v>-8</v>
      </c>
    </row>
    <row r="33" spans="1:59" x14ac:dyDescent="0.2">
      <c r="A33" s="16">
        <v>31</v>
      </c>
      <c r="B33" s="17" t="s">
        <v>32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  <c r="BE33" s="28">
        <v>0</v>
      </c>
      <c r="BF33" s="28">
        <v>0</v>
      </c>
      <c r="BG33" s="28">
        <v>0</v>
      </c>
    </row>
    <row r="34" spans="1:59" x14ac:dyDescent="0.2">
      <c r="A34" s="16">
        <v>32</v>
      </c>
      <c r="B34" s="17" t="s">
        <v>33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  <c r="BE34" s="28">
        <v>0</v>
      </c>
      <c r="BF34" s="28">
        <v>0</v>
      </c>
      <c r="BG34" s="28">
        <v>0</v>
      </c>
    </row>
    <row r="35" spans="1:59" s="8" customFormat="1" x14ac:dyDescent="0.2">
      <c r="A35" s="16">
        <v>33</v>
      </c>
      <c r="B35" s="17" t="s">
        <v>34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  <c r="BE35" s="8">
        <v>2</v>
      </c>
      <c r="BF35" s="8">
        <v>2</v>
      </c>
      <c r="BG35" s="8">
        <v>2</v>
      </c>
    </row>
    <row r="36" spans="1:59" s="8" customFormat="1" x14ac:dyDescent="0.2">
      <c r="A36" s="16">
        <v>34</v>
      </c>
      <c r="B36" s="17" t="s">
        <v>35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  <c r="BE36" s="8">
        <v>242</v>
      </c>
      <c r="BF36" s="8">
        <v>242</v>
      </c>
      <c r="BG36" s="8">
        <v>242</v>
      </c>
    </row>
    <row r="37" spans="1:59" s="8" customFormat="1" x14ac:dyDescent="0.2">
      <c r="A37" s="16">
        <v>35</v>
      </c>
      <c r="B37" s="17" t="s">
        <v>36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37</v>
      </c>
      <c r="AV37" s="8" t="s">
        <v>37</v>
      </c>
      <c r="AW37" s="8" t="s">
        <v>37</v>
      </c>
      <c r="AX37" s="8" t="s">
        <v>37</v>
      </c>
      <c r="AY37" s="8" t="s">
        <v>37</v>
      </c>
      <c r="AZ37" s="8" t="s">
        <v>37</v>
      </c>
      <c r="BA37" s="8" t="s">
        <v>37</v>
      </c>
      <c r="BB37" s="8" t="s">
        <v>37</v>
      </c>
      <c r="BC37" s="8" t="s">
        <v>37</v>
      </c>
      <c r="BD37" s="8" t="s">
        <v>37</v>
      </c>
      <c r="BE37" s="8" t="s">
        <v>37</v>
      </c>
      <c r="BF37" s="8" t="s">
        <v>37</v>
      </c>
      <c r="BG37" s="8" t="s">
        <v>37</v>
      </c>
    </row>
    <row r="38" spans="1:59" s="8" customFormat="1" x14ac:dyDescent="0.2">
      <c r="A38" s="16">
        <v>36</v>
      </c>
      <c r="B38" s="17" t="s">
        <v>38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  <c r="BE38" s="8">
        <v>72815633</v>
      </c>
      <c r="BF38" s="8">
        <v>72815633</v>
      </c>
      <c r="BG38" s="8">
        <v>72815633</v>
      </c>
    </row>
    <row r="39" spans="1:59" s="8" customFormat="1" x14ac:dyDescent="0.2">
      <c r="A39" s="16">
        <v>37</v>
      </c>
      <c r="B39" s="17" t="s">
        <v>39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  <c r="BE39" s="8">
        <v>61485032</v>
      </c>
      <c r="BF39" s="8">
        <v>61485032</v>
      </c>
      <c r="BG39" s="8">
        <v>61485032</v>
      </c>
    </row>
    <row r="40" spans="1:59" s="8" customFormat="1" x14ac:dyDescent="0.2">
      <c r="A40" s="16">
        <v>38</v>
      </c>
      <c r="B40" s="17" t="s">
        <v>40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  <c r="BE40" s="8">
        <v>106318375</v>
      </c>
      <c r="BF40" s="8">
        <v>106318375</v>
      </c>
      <c r="BG40" s="8">
        <v>106318375</v>
      </c>
    </row>
    <row r="41" spans="1:59" s="8" customFormat="1" x14ac:dyDescent="0.2">
      <c r="A41" s="16">
        <v>39</v>
      </c>
      <c r="B41" s="17" t="s">
        <v>41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  <c r="BE41" s="8">
        <v>114516340</v>
      </c>
      <c r="BF41" s="8">
        <v>114516340</v>
      </c>
      <c r="BG41" s="8">
        <v>114516340</v>
      </c>
    </row>
    <row r="42" spans="1:59" s="8" customFormat="1" x14ac:dyDescent="0.2">
      <c r="A42" s="16">
        <v>40</v>
      </c>
      <c r="B42" s="17" t="s">
        <v>42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  <c r="BE42" s="8">
        <v>129150519</v>
      </c>
      <c r="BF42" s="8">
        <v>129150519</v>
      </c>
      <c r="BG42" s="8">
        <v>129150519</v>
      </c>
    </row>
    <row r="43" spans="1:59" x14ac:dyDescent="0.2">
      <c r="A43" s="16">
        <v>41</v>
      </c>
      <c r="B43" s="17" t="s">
        <v>43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  <c r="BE43" s="28">
        <v>0.99099999999999999</v>
      </c>
      <c r="BF43" s="28">
        <v>0.99099999999999999</v>
      </c>
      <c r="BG43" s="28">
        <v>0.99099999999999999</v>
      </c>
    </row>
    <row r="44" spans="1:59" x14ac:dyDescent="0.2">
      <c r="A44" s="16">
        <v>42</v>
      </c>
      <c r="B44" s="17" t="s">
        <v>44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  <c r="BE44" s="28">
        <v>22</v>
      </c>
      <c r="BF44" s="28">
        <v>22</v>
      </c>
      <c r="BG44" s="28">
        <v>22</v>
      </c>
    </row>
    <row r="45" spans="1:59" s="8" customFormat="1" ht="11.25" customHeight="1" x14ac:dyDescent="0.2">
      <c r="A45" s="16">
        <v>43</v>
      </c>
      <c r="B45" s="17" t="s">
        <v>45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  <c r="BE45" s="8">
        <v>1732</v>
      </c>
      <c r="BF45" s="8">
        <v>1732</v>
      </c>
      <c r="BG45" s="8">
        <v>1732</v>
      </c>
    </row>
    <row r="46" spans="1:59" s="8" customFormat="1" x14ac:dyDescent="0.2">
      <c r="A46" s="16">
        <v>44</v>
      </c>
      <c r="B46" s="17" t="s">
        <v>46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  <c r="BE46" s="8">
        <v>250</v>
      </c>
      <c r="BF46" s="8">
        <v>250</v>
      </c>
      <c r="BG46" s="8">
        <v>250</v>
      </c>
    </row>
    <row r="47" spans="1:59" s="8" customFormat="1" x14ac:dyDescent="0.2">
      <c r="A47" s="16">
        <v>45</v>
      </c>
      <c r="B47" s="17" t="s">
        <v>47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  <c r="BE47" s="8">
        <v>0.4</v>
      </c>
      <c r="BF47" s="8">
        <v>0.4</v>
      </c>
      <c r="BG47" s="8">
        <v>0.4</v>
      </c>
    </row>
    <row r="48" spans="1:59" s="8" customFormat="1" x14ac:dyDescent="0.2">
      <c r="A48" s="16">
        <v>46</v>
      </c>
      <c r="B48" s="17" t="s">
        <v>48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  <c r="BE48" s="8">
        <v>0</v>
      </c>
      <c r="BF48" s="8">
        <v>0</v>
      </c>
      <c r="BG48" s="8">
        <v>0</v>
      </c>
    </row>
    <row r="49" spans="1:59" s="8" customFormat="1" x14ac:dyDescent="0.2">
      <c r="A49" s="16">
        <v>47</v>
      </c>
      <c r="B49" s="17" t="s">
        <v>49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  <c r="BE49" s="8">
        <v>256</v>
      </c>
      <c r="BF49" s="8">
        <v>256</v>
      </c>
      <c r="BG49" s="8">
        <v>256</v>
      </c>
    </row>
    <row r="50" spans="1:59" s="8" customFormat="1" x14ac:dyDescent="0.2">
      <c r="A50" s="16">
        <v>48</v>
      </c>
      <c r="B50" s="17" t="s">
        <v>50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  <c r="BE50" s="8">
        <v>0</v>
      </c>
      <c r="BF50" s="8">
        <v>0</v>
      </c>
      <c r="BG50" s="8">
        <v>0</v>
      </c>
    </row>
    <row r="51" spans="1:59" s="8" customFormat="1" x14ac:dyDescent="0.2">
      <c r="A51" s="16">
        <v>49</v>
      </c>
      <c r="B51" s="17" t="s">
        <v>51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  <c r="BE51" s="8">
        <v>64</v>
      </c>
      <c r="BF51" s="8">
        <v>64</v>
      </c>
      <c r="BG51" s="8">
        <v>64</v>
      </c>
    </row>
    <row r="52" spans="1:59" s="8" customFormat="1" x14ac:dyDescent="0.2">
      <c r="A52" s="16">
        <v>50</v>
      </c>
      <c r="B52" s="17" t="s">
        <v>52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  <c r="BE52" s="8">
        <v>0</v>
      </c>
      <c r="BF52" s="8">
        <v>0</v>
      </c>
      <c r="BG52" s="8">
        <v>0</v>
      </c>
    </row>
    <row r="53" spans="1:59" s="8" customFormat="1" x14ac:dyDescent="0.2">
      <c r="A53" s="16">
        <v>51</v>
      </c>
      <c r="B53" s="17" t="s">
        <v>53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  <c r="BE53" s="8">
        <v>2207</v>
      </c>
      <c r="BF53" s="8">
        <v>2207</v>
      </c>
      <c r="BG53" s="8">
        <v>2207</v>
      </c>
    </row>
    <row r="54" spans="1:59" x14ac:dyDescent="0.2">
      <c r="A54" s="16">
        <v>52</v>
      </c>
      <c r="B54" s="17" t="s">
        <v>54</v>
      </c>
      <c r="E54" s="30" t="s">
        <v>56</v>
      </c>
      <c r="F54" s="30" t="s">
        <v>56</v>
      </c>
      <c r="G54" s="30" t="s">
        <v>56</v>
      </c>
      <c r="H54" s="30" t="s">
        <v>56</v>
      </c>
      <c r="I54" s="30" t="s">
        <v>56</v>
      </c>
      <c r="J54" s="30" t="s">
        <v>56</v>
      </c>
      <c r="K54" s="30" t="s">
        <v>56</v>
      </c>
      <c r="L54" s="35">
        <v>38231</v>
      </c>
      <c r="V54" s="29" t="s">
        <v>55</v>
      </c>
      <c r="W54" s="29" t="s">
        <v>55</v>
      </c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topLeftCell="A43" workbookViewId="0">
      <selection activeCell="C56" sqref="C56:C57"/>
    </sheetView>
  </sheetViews>
  <sheetFormatPr baseColWidth="10" defaultRowHeight="15" x14ac:dyDescent="0.2"/>
  <cols>
    <col min="1" max="1" width="10.83203125" style="1"/>
    <col min="3" max="3" width="38.5" customWidth="1"/>
    <col min="4" max="4" width="17" customWidth="1"/>
    <col min="257" max="257" width="10.83203125" customWidth="1"/>
    <col min="259" max="260" width="10.83203125" customWidth="1"/>
    <col min="264" max="273" width="10.83203125" customWidth="1"/>
    <col min="275" max="279" width="10.83203125" customWidth="1"/>
    <col min="281" max="290" width="10.83203125" customWidth="1"/>
    <col min="293" max="293" width="10.83203125" customWidth="1"/>
    <col min="296" max="304" width="10.83203125" customWidth="1"/>
    <col min="306" max="307" width="10.83203125" customWidth="1"/>
    <col min="309" max="309" width="10.83203125" customWidth="1"/>
    <col min="312" max="320" width="10.83203125" customWidth="1"/>
    <col min="322" max="322" width="10.83203125" customWidth="1"/>
    <col min="325" max="325" width="10.83203125" customWidth="1"/>
    <col min="328" max="339" width="10.83203125" customWidth="1"/>
    <col min="341" max="341" width="10.83203125" customWidth="1"/>
    <col min="344" max="352" width="10.83203125" customWidth="1"/>
    <col min="355" max="355" width="10.83203125" customWidth="1"/>
    <col min="360" max="370" width="10.83203125" customWidth="1"/>
    <col min="373" max="373" width="10.83203125" customWidth="1"/>
    <col min="376" max="384" width="10.83203125" customWidth="1"/>
    <col min="386" max="388" width="10.83203125" customWidth="1"/>
    <col min="392" max="401" width="10.83203125" customWidth="1"/>
    <col min="405" max="405" width="10.83203125" customWidth="1"/>
    <col min="408" max="417" width="10.83203125" customWidth="1"/>
    <col min="420" max="421" width="10.83203125" customWidth="1"/>
    <col min="424" max="432" width="10.83203125" customWidth="1"/>
    <col min="435" max="435" width="10.83203125" customWidth="1"/>
    <col min="437" max="437" width="10.83203125" customWidth="1"/>
    <col min="440" max="448" width="10.83203125" customWidth="1"/>
    <col min="454" max="455" width="10.83203125" customWidth="1"/>
    <col min="457" max="465" width="10.83203125" customWidth="1"/>
    <col min="467" max="467" width="10.83203125" customWidth="1"/>
    <col min="469" max="469" width="10.83203125" customWidth="1"/>
    <col min="472" max="481" width="10.83203125" customWidth="1"/>
    <col min="483" max="484" width="10.83203125" customWidth="1"/>
    <col min="488" max="497" width="10.83203125" customWidth="1"/>
    <col min="500" max="500" width="10.83203125" customWidth="1"/>
    <col min="502" max="503" width="10.83203125" customWidth="1"/>
    <col min="505" max="512" width="10.83203125" customWidth="1"/>
    <col min="515" max="515" width="10.83203125" customWidth="1"/>
    <col min="517" max="517" width="10.83203125" customWidth="1"/>
    <col min="520" max="528" width="10.83203125" customWidth="1"/>
    <col min="530" max="533" width="10.83203125" customWidth="1"/>
    <col min="535" max="535" width="10.83203125" customWidth="1"/>
    <col min="537" max="542" width="10.83203125" customWidth="1"/>
    <col min="544" max="544" width="10.83203125" customWidth="1"/>
    <col min="548" max="548" width="10.83203125" customWidth="1"/>
    <col min="550" max="550" width="10.83203125" customWidth="1"/>
    <col min="552" max="573" width="10.83203125" customWidth="1"/>
    <col min="576" max="576" width="10.83203125" customWidth="1"/>
    <col min="578" max="581" width="10.83203125" customWidth="1"/>
    <col min="583" max="583" width="10.83203125" customWidth="1"/>
    <col min="585" max="590" width="10.83203125" customWidth="1"/>
    <col min="592" max="592" width="10.83203125" customWidth="1"/>
    <col min="596" max="596" width="10.83203125" customWidth="1"/>
    <col min="598" max="598" width="10.83203125" customWidth="1"/>
    <col min="600" max="621" width="10.83203125" customWidth="1"/>
    <col min="624" max="624" width="10.83203125" customWidth="1"/>
    <col min="626" max="629" width="10.83203125" customWidth="1"/>
    <col min="631" max="631" width="10.83203125" customWidth="1"/>
    <col min="633" max="638" width="10.83203125" customWidth="1"/>
    <col min="640" max="640" width="10.83203125" customWidth="1"/>
    <col min="644" max="644" width="10.83203125" customWidth="1"/>
    <col min="646" max="646" width="10.83203125" customWidth="1"/>
    <col min="648" max="669" width="10.83203125" customWidth="1"/>
    <col min="672" max="672" width="10.83203125" customWidth="1"/>
    <col min="674" max="677" width="10.83203125" customWidth="1"/>
    <col min="679" max="679" width="10.83203125" customWidth="1"/>
    <col min="681" max="686" width="10.83203125" customWidth="1"/>
    <col min="688" max="688" width="10.83203125" customWidth="1"/>
    <col min="692" max="692" width="10.83203125" customWidth="1"/>
    <col min="694" max="694" width="10.83203125" customWidth="1"/>
    <col min="696" max="717" width="10.83203125" customWidth="1"/>
    <col min="720" max="720" width="10.83203125" customWidth="1"/>
    <col min="722" max="725" width="10.83203125" customWidth="1"/>
    <col min="727" max="727" width="10.83203125" customWidth="1"/>
    <col min="729" max="734" width="10.83203125" customWidth="1"/>
    <col min="736" max="737" width="10.83203125" customWidth="1"/>
    <col min="741" max="742" width="10.83203125" customWidth="1"/>
    <col min="744" max="765" width="10.83203125" customWidth="1"/>
    <col min="768" max="768" width="10.83203125" customWidth="1"/>
    <col min="770" max="773" width="10.83203125" customWidth="1"/>
    <col min="775" max="775" width="10.83203125" customWidth="1"/>
    <col min="777" max="782" width="10.83203125" customWidth="1"/>
    <col min="784" max="785" width="10.83203125" customWidth="1"/>
    <col min="789" max="790" width="10.83203125" customWidth="1"/>
    <col min="792" max="813" width="10.83203125" customWidth="1"/>
    <col min="816" max="816" width="10.83203125" customWidth="1"/>
    <col min="818" max="821" width="10.83203125" customWidth="1"/>
    <col min="823" max="823" width="10.83203125" customWidth="1"/>
    <col min="825" max="830" width="10.83203125" customWidth="1"/>
    <col min="832" max="833" width="10.83203125" customWidth="1"/>
    <col min="837" max="838" width="10.83203125" customWidth="1"/>
    <col min="840" max="861" width="10.83203125" customWidth="1"/>
    <col min="864" max="864" width="10.83203125" customWidth="1"/>
    <col min="866" max="869" width="10.83203125" customWidth="1"/>
    <col min="871" max="871" width="10.83203125" customWidth="1"/>
    <col min="873" max="878" width="10.83203125" customWidth="1"/>
    <col min="880" max="881" width="10.83203125" customWidth="1"/>
    <col min="885" max="886" width="10.83203125" customWidth="1"/>
    <col min="888" max="909" width="10.83203125" customWidth="1"/>
    <col min="912" max="912" width="10.83203125" customWidth="1"/>
    <col min="914" max="917" width="10.83203125" customWidth="1"/>
    <col min="919" max="919" width="10.83203125" customWidth="1"/>
    <col min="921" max="926" width="10.83203125" customWidth="1"/>
    <col min="928" max="928" width="10.83203125" customWidth="1"/>
    <col min="930" max="930" width="10.83203125" customWidth="1"/>
    <col min="932" max="934" width="10.83203125" customWidth="1"/>
    <col min="936" max="957" width="10.83203125" customWidth="1"/>
    <col min="960" max="960" width="10.83203125" customWidth="1"/>
    <col min="962" max="965" width="10.83203125" customWidth="1"/>
    <col min="967" max="967" width="10.83203125" customWidth="1"/>
    <col min="969" max="974" width="10.83203125" customWidth="1"/>
    <col min="976" max="976" width="10.83203125" customWidth="1"/>
    <col min="978" max="978" width="10.83203125" customWidth="1"/>
    <col min="980" max="982" width="10.83203125" customWidth="1"/>
    <col min="984" max="1005" width="10.83203125" customWidth="1"/>
    <col min="1008" max="1008" width="10.83203125" customWidth="1"/>
    <col min="1010" max="1013" width="10.83203125" customWidth="1"/>
    <col min="1015" max="1015" width="10.83203125" customWidth="1"/>
    <col min="1017" max="1022" width="10.83203125" customWidth="1"/>
    <col min="1024" max="1024" width="10.83203125" customWidth="1"/>
    <col min="1026" max="1026" width="10.83203125" customWidth="1"/>
    <col min="1028" max="1030" width="10.83203125" customWidth="1"/>
    <col min="1032" max="1053" width="10.83203125" customWidth="1"/>
    <col min="1056" max="1056" width="10.83203125" customWidth="1"/>
    <col min="1058" max="1061" width="10.83203125" customWidth="1"/>
    <col min="1063" max="1063" width="10.83203125" customWidth="1"/>
    <col min="1065" max="1070" width="10.83203125" customWidth="1"/>
    <col min="1072" max="1072" width="10.83203125" customWidth="1"/>
    <col min="1074" max="1074" width="10.83203125" customWidth="1"/>
    <col min="1076" max="1078" width="10.83203125" customWidth="1"/>
    <col min="1080" max="1099" width="10.83203125" customWidth="1"/>
    <col min="1101" max="1101" width="10.83203125" customWidth="1"/>
    <col min="1103" max="1103" width="10.83203125" customWidth="1"/>
    <col min="1106" max="1109" width="10.83203125" customWidth="1"/>
    <col min="1111" max="1111" width="10.83203125" customWidth="1"/>
    <col min="1113" max="1118" width="10.83203125" customWidth="1"/>
    <col min="1120" max="1120" width="10.83203125" customWidth="1"/>
    <col min="1122" max="1122" width="10.83203125" customWidth="1"/>
    <col min="1124" max="1126" width="10.83203125" customWidth="1"/>
    <col min="1128" max="1147" width="10.83203125" customWidth="1"/>
    <col min="1149" max="1149" width="10.83203125" customWidth="1"/>
    <col min="1151" max="1151" width="10.83203125" customWidth="1"/>
    <col min="1154" max="1157" width="10.83203125" customWidth="1"/>
    <col min="1159" max="1159" width="10.83203125" customWidth="1"/>
    <col min="1161" max="1166" width="10.83203125" customWidth="1"/>
    <col min="1168" max="1168" width="10.83203125" customWidth="1"/>
    <col min="1170" max="1170" width="10.83203125" customWidth="1"/>
    <col min="1172" max="1174" width="10.83203125" customWidth="1"/>
    <col min="1176" max="1195" width="10.83203125" customWidth="1"/>
    <col min="1197" max="1197" width="10.83203125" customWidth="1"/>
    <col min="1199" max="1199" width="10.83203125" customWidth="1"/>
    <col min="1202" max="1205" width="10.83203125" customWidth="1"/>
    <col min="1207" max="1207" width="10.83203125" customWidth="1"/>
    <col min="1209" max="1214" width="10.83203125" customWidth="1"/>
    <col min="1216" max="1216" width="10.83203125" customWidth="1"/>
    <col min="1218" max="1218" width="10.83203125" customWidth="1"/>
    <col min="1220" max="1222" width="10.83203125" customWidth="1"/>
    <col min="1224" max="1243" width="10.83203125" customWidth="1"/>
    <col min="1245" max="1245" width="10.83203125" customWidth="1"/>
    <col min="1247" max="1247" width="10.83203125" customWidth="1"/>
    <col min="1250" max="1253" width="10.83203125" customWidth="1"/>
    <col min="1255" max="1255" width="10.83203125" customWidth="1"/>
    <col min="1257" max="1262" width="10.83203125" customWidth="1"/>
    <col min="1264" max="1264" width="10.83203125" customWidth="1"/>
    <col min="1266" max="1266" width="10.83203125" customWidth="1"/>
    <col min="1268" max="1270" width="10.83203125" customWidth="1"/>
    <col min="1272" max="1291" width="10.83203125" customWidth="1"/>
    <col min="1293" max="1293" width="10.83203125" customWidth="1"/>
    <col min="1295" max="1295" width="10.83203125" customWidth="1"/>
    <col min="1298" max="1301" width="10.83203125" customWidth="1"/>
    <col min="1303" max="1303" width="10.83203125" customWidth="1"/>
    <col min="1305" max="1310" width="10.83203125" customWidth="1"/>
    <col min="1312" max="1312" width="10.83203125" customWidth="1"/>
    <col min="1314" max="1314" width="10.83203125" customWidth="1"/>
    <col min="1316" max="1318" width="10.83203125" customWidth="1"/>
    <col min="1320" max="1339" width="10.83203125" customWidth="1"/>
    <col min="1341" max="1341" width="10.83203125" customWidth="1"/>
    <col min="1343" max="1343" width="10.83203125" customWidth="1"/>
    <col min="1346" max="1349" width="10.83203125" customWidth="1"/>
    <col min="1351" max="1351" width="10.83203125" customWidth="1"/>
    <col min="1353" max="1358" width="10.83203125" customWidth="1"/>
    <col min="1360" max="1360" width="10.83203125" customWidth="1"/>
    <col min="1362" max="1362" width="10.83203125" customWidth="1"/>
    <col min="1364" max="1366" width="10.83203125" customWidth="1"/>
    <col min="1368" max="1387" width="10.83203125" customWidth="1"/>
    <col min="1389" max="1389" width="10.83203125" customWidth="1"/>
    <col min="1391" max="1391" width="10.83203125" customWidth="1"/>
    <col min="1394" max="1397" width="10.83203125" customWidth="1"/>
    <col min="1399" max="1399" width="10.83203125" customWidth="1"/>
    <col min="1401" max="1406" width="10.83203125" customWidth="1"/>
    <col min="1408" max="1408" width="10.83203125" customWidth="1"/>
    <col min="1410" max="1410" width="10.83203125" customWidth="1"/>
    <col min="1412" max="1414" width="10.83203125" customWidth="1"/>
    <col min="1416" max="1435" width="10.83203125" customWidth="1"/>
    <col min="1437" max="1437" width="10.83203125" customWidth="1"/>
    <col min="1439" max="1439" width="10.83203125" customWidth="1"/>
    <col min="1442" max="1445" width="10.83203125" customWidth="1"/>
    <col min="1447" max="1447" width="10.83203125" customWidth="1"/>
    <col min="1449" max="1454" width="10.83203125" customWidth="1"/>
    <col min="1456" max="1456" width="10.83203125" customWidth="1"/>
    <col min="1458" max="1458" width="10.83203125" customWidth="1"/>
    <col min="1460" max="1462" width="10.83203125" customWidth="1"/>
    <col min="1464" max="1483" width="10.83203125" customWidth="1"/>
    <col min="1485" max="1485" width="10.83203125" customWidth="1"/>
    <col min="1487" max="1487" width="10.83203125" customWidth="1"/>
    <col min="1490" max="1493" width="10.83203125" customWidth="1"/>
    <col min="1495" max="1495" width="10.83203125" customWidth="1"/>
    <col min="1497" max="1502" width="10.83203125" customWidth="1"/>
    <col min="1504" max="1504" width="10.83203125" customWidth="1"/>
    <col min="1506" max="1506" width="10.83203125" customWidth="1"/>
    <col min="1508" max="1510" width="10.83203125" customWidth="1"/>
    <col min="1512" max="1531" width="10.83203125" customWidth="1"/>
    <col min="1533" max="1533" width="10.83203125" customWidth="1"/>
    <col min="1535" max="1535" width="10.83203125" customWidth="1"/>
    <col min="1538" max="1541" width="10.83203125" customWidth="1"/>
    <col min="1543" max="1543" width="10.83203125" customWidth="1"/>
    <col min="1545" max="1550" width="10.83203125" customWidth="1"/>
    <col min="1552" max="1552" width="10.83203125" customWidth="1"/>
    <col min="1554" max="1554" width="10.83203125" customWidth="1"/>
    <col min="1556" max="1558" width="10.83203125" customWidth="1"/>
    <col min="1560" max="1579" width="10.83203125" customWidth="1"/>
    <col min="1581" max="1581" width="10.83203125" customWidth="1"/>
    <col min="1583" max="1583" width="10.83203125" customWidth="1"/>
    <col min="1586" max="1589" width="10.83203125" customWidth="1"/>
    <col min="1591" max="1591" width="10.83203125" customWidth="1"/>
    <col min="1593" max="1598" width="10.83203125" customWidth="1"/>
    <col min="1600" max="1600" width="10.83203125" customWidth="1"/>
    <col min="1602" max="1602" width="10.83203125" customWidth="1"/>
    <col min="1604" max="1606" width="10.83203125" customWidth="1"/>
    <col min="1608" max="1627" width="10.83203125" customWidth="1"/>
    <col min="1629" max="1629" width="10.83203125" customWidth="1"/>
    <col min="1631" max="1631" width="10.83203125" customWidth="1"/>
    <col min="1634" max="1637" width="10.83203125" customWidth="1"/>
    <col min="1639" max="1639" width="10.83203125" customWidth="1"/>
    <col min="1641" max="1646" width="10.83203125" customWidth="1"/>
    <col min="1648" max="1648" width="10.83203125" customWidth="1"/>
    <col min="1650" max="1650" width="10.83203125" customWidth="1"/>
    <col min="1652" max="1654" width="10.83203125" customWidth="1"/>
    <col min="1656" max="1673" width="10.83203125" customWidth="1"/>
    <col min="1677" max="1678" width="10.83203125" customWidth="1"/>
    <col min="1680" max="1680" width="10.83203125" customWidth="1"/>
    <col min="1682" max="1685" width="10.83203125" customWidth="1"/>
    <col min="1687" max="1687" width="10.83203125" customWidth="1"/>
    <col min="1689" max="1694" width="10.83203125" customWidth="1"/>
    <col min="1696" max="1696" width="10.83203125" customWidth="1"/>
    <col min="1698" max="1698" width="10.83203125" customWidth="1"/>
    <col min="1700" max="1702" width="10.83203125" customWidth="1"/>
    <col min="1704" max="1721" width="10.83203125" customWidth="1"/>
    <col min="1725" max="1726" width="10.83203125" customWidth="1"/>
    <col min="1728" max="1728" width="10.83203125" customWidth="1"/>
    <col min="1730" max="1733" width="10.83203125" customWidth="1"/>
    <col min="1735" max="1735" width="10.83203125" customWidth="1"/>
    <col min="1737" max="1742" width="10.83203125" customWidth="1"/>
    <col min="1744" max="1744" width="10.83203125" customWidth="1"/>
    <col min="1746" max="1746" width="10.83203125" customWidth="1"/>
    <col min="1748" max="1750" width="10.83203125" customWidth="1"/>
    <col min="1752" max="1769" width="10.83203125" customWidth="1"/>
    <col min="1773" max="1774" width="10.83203125" customWidth="1"/>
    <col min="1776" max="1776" width="10.83203125" customWidth="1"/>
    <col min="1778" max="1781" width="10.83203125" customWidth="1"/>
    <col min="1783" max="1783" width="10.83203125" customWidth="1"/>
    <col min="1785" max="1790" width="10.83203125" customWidth="1"/>
    <col min="1792" max="1792" width="10.83203125" customWidth="1"/>
    <col min="1794" max="1794" width="10.83203125" customWidth="1"/>
    <col min="1796" max="1798" width="10.83203125" customWidth="1"/>
    <col min="1800" max="1817" width="10.83203125" customWidth="1"/>
    <col min="1821" max="1822" width="10.83203125" customWidth="1"/>
    <col min="1824" max="1824" width="10.83203125" customWidth="1"/>
    <col min="1826" max="1829" width="10.83203125" customWidth="1"/>
    <col min="1831" max="1831" width="10.83203125" customWidth="1"/>
    <col min="1833" max="1838" width="10.83203125" customWidth="1"/>
    <col min="1840" max="1840" width="10.83203125" customWidth="1"/>
    <col min="1842" max="1842" width="10.83203125" customWidth="1"/>
    <col min="1844" max="1846" width="10.83203125" customWidth="1"/>
    <col min="1848" max="1865" width="10.83203125" customWidth="1"/>
    <col min="1869" max="1870" width="10.83203125" customWidth="1"/>
    <col min="1872" max="1872" width="10.83203125" customWidth="1"/>
    <col min="1874" max="1877" width="10.83203125" customWidth="1"/>
    <col min="1879" max="1879" width="10.83203125" customWidth="1"/>
    <col min="1881" max="1886" width="10.83203125" customWidth="1"/>
    <col min="1888" max="1888" width="10.83203125" customWidth="1"/>
    <col min="1890" max="1890" width="10.83203125" customWidth="1"/>
    <col min="1892" max="1894" width="10.83203125" customWidth="1"/>
    <col min="1896" max="1915" width="10.83203125" customWidth="1"/>
    <col min="1918" max="1918" width="10.83203125" customWidth="1"/>
    <col min="1920" max="1920" width="10.83203125" customWidth="1"/>
    <col min="1922" max="1925" width="10.83203125" customWidth="1"/>
    <col min="1927" max="1927" width="10.83203125" customWidth="1"/>
    <col min="1929" max="1934" width="10.83203125" customWidth="1"/>
    <col min="1936" max="1936" width="10.83203125" customWidth="1"/>
    <col min="1938" max="1938" width="10.83203125" customWidth="1"/>
    <col min="1940" max="1942" width="10.83203125" customWidth="1"/>
    <col min="1944" max="1963" width="10.83203125" customWidth="1"/>
    <col min="1966" max="1966" width="10.83203125" customWidth="1"/>
    <col min="1968" max="1968" width="10.83203125" customWidth="1"/>
    <col min="1970" max="1973" width="10.83203125" customWidth="1"/>
    <col min="1975" max="1975" width="10.83203125" customWidth="1"/>
    <col min="1977" max="1982" width="10.83203125" customWidth="1"/>
    <col min="1984" max="1984" width="10.83203125" customWidth="1"/>
    <col min="1986" max="1986" width="10.83203125" customWidth="1"/>
    <col min="1988" max="1990" width="10.83203125" customWidth="1"/>
    <col min="1992" max="2009" width="10.83203125" customWidth="1"/>
    <col min="2015" max="2016" width="10.83203125" customWidth="1"/>
    <col min="2018" max="2021" width="10.83203125" customWidth="1"/>
    <col min="2023" max="2023" width="10.83203125" customWidth="1"/>
    <col min="2025" max="2030" width="10.83203125" customWidth="1"/>
    <col min="2032" max="2032" width="10.83203125" customWidth="1"/>
    <col min="2034" max="2034" width="10.83203125" customWidth="1"/>
    <col min="2036" max="2038" width="10.83203125" customWidth="1"/>
    <col min="2040" max="2057" width="10.83203125" customWidth="1"/>
    <col min="2063" max="2064" width="10.83203125" customWidth="1"/>
    <col min="2066" max="2069" width="10.83203125" customWidth="1"/>
    <col min="2071" max="2071" width="10.83203125" customWidth="1"/>
    <col min="2073" max="2078" width="10.83203125" customWidth="1"/>
    <col min="2080" max="2080" width="10.83203125" customWidth="1"/>
    <col min="2082" max="2082" width="10.83203125" customWidth="1"/>
    <col min="2084" max="2086" width="10.83203125" customWidth="1"/>
    <col min="2088" max="2105" width="10.83203125" customWidth="1"/>
    <col min="2111" max="2112" width="10.83203125" customWidth="1"/>
    <col min="2114" max="2117" width="10.83203125" customWidth="1"/>
    <col min="2119" max="2119" width="10.83203125" customWidth="1"/>
    <col min="2121" max="2126" width="10.83203125" customWidth="1"/>
    <col min="2128" max="2128" width="10.83203125" customWidth="1"/>
    <col min="2130" max="2130" width="10.83203125" customWidth="1"/>
    <col min="2132" max="2134" width="10.83203125" customWidth="1"/>
    <col min="2136" max="2153" width="10.83203125" customWidth="1"/>
    <col min="2159" max="2160" width="10.83203125" customWidth="1"/>
    <col min="2162" max="2165" width="10.83203125" customWidth="1"/>
    <col min="2167" max="2167" width="10.83203125" customWidth="1"/>
    <col min="2169" max="2174" width="10.83203125" customWidth="1"/>
    <col min="2176" max="2176" width="10.83203125" customWidth="1"/>
    <col min="2178" max="2178" width="10.83203125" customWidth="1"/>
    <col min="2180" max="2182" width="10.83203125" customWidth="1"/>
    <col min="2184" max="2201" width="10.83203125" customWidth="1"/>
    <col min="2207" max="2208" width="10.83203125" customWidth="1"/>
    <col min="2210" max="2213" width="10.83203125" customWidth="1"/>
    <col min="2215" max="2215" width="10.83203125" customWidth="1"/>
    <col min="2217" max="2222" width="10.83203125" customWidth="1"/>
    <col min="2224" max="2224" width="10.83203125" customWidth="1"/>
    <col min="2226" max="2226" width="10.83203125" customWidth="1"/>
    <col min="2228" max="2230" width="10.83203125" customWidth="1"/>
    <col min="2232" max="2249" width="10.83203125" customWidth="1"/>
    <col min="2255" max="2256" width="10.83203125" customWidth="1"/>
    <col min="2258" max="2261" width="10.83203125" customWidth="1"/>
    <col min="2263" max="2263" width="10.83203125" customWidth="1"/>
    <col min="2265" max="2270" width="10.83203125" customWidth="1"/>
    <col min="2272" max="2272" width="10.83203125" customWidth="1"/>
    <col min="2274" max="2274" width="10.83203125" customWidth="1"/>
    <col min="2276" max="2278" width="10.83203125" customWidth="1"/>
    <col min="2280" max="2297" width="10.83203125" customWidth="1"/>
    <col min="2303" max="2304" width="10.83203125" customWidth="1"/>
    <col min="2306" max="2309" width="10.83203125" customWidth="1"/>
    <col min="2311" max="2311" width="10.83203125" customWidth="1"/>
    <col min="2313" max="2318" width="10.83203125" customWidth="1"/>
    <col min="2320" max="2320" width="10.83203125" customWidth="1"/>
    <col min="2322" max="2322" width="10.83203125" customWidth="1"/>
    <col min="2324" max="2326" width="10.83203125" customWidth="1"/>
    <col min="2328" max="2345" width="10.83203125" customWidth="1"/>
    <col min="2351" max="2352" width="10.83203125" customWidth="1"/>
    <col min="2354" max="2357" width="10.83203125" customWidth="1"/>
    <col min="2359" max="2359" width="10.83203125" customWidth="1"/>
    <col min="2361" max="2366" width="10.83203125" customWidth="1"/>
    <col min="2368" max="2368" width="10.83203125" customWidth="1"/>
    <col min="2370" max="2370" width="10.83203125" customWidth="1"/>
    <col min="2372" max="2374" width="10.83203125" customWidth="1"/>
    <col min="2376" max="2393" width="10.83203125" customWidth="1"/>
    <col min="2399" max="2400" width="10.83203125" customWidth="1"/>
    <col min="2402" max="2405" width="10.83203125" customWidth="1"/>
    <col min="2407" max="2407" width="10.83203125" customWidth="1"/>
    <col min="2409" max="2414" width="10.83203125" customWidth="1"/>
    <col min="2416" max="2416" width="10.83203125" customWidth="1"/>
    <col min="2418" max="2418" width="10.83203125" customWidth="1"/>
    <col min="2420" max="2422" width="10.83203125" customWidth="1"/>
    <col min="2424" max="2441" width="10.83203125" customWidth="1"/>
    <col min="2447" max="2448" width="10.83203125" customWidth="1"/>
    <col min="2450" max="2453" width="10.83203125" customWidth="1"/>
    <col min="2455" max="2455" width="10.83203125" customWidth="1"/>
    <col min="2457" max="2462" width="10.83203125" customWidth="1"/>
    <col min="2464" max="2464" width="10.83203125" customWidth="1"/>
    <col min="2466" max="2466" width="10.83203125" customWidth="1"/>
    <col min="2468" max="2470" width="10.83203125" customWidth="1"/>
    <col min="2472" max="2489" width="10.83203125" customWidth="1"/>
    <col min="2495" max="2496" width="10.83203125" customWidth="1"/>
    <col min="2498" max="2501" width="10.83203125" customWidth="1"/>
    <col min="2503" max="2503" width="10.83203125" customWidth="1"/>
    <col min="2505" max="2510" width="10.83203125" customWidth="1"/>
    <col min="2512" max="2512" width="10.83203125" customWidth="1"/>
    <col min="2514" max="2514" width="10.83203125" customWidth="1"/>
    <col min="2516" max="2518" width="10.83203125" customWidth="1"/>
    <col min="2520" max="2537" width="10.83203125" customWidth="1"/>
    <col min="2543" max="2544" width="10.83203125" customWidth="1"/>
    <col min="2546" max="2549" width="10.83203125" customWidth="1"/>
    <col min="2551" max="2551" width="10.83203125" customWidth="1"/>
    <col min="2553" max="2558" width="10.83203125" customWidth="1"/>
    <col min="2560" max="2560" width="10.83203125" customWidth="1"/>
    <col min="2562" max="2562" width="10.83203125" customWidth="1"/>
    <col min="2564" max="2566" width="10.83203125" customWidth="1"/>
    <col min="2568" max="2585" width="10.83203125" customWidth="1"/>
    <col min="2591" max="2592" width="10.83203125" customWidth="1"/>
    <col min="2594" max="2597" width="10.83203125" customWidth="1"/>
    <col min="2599" max="2599" width="10.83203125" customWidth="1"/>
    <col min="2601" max="2606" width="10.83203125" customWidth="1"/>
    <col min="2608" max="2608" width="10.83203125" customWidth="1"/>
    <col min="2610" max="2610" width="10.83203125" customWidth="1"/>
    <col min="2612" max="2614" width="10.83203125" customWidth="1"/>
    <col min="2616" max="2633" width="10.83203125" customWidth="1"/>
    <col min="2639" max="2640" width="10.83203125" customWidth="1"/>
    <col min="2642" max="2645" width="10.83203125" customWidth="1"/>
    <col min="2647" max="2647" width="10.83203125" customWidth="1"/>
    <col min="2649" max="2654" width="10.83203125" customWidth="1"/>
    <col min="2656" max="2656" width="10.83203125" customWidth="1"/>
    <col min="2658" max="2658" width="10.83203125" customWidth="1"/>
    <col min="2660" max="2662" width="10.83203125" customWidth="1"/>
    <col min="2664" max="2681" width="10.83203125" customWidth="1"/>
    <col min="2687" max="2688" width="10.83203125" customWidth="1"/>
    <col min="2690" max="2693" width="10.83203125" customWidth="1"/>
    <col min="2695" max="2695" width="10.83203125" customWidth="1"/>
    <col min="2697" max="2702" width="10.83203125" customWidth="1"/>
    <col min="2704" max="2704" width="10.83203125" customWidth="1"/>
    <col min="2706" max="2706" width="10.83203125" customWidth="1"/>
    <col min="2708" max="2710" width="10.83203125" customWidth="1"/>
    <col min="2712" max="2729" width="10.83203125" customWidth="1"/>
    <col min="2735" max="2736" width="10.83203125" customWidth="1"/>
    <col min="2738" max="2741" width="10.83203125" customWidth="1"/>
    <col min="2743" max="2743" width="10.83203125" customWidth="1"/>
    <col min="2745" max="2750" width="10.83203125" customWidth="1"/>
    <col min="2752" max="2753" width="10.83203125" customWidth="1"/>
    <col min="2755" max="2755" width="10.83203125" customWidth="1"/>
    <col min="2759" max="15928" width="10.83203125" customWidth="1"/>
    <col min="15930" max="16384" width="10.83203125" customWidth="1"/>
  </cols>
  <sheetData>
    <row r="1" spans="1:6" x14ac:dyDescent="0.2">
      <c r="A1" s="1">
        <f>+B1-693960</f>
        <v>38245</v>
      </c>
      <c r="B1" s="4">
        <v>732205</v>
      </c>
      <c r="C1" t="s">
        <v>57</v>
      </c>
      <c r="D1" t="s">
        <v>58</v>
      </c>
      <c r="E1">
        <v>386</v>
      </c>
    </row>
    <row r="2" spans="1:6" x14ac:dyDescent="0.2">
      <c r="A2" s="1">
        <f>+B2-693960</f>
        <v>38341</v>
      </c>
      <c r="B2" s="4">
        <v>732301</v>
      </c>
      <c r="C2" t="s">
        <v>59</v>
      </c>
      <c r="E2">
        <v>366</v>
      </c>
    </row>
    <row r="3" spans="1:6" x14ac:dyDescent="0.2">
      <c r="A3" s="1">
        <f t="shared" ref="A3:A29" si="0">+B3-693960</f>
        <v>39000</v>
      </c>
      <c r="B3" s="4">
        <v>732960</v>
      </c>
      <c r="C3" t="s">
        <v>57</v>
      </c>
      <c r="D3" t="s">
        <v>60</v>
      </c>
      <c r="E3">
        <v>400</v>
      </c>
    </row>
    <row r="4" spans="1:6" x14ac:dyDescent="0.2">
      <c r="A4" s="1">
        <f t="shared" si="0"/>
        <v>39089</v>
      </c>
      <c r="B4" s="4">
        <v>733049</v>
      </c>
      <c r="C4" t="s">
        <v>61</v>
      </c>
      <c r="D4" t="s">
        <v>60</v>
      </c>
      <c r="E4">
        <v>400</v>
      </c>
    </row>
    <row r="5" spans="1:6" x14ac:dyDescent="0.2">
      <c r="A5" s="1">
        <f t="shared" si="0"/>
        <v>39091</v>
      </c>
      <c r="B5" s="4">
        <v>733051</v>
      </c>
      <c r="C5" t="s">
        <v>57</v>
      </c>
      <c r="D5" t="s">
        <v>60</v>
      </c>
      <c r="E5">
        <v>410</v>
      </c>
    </row>
    <row r="6" spans="1:6" x14ac:dyDescent="0.2">
      <c r="A6" s="1">
        <f t="shared" si="0"/>
        <v>39627</v>
      </c>
      <c r="B6" s="4">
        <v>733587</v>
      </c>
      <c r="C6" t="s">
        <v>62</v>
      </c>
      <c r="D6" t="s">
        <v>60</v>
      </c>
      <c r="E6">
        <v>410</v>
      </c>
    </row>
    <row r="7" spans="1:6" x14ac:dyDescent="0.2">
      <c r="A7" s="1">
        <f t="shared" si="0"/>
        <v>39982</v>
      </c>
      <c r="B7" s="4">
        <v>733942</v>
      </c>
      <c r="C7" t="s">
        <v>63</v>
      </c>
      <c r="D7" t="s">
        <v>60</v>
      </c>
      <c r="E7">
        <v>410</v>
      </c>
    </row>
    <row r="8" spans="1:6" x14ac:dyDescent="0.2">
      <c r="A8" s="1">
        <f t="shared" si="0"/>
        <v>40019</v>
      </c>
      <c r="B8" s="4">
        <v>733979</v>
      </c>
      <c r="C8" t="s">
        <v>64</v>
      </c>
      <c r="D8" t="s">
        <v>60</v>
      </c>
      <c r="E8">
        <v>410</v>
      </c>
    </row>
    <row r="9" spans="1:6" x14ac:dyDescent="0.2">
      <c r="A9" s="2">
        <f t="shared" si="0"/>
        <v>40045</v>
      </c>
      <c r="B9" s="4">
        <v>734005</v>
      </c>
      <c r="C9" t="s">
        <v>65</v>
      </c>
      <c r="D9" t="s">
        <v>66</v>
      </c>
      <c r="E9">
        <v>485</v>
      </c>
    </row>
    <row r="10" spans="1:6" x14ac:dyDescent="0.2">
      <c r="A10" s="2">
        <f t="shared" si="0"/>
        <v>40061</v>
      </c>
      <c r="B10" s="4">
        <v>734021</v>
      </c>
      <c r="C10" t="s">
        <v>67</v>
      </c>
      <c r="D10" t="s">
        <v>68</v>
      </c>
      <c r="E10">
        <v>335</v>
      </c>
    </row>
    <row r="11" spans="1:6" x14ac:dyDescent="0.2">
      <c r="A11" s="2">
        <f t="shared" si="0"/>
        <v>40081</v>
      </c>
      <c r="B11">
        <v>734041</v>
      </c>
      <c r="C11" t="s">
        <v>69</v>
      </c>
      <c r="D11" t="s">
        <v>68</v>
      </c>
      <c r="E11">
        <v>335</v>
      </c>
    </row>
    <row r="12" spans="1:6" x14ac:dyDescent="0.2">
      <c r="A12" s="2">
        <f t="shared" si="0"/>
        <v>40179</v>
      </c>
      <c r="B12">
        <v>734139</v>
      </c>
      <c r="C12" t="s">
        <v>70</v>
      </c>
      <c r="D12" t="s">
        <v>68</v>
      </c>
      <c r="E12">
        <v>335</v>
      </c>
    </row>
    <row r="13" spans="1:6" x14ac:dyDescent="0.2">
      <c r="A13" s="2">
        <f t="shared" si="0"/>
        <v>40239</v>
      </c>
      <c r="B13">
        <v>734199</v>
      </c>
      <c r="C13" t="s">
        <v>71</v>
      </c>
      <c r="D13" t="s">
        <v>68</v>
      </c>
      <c r="E13">
        <v>335</v>
      </c>
    </row>
    <row r="14" spans="1:6" x14ac:dyDescent="0.2">
      <c r="A14" s="2">
        <f t="shared" si="0"/>
        <v>40256</v>
      </c>
      <c r="B14">
        <v>734216</v>
      </c>
      <c r="C14" t="s">
        <v>72</v>
      </c>
      <c r="D14" t="s">
        <v>68</v>
      </c>
      <c r="E14">
        <v>335</v>
      </c>
    </row>
    <row r="15" spans="1:6" x14ac:dyDescent="0.2">
      <c r="A15" s="2">
        <f t="shared" si="0"/>
        <v>40290</v>
      </c>
      <c r="B15">
        <v>734250</v>
      </c>
      <c r="C15" t="s">
        <v>73</v>
      </c>
      <c r="D15" t="s">
        <v>68</v>
      </c>
      <c r="E15">
        <v>335</v>
      </c>
      <c r="F15" t="s">
        <v>74</v>
      </c>
    </row>
    <row r="16" spans="1:6" x14ac:dyDescent="0.2">
      <c r="A16" s="2">
        <f t="shared" si="0"/>
        <v>40445</v>
      </c>
      <c r="B16">
        <v>734405</v>
      </c>
      <c r="C16" t="s">
        <v>75</v>
      </c>
      <c r="D16" t="s">
        <v>76</v>
      </c>
      <c r="E16">
        <v>335</v>
      </c>
    </row>
    <row r="17" spans="1:6" x14ac:dyDescent="0.2">
      <c r="A17" s="2">
        <f>+B17-693960</f>
        <v>40512</v>
      </c>
      <c r="B17">
        <v>734472</v>
      </c>
      <c r="C17" t="s">
        <v>77</v>
      </c>
      <c r="D17" t="s">
        <v>76</v>
      </c>
      <c r="E17">
        <v>335</v>
      </c>
    </row>
    <row r="18" spans="1:6" x14ac:dyDescent="0.2">
      <c r="A18" s="2">
        <f t="shared" si="0"/>
        <v>40702</v>
      </c>
      <c r="B18">
        <v>734662</v>
      </c>
      <c r="C18" s="6" t="s">
        <v>78</v>
      </c>
      <c r="D18" t="s">
        <v>76</v>
      </c>
      <c r="E18">
        <v>335</v>
      </c>
    </row>
    <row r="19" spans="1:6" x14ac:dyDescent="0.2">
      <c r="A19" s="2">
        <f t="shared" si="0"/>
        <v>40742</v>
      </c>
      <c r="B19">
        <v>734702</v>
      </c>
      <c r="C19" t="s">
        <v>79</v>
      </c>
      <c r="D19" t="s">
        <v>80</v>
      </c>
      <c r="E19">
        <v>335</v>
      </c>
    </row>
    <row r="20" spans="1:6" x14ac:dyDescent="0.2">
      <c r="A20" s="2">
        <f t="shared" si="0"/>
        <v>40759</v>
      </c>
      <c r="B20" s="5">
        <v>734719</v>
      </c>
      <c r="C20" t="s">
        <v>81</v>
      </c>
      <c r="D20" t="s">
        <v>82</v>
      </c>
      <c r="E20">
        <v>335</v>
      </c>
    </row>
    <row r="21" spans="1:6" x14ac:dyDescent="0.2">
      <c r="A21" s="2">
        <f t="shared" si="0"/>
        <v>40854</v>
      </c>
      <c r="B21" s="5">
        <v>734814</v>
      </c>
      <c r="C21" t="s">
        <v>70</v>
      </c>
      <c r="D21" t="s">
        <v>82</v>
      </c>
      <c r="E21">
        <v>335</v>
      </c>
    </row>
    <row r="22" spans="1:6" x14ac:dyDescent="0.2">
      <c r="A22" s="2">
        <f t="shared" si="0"/>
        <v>40940</v>
      </c>
      <c r="B22" s="5">
        <v>734900</v>
      </c>
      <c r="C22" t="s">
        <v>83</v>
      </c>
      <c r="D22" t="s">
        <v>84</v>
      </c>
      <c r="E22">
        <v>335</v>
      </c>
    </row>
    <row r="23" spans="1:6" x14ac:dyDescent="0.2">
      <c r="A23" s="2">
        <f t="shared" si="0"/>
        <v>40975</v>
      </c>
      <c r="B23">
        <v>734935</v>
      </c>
      <c r="C23" t="s">
        <v>85</v>
      </c>
      <c r="D23" t="s">
        <v>84</v>
      </c>
      <c r="E23">
        <v>335</v>
      </c>
    </row>
    <row r="24" spans="1:6" x14ac:dyDescent="0.2">
      <c r="A24" s="2">
        <f t="shared" si="0"/>
        <v>40992</v>
      </c>
      <c r="B24">
        <v>734952</v>
      </c>
      <c r="C24" t="s">
        <v>86</v>
      </c>
      <c r="D24" t="s">
        <v>87</v>
      </c>
      <c r="E24">
        <v>345</v>
      </c>
    </row>
    <row r="25" spans="1:6" x14ac:dyDescent="0.2">
      <c r="A25" s="2">
        <f t="shared" si="0"/>
        <v>41057</v>
      </c>
      <c r="B25" s="8">
        <v>735017</v>
      </c>
      <c r="C25" t="s">
        <v>70</v>
      </c>
      <c r="D25" t="s">
        <v>87</v>
      </c>
      <c r="E25">
        <v>345</v>
      </c>
    </row>
    <row r="26" spans="1:6" x14ac:dyDescent="0.2">
      <c r="A26" s="2">
        <f t="shared" si="0"/>
        <v>41075</v>
      </c>
      <c r="B26">
        <v>735035</v>
      </c>
      <c r="C26" t="s">
        <v>88</v>
      </c>
      <c r="D26" t="s">
        <v>87</v>
      </c>
      <c r="E26">
        <v>345</v>
      </c>
    </row>
    <row r="27" spans="1:6" x14ac:dyDescent="0.2">
      <c r="A27" s="2">
        <f t="shared" si="0"/>
        <v>41097</v>
      </c>
      <c r="B27">
        <v>735057</v>
      </c>
      <c r="C27" t="s">
        <v>89</v>
      </c>
      <c r="D27" t="s">
        <v>87</v>
      </c>
      <c r="E27">
        <v>345</v>
      </c>
      <c r="F27" t="s">
        <v>90</v>
      </c>
    </row>
    <row r="28" spans="1:6" x14ac:dyDescent="0.2">
      <c r="A28" s="2">
        <f t="shared" si="0"/>
        <v>41172</v>
      </c>
      <c r="B28">
        <v>735132</v>
      </c>
      <c r="C28" t="s">
        <v>91</v>
      </c>
      <c r="D28" t="s">
        <v>87</v>
      </c>
      <c r="E28">
        <v>345</v>
      </c>
    </row>
    <row r="29" spans="1:6" x14ac:dyDescent="0.2">
      <c r="A29" s="2">
        <f t="shared" si="0"/>
        <v>41205</v>
      </c>
      <c r="B29">
        <v>735165</v>
      </c>
      <c r="C29" t="s">
        <v>92</v>
      </c>
      <c r="D29" t="s">
        <v>87</v>
      </c>
      <c r="E29">
        <v>345</v>
      </c>
    </row>
    <row r="30" spans="1:6" x14ac:dyDescent="0.2">
      <c r="A30" s="2">
        <f t="shared" ref="A30:A35" si="1">+B30-693960</f>
        <v>41213</v>
      </c>
      <c r="B30" s="13">
        <v>735173</v>
      </c>
      <c r="C30" t="s">
        <v>93</v>
      </c>
      <c r="D30" t="s">
        <v>87</v>
      </c>
      <c r="E30">
        <v>345</v>
      </c>
    </row>
    <row r="31" spans="1:6" x14ac:dyDescent="0.2">
      <c r="A31" s="2">
        <f t="shared" si="1"/>
        <v>41228</v>
      </c>
      <c r="B31">
        <v>735188</v>
      </c>
      <c r="C31" t="s">
        <v>88</v>
      </c>
      <c r="D31" t="s">
        <v>87</v>
      </c>
      <c r="E31">
        <v>345</v>
      </c>
    </row>
    <row r="32" spans="1:6" x14ac:dyDescent="0.2">
      <c r="A32" s="2">
        <f t="shared" si="1"/>
        <v>41253</v>
      </c>
      <c r="B32">
        <v>735213</v>
      </c>
      <c r="C32" t="s">
        <v>88</v>
      </c>
      <c r="D32" t="s">
        <v>94</v>
      </c>
      <c r="E32">
        <v>350</v>
      </c>
    </row>
    <row r="33" spans="1:5" x14ac:dyDescent="0.2">
      <c r="A33" s="2">
        <f t="shared" si="1"/>
        <v>41340</v>
      </c>
      <c r="B33">
        <v>735300</v>
      </c>
      <c r="C33" t="s">
        <v>95</v>
      </c>
      <c r="D33" t="s">
        <v>96</v>
      </c>
      <c r="E33">
        <v>383</v>
      </c>
    </row>
    <row r="34" spans="1:5" x14ac:dyDescent="0.2">
      <c r="A34" s="2">
        <f t="shared" si="1"/>
        <v>41428</v>
      </c>
      <c r="B34" s="13">
        <v>735388</v>
      </c>
      <c r="C34" t="s">
        <v>97</v>
      </c>
      <c r="D34" t="s">
        <v>96</v>
      </c>
      <c r="E34">
        <v>383</v>
      </c>
    </row>
    <row r="35" spans="1:5" x14ac:dyDescent="0.2">
      <c r="A35" s="2">
        <f t="shared" si="1"/>
        <v>41450</v>
      </c>
      <c r="B35" s="13">
        <v>735410</v>
      </c>
      <c r="C35" t="s">
        <v>98</v>
      </c>
      <c r="D35" t="s">
        <v>99</v>
      </c>
      <c r="E35">
        <v>383</v>
      </c>
    </row>
    <row r="36" spans="1:5" x14ac:dyDescent="0.2">
      <c r="A36" s="2">
        <f t="shared" ref="A36:A42" si="2">+B36-693960</f>
        <v>41506</v>
      </c>
      <c r="B36" s="13">
        <v>735466</v>
      </c>
      <c r="C36" t="s">
        <v>100</v>
      </c>
      <c r="D36" t="s">
        <v>99</v>
      </c>
      <c r="E36">
        <v>315</v>
      </c>
    </row>
    <row r="37" spans="1:5" x14ac:dyDescent="0.2">
      <c r="A37" s="2">
        <f t="shared" si="2"/>
        <v>41556</v>
      </c>
      <c r="B37" s="13">
        <v>735516</v>
      </c>
      <c r="C37" t="s">
        <v>101</v>
      </c>
      <c r="D37" t="s">
        <v>102</v>
      </c>
      <c r="E37">
        <v>325</v>
      </c>
    </row>
    <row r="38" spans="1:5" x14ac:dyDescent="0.2">
      <c r="A38" s="2">
        <f t="shared" si="2"/>
        <v>41576</v>
      </c>
      <c r="B38" s="13">
        <v>735536</v>
      </c>
      <c r="C38" t="s">
        <v>89</v>
      </c>
      <c r="D38" t="s">
        <v>102</v>
      </c>
      <c r="E38">
        <v>325</v>
      </c>
    </row>
    <row r="39" spans="1:5" x14ac:dyDescent="0.2">
      <c r="A39" s="2">
        <f t="shared" si="2"/>
        <v>41627</v>
      </c>
      <c r="B39" s="13">
        <v>735587</v>
      </c>
      <c r="C39" t="s">
        <v>103</v>
      </c>
      <c r="D39" t="s">
        <v>102</v>
      </c>
      <c r="E39">
        <v>335</v>
      </c>
    </row>
    <row r="40" spans="1:5" x14ac:dyDescent="0.2">
      <c r="A40" s="2">
        <f t="shared" si="2"/>
        <v>41634</v>
      </c>
      <c r="B40" s="13">
        <v>735594</v>
      </c>
      <c r="C40" t="s">
        <v>104</v>
      </c>
      <c r="D40" t="s">
        <v>102</v>
      </c>
      <c r="E40">
        <v>325</v>
      </c>
    </row>
    <row r="41" spans="1:5" x14ac:dyDescent="0.2">
      <c r="A41" s="2">
        <f>+B41-693960</f>
        <v>41650</v>
      </c>
      <c r="B41" s="13">
        <v>735610</v>
      </c>
      <c r="C41" t="s">
        <v>105</v>
      </c>
      <c r="D41" t="s">
        <v>102</v>
      </c>
      <c r="E41">
        <v>325</v>
      </c>
    </row>
    <row r="42" spans="1:5" x14ac:dyDescent="0.2">
      <c r="A42" s="2">
        <f t="shared" si="2"/>
        <v>41682</v>
      </c>
      <c r="B42" s="13">
        <v>735642</v>
      </c>
      <c r="C42" t="s">
        <v>92</v>
      </c>
      <c r="D42" t="s">
        <v>106</v>
      </c>
      <c r="E42">
        <v>325</v>
      </c>
    </row>
    <row r="43" spans="1:5" x14ac:dyDescent="0.2">
      <c r="A43" s="2">
        <f t="shared" ref="A43:A57" si="3">+B43-693960</f>
        <v>41710</v>
      </c>
      <c r="B43" s="13">
        <v>735670</v>
      </c>
      <c r="C43" t="s">
        <v>107</v>
      </c>
      <c r="D43" t="s">
        <v>106</v>
      </c>
      <c r="E43">
        <v>320</v>
      </c>
    </row>
    <row r="44" spans="1:5" x14ac:dyDescent="0.2">
      <c r="A44" s="2">
        <f t="shared" si="3"/>
        <v>41753</v>
      </c>
      <c r="B44" s="8">
        <v>735713</v>
      </c>
      <c r="C44" t="s">
        <v>70</v>
      </c>
      <c r="D44" t="s">
        <v>106</v>
      </c>
      <c r="E44">
        <v>320</v>
      </c>
    </row>
    <row r="45" spans="1:5" x14ac:dyDescent="0.2">
      <c r="A45" s="37">
        <f t="shared" si="3"/>
        <v>41974</v>
      </c>
      <c r="B45" s="36">
        <v>735934</v>
      </c>
      <c r="C45" t="s">
        <v>108</v>
      </c>
      <c r="D45" t="s">
        <v>106</v>
      </c>
      <c r="E45">
        <v>320</v>
      </c>
    </row>
    <row r="46" spans="1:5" x14ac:dyDescent="0.2">
      <c r="A46" s="37">
        <f t="shared" si="3"/>
        <v>41997</v>
      </c>
      <c r="B46" s="36">
        <v>735957</v>
      </c>
      <c r="C46" t="s">
        <v>109</v>
      </c>
      <c r="D46" t="s">
        <v>106</v>
      </c>
      <c r="E46">
        <v>348</v>
      </c>
    </row>
    <row r="47" spans="1:5" x14ac:dyDescent="0.2">
      <c r="A47" s="2">
        <f t="shared" si="3"/>
        <v>42028</v>
      </c>
      <c r="B47" s="36">
        <v>735988</v>
      </c>
      <c r="C47" t="s">
        <v>92</v>
      </c>
      <c r="D47" t="s">
        <v>110</v>
      </c>
      <c r="E47">
        <v>390</v>
      </c>
    </row>
    <row r="48" spans="1:5" x14ac:dyDescent="0.2">
      <c r="A48" s="2">
        <f t="shared" si="3"/>
        <v>42085</v>
      </c>
      <c r="B48" s="36">
        <v>736045</v>
      </c>
      <c r="C48" t="s">
        <v>111</v>
      </c>
      <c r="D48" t="s">
        <v>110</v>
      </c>
      <c r="E48">
        <v>390</v>
      </c>
    </row>
    <row r="49" spans="1:5" x14ac:dyDescent="0.2">
      <c r="A49" s="2">
        <f t="shared" si="3"/>
        <v>42104</v>
      </c>
      <c r="B49" s="36">
        <v>736064</v>
      </c>
      <c r="C49" t="s">
        <v>112</v>
      </c>
      <c r="D49" t="s">
        <v>110</v>
      </c>
      <c r="E49">
        <v>390</v>
      </c>
    </row>
    <row r="50" spans="1:5" x14ac:dyDescent="0.2">
      <c r="A50" s="2">
        <f t="shared" si="3"/>
        <v>42164</v>
      </c>
      <c r="B50" s="36">
        <v>736124</v>
      </c>
      <c r="C50" t="s">
        <v>113</v>
      </c>
      <c r="D50" t="s">
        <v>110</v>
      </c>
      <c r="E50">
        <v>395</v>
      </c>
    </row>
    <row r="51" spans="1:5" x14ac:dyDescent="0.2">
      <c r="A51" s="2">
        <f t="shared" si="3"/>
        <v>42274</v>
      </c>
      <c r="B51" s="36">
        <v>736234</v>
      </c>
      <c r="C51" s="11" t="s">
        <v>114</v>
      </c>
      <c r="D51" t="s">
        <v>110</v>
      </c>
      <c r="E51">
        <v>395</v>
      </c>
    </row>
    <row r="52" spans="1:5" x14ac:dyDescent="0.2">
      <c r="A52" s="2">
        <f t="shared" si="3"/>
        <v>42417</v>
      </c>
      <c r="B52" s="36">
        <v>736377</v>
      </c>
      <c r="C52" s="11" t="s">
        <v>115</v>
      </c>
      <c r="D52" t="s">
        <v>110</v>
      </c>
      <c r="E52">
        <v>395</v>
      </c>
    </row>
    <row r="53" spans="1:5" x14ac:dyDescent="0.2">
      <c r="A53" s="2">
        <f t="shared" si="3"/>
        <v>42440</v>
      </c>
      <c r="B53" s="36">
        <v>736400</v>
      </c>
      <c r="C53" s="11" t="s">
        <v>116</v>
      </c>
      <c r="D53" t="s">
        <v>110</v>
      </c>
      <c r="E53">
        <v>395</v>
      </c>
    </row>
    <row r="54" spans="1:5" x14ac:dyDescent="0.2">
      <c r="A54" s="2">
        <f t="shared" si="3"/>
        <v>42447</v>
      </c>
      <c r="B54" s="36">
        <v>736407</v>
      </c>
      <c r="C54" s="11" t="s">
        <v>117</v>
      </c>
      <c r="D54" t="s">
        <v>110</v>
      </c>
      <c r="E54">
        <v>395</v>
      </c>
    </row>
    <row r="55" spans="1:5" x14ac:dyDescent="0.2">
      <c r="A55" s="2">
        <f t="shared" si="3"/>
        <v>42564</v>
      </c>
      <c r="B55" s="41">
        <v>736524</v>
      </c>
      <c r="C55" s="11" t="s">
        <v>118</v>
      </c>
      <c r="D55" t="s">
        <v>110</v>
      </c>
      <c r="E55">
        <v>385</v>
      </c>
    </row>
    <row r="56" spans="1:5" x14ac:dyDescent="0.2">
      <c r="A56" s="1">
        <f t="shared" si="3"/>
        <v>42705</v>
      </c>
      <c r="B56" s="36">
        <v>736665</v>
      </c>
      <c r="C56" s="11" t="s">
        <v>119</v>
      </c>
      <c r="D56" t="s">
        <v>110</v>
      </c>
      <c r="E56">
        <v>385</v>
      </c>
    </row>
    <row r="57" spans="1:5" x14ac:dyDescent="0.2">
      <c r="A57" s="1">
        <f t="shared" si="3"/>
        <v>42709</v>
      </c>
      <c r="B57" s="36">
        <v>736669</v>
      </c>
      <c r="C57" s="11" t="s">
        <v>120</v>
      </c>
      <c r="D57" t="s">
        <v>110</v>
      </c>
      <c r="E57">
        <v>385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7"/>
  <sheetViews>
    <sheetView topLeftCell="A102" workbookViewId="0">
      <selection activeCell="B112" sqref="B112"/>
    </sheetView>
  </sheetViews>
  <sheetFormatPr baseColWidth="10" defaultRowHeight="15" x14ac:dyDescent="0.2"/>
  <cols>
    <col min="1" max="1" width="12.1640625" style="11" customWidth="1"/>
    <col min="2" max="2" width="43" style="11" customWidth="1"/>
    <col min="4" max="4" width="16.5" customWidth="1"/>
    <col min="5" max="5" width="18" customWidth="1"/>
  </cols>
  <sheetData>
    <row r="1" spans="1:5" x14ac:dyDescent="0.2">
      <c r="A1" s="10">
        <v>38245</v>
      </c>
      <c r="B1" s="11" t="s">
        <v>121</v>
      </c>
    </row>
    <row r="2" spans="1:5" x14ac:dyDescent="0.2">
      <c r="A2" s="10">
        <v>38341</v>
      </c>
      <c r="B2" s="11" t="s">
        <v>122</v>
      </c>
    </row>
    <row r="3" spans="1:5" x14ac:dyDescent="0.2">
      <c r="A3" s="10">
        <v>39275</v>
      </c>
      <c r="B3" s="11" t="s">
        <v>123</v>
      </c>
    </row>
    <row r="4" spans="1:5" x14ac:dyDescent="0.2">
      <c r="A4" s="10">
        <v>39285</v>
      </c>
      <c r="B4" s="11" t="s">
        <v>124</v>
      </c>
    </row>
    <row r="5" spans="1:5" x14ac:dyDescent="0.2">
      <c r="A5" s="10">
        <v>39385</v>
      </c>
      <c r="B5" s="11" t="s">
        <v>125</v>
      </c>
    </row>
    <row r="6" spans="1:5" x14ac:dyDescent="0.2">
      <c r="A6" s="10">
        <v>39356</v>
      </c>
      <c r="B6" s="11" t="s">
        <v>126</v>
      </c>
    </row>
    <row r="7" spans="1:5" x14ac:dyDescent="0.2">
      <c r="A7" s="10">
        <v>39428</v>
      </c>
      <c r="B7" s="11" t="s">
        <v>127</v>
      </c>
    </row>
    <row r="8" spans="1:5" x14ac:dyDescent="0.2">
      <c r="A8" s="10">
        <v>40198</v>
      </c>
      <c r="B8" s="11" t="s">
        <v>128</v>
      </c>
      <c r="C8" t="s">
        <v>129</v>
      </c>
      <c r="D8" t="s">
        <v>130</v>
      </c>
      <c r="E8" t="s">
        <v>131</v>
      </c>
    </row>
    <row r="9" spans="1:5" x14ac:dyDescent="0.2">
      <c r="A9" s="10">
        <v>40228</v>
      </c>
      <c r="B9" s="11" t="s">
        <v>128</v>
      </c>
      <c r="C9" t="s">
        <v>132</v>
      </c>
    </row>
    <row r="10" spans="1:5" x14ac:dyDescent="0.2">
      <c r="A10" s="10">
        <v>40336</v>
      </c>
      <c r="B10" s="11" t="s">
        <v>128</v>
      </c>
      <c r="C10" t="s">
        <v>133</v>
      </c>
    </row>
    <row r="11" spans="1:5" ht="30" x14ac:dyDescent="0.2">
      <c r="A11" s="10">
        <v>40342</v>
      </c>
      <c r="B11" s="11" t="s">
        <v>134</v>
      </c>
      <c r="C11" t="s">
        <v>135</v>
      </c>
    </row>
    <row r="12" spans="1:5" ht="30" x14ac:dyDescent="0.2">
      <c r="A12" s="10">
        <v>40515</v>
      </c>
      <c r="B12" s="6" t="s">
        <v>136</v>
      </c>
    </row>
    <row r="13" spans="1:5" ht="30" x14ac:dyDescent="0.2">
      <c r="A13" s="10">
        <v>40584</v>
      </c>
      <c r="B13" s="6" t="s">
        <v>137</v>
      </c>
      <c r="C13" t="s">
        <v>138</v>
      </c>
    </row>
    <row r="14" spans="1:5" ht="42" customHeight="1" x14ac:dyDescent="0.2">
      <c r="A14" s="10">
        <v>40608</v>
      </c>
      <c r="B14" s="6" t="s">
        <v>139</v>
      </c>
      <c r="C14" t="s">
        <v>140</v>
      </c>
    </row>
    <row r="15" spans="1:5" ht="42" customHeight="1" x14ac:dyDescent="0.2">
      <c r="A15" s="10">
        <v>40609</v>
      </c>
      <c r="B15" s="6" t="s">
        <v>141</v>
      </c>
      <c r="C15" t="s">
        <v>142</v>
      </c>
    </row>
    <row r="16" spans="1:5" ht="20" customHeight="1" x14ac:dyDescent="0.2">
      <c r="A16" s="10">
        <v>40616</v>
      </c>
      <c r="B16" s="6" t="s">
        <v>143</v>
      </c>
      <c r="C16" t="s">
        <v>144</v>
      </c>
    </row>
    <row r="17" spans="1:5" ht="21.75" customHeight="1" x14ac:dyDescent="0.2">
      <c r="A17" s="10">
        <v>40617</v>
      </c>
      <c r="B17" s="6" t="s">
        <v>143</v>
      </c>
      <c r="C17" t="s">
        <v>145</v>
      </c>
    </row>
    <row r="18" spans="1:5" ht="29.25" customHeight="1" x14ac:dyDescent="0.2">
      <c r="A18" s="10">
        <v>40618</v>
      </c>
      <c r="B18" s="6" t="s">
        <v>146</v>
      </c>
      <c r="C18" t="s">
        <v>147</v>
      </c>
    </row>
    <row r="19" spans="1:5" ht="30" x14ac:dyDescent="0.2">
      <c r="A19" s="10">
        <v>40638</v>
      </c>
      <c r="B19" s="6" t="s">
        <v>148</v>
      </c>
      <c r="C19" t="s">
        <v>149</v>
      </c>
    </row>
    <row r="20" spans="1:5" x14ac:dyDescent="0.2">
      <c r="A20" s="10">
        <v>40651</v>
      </c>
      <c r="B20" s="6" t="s">
        <v>150</v>
      </c>
    </row>
    <row r="21" spans="1:5" ht="75" x14ac:dyDescent="0.2">
      <c r="A21" s="10">
        <v>40664</v>
      </c>
      <c r="B21" s="6" t="s">
        <v>151</v>
      </c>
      <c r="C21" t="s">
        <v>152</v>
      </c>
    </row>
    <row r="22" spans="1:5" ht="30" x14ac:dyDescent="0.2">
      <c r="A22" s="10">
        <v>40674</v>
      </c>
      <c r="B22" s="6" t="s">
        <v>153</v>
      </c>
    </row>
    <row r="23" spans="1:5" ht="30" x14ac:dyDescent="0.2">
      <c r="A23" s="10">
        <v>40701</v>
      </c>
      <c r="B23" s="6" t="s">
        <v>154</v>
      </c>
      <c r="C23" t="s">
        <v>155</v>
      </c>
    </row>
    <row r="24" spans="1:5" x14ac:dyDescent="0.2">
      <c r="A24" s="10">
        <v>40702</v>
      </c>
      <c r="B24" s="6" t="s">
        <v>156</v>
      </c>
    </row>
    <row r="25" spans="1:5" x14ac:dyDescent="0.2">
      <c r="A25" s="10">
        <v>40711</v>
      </c>
      <c r="B25" s="6" t="s">
        <v>157</v>
      </c>
      <c r="C25" t="s">
        <v>158</v>
      </c>
    </row>
    <row r="26" spans="1:5" ht="30" x14ac:dyDescent="0.2">
      <c r="A26" s="10">
        <v>40759</v>
      </c>
      <c r="B26" s="6" t="s">
        <v>159</v>
      </c>
    </row>
    <row r="27" spans="1:5" x14ac:dyDescent="0.2">
      <c r="A27" s="10">
        <v>40813</v>
      </c>
      <c r="B27" s="6" t="s">
        <v>160</v>
      </c>
      <c r="C27" t="s">
        <v>161</v>
      </c>
    </row>
    <row r="28" spans="1:5" x14ac:dyDescent="0.2">
      <c r="A28" s="10">
        <v>40814</v>
      </c>
      <c r="B28" s="6" t="s">
        <v>160</v>
      </c>
      <c r="C28" t="s">
        <v>162</v>
      </c>
    </row>
    <row r="29" spans="1:5" ht="30" x14ac:dyDescent="0.2">
      <c r="A29" s="10">
        <v>40816</v>
      </c>
      <c r="B29" s="6" t="s">
        <v>163</v>
      </c>
      <c r="C29" t="s">
        <v>164</v>
      </c>
    </row>
    <row r="30" spans="1:5" x14ac:dyDescent="0.2">
      <c r="A30" s="10">
        <v>40819</v>
      </c>
      <c r="B30" s="6" t="s">
        <v>165</v>
      </c>
      <c r="C30" t="s">
        <v>166</v>
      </c>
    </row>
    <row r="31" spans="1:5" x14ac:dyDescent="0.2">
      <c r="A31" s="10">
        <v>40812</v>
      </c>
      <c r="B31" s="6" t="s">
        <v>167</v>
      </c>
      <c r="C31" t="s">
        <v>168</v>
      </c>
      <c r="D31" t="s">
        <v>169</v>
      </c>
      <c r="E31" t="s">
        <v>170</v>
      </c>
    </row>
    <row r="32" spans="1:5" x14ac:dyDescent="0.2">
      <c r="A32" s="10">
        <v>40813</v>
      </c>
      <c r="B32" s="6" t="s">
        <v>167</v>
      </c>
      <c r="C32" t="s">
        <v>161</v>
      </c>
      <c r="D32" t="s">
        <v>171</v>
      </c>
      <c r="E32" t="s">
        <v>172</v>
      </c>
    </row>
    <row r="33" spans="1:5" x14ac:dyDescent="0.2">
      <c r="A33" s="10">
        <v>40814</v>
      </c>
      <c r="B33" s="6" t="s">
        <v>167</v>
      </c>
      <c r="C33" t="s">
        <v>162</v>
      </c>
      <c r="D33" t="s">
        <v>173</v>
      </c>
      <c r="E33" t="s">
        <v>174</v>
      </c>
    </row>
    <row r="34" spans="1:5" x14ac:dyDescent="0.2">
      <c r="A34" s="10">
        <v>40816</v>
      </c>
      <c r="B34" s="6" t="s">
        <v>167</v>
      </c>
      <c r="C34" t="s">
        <v>164</v>
      </c>
      <c r="D34" t="s">
        <v>175</v>
      </c>
      <c r="E34" t="s">
        <v>176</v>
      </c>
    </row>
    <row r="35" spans="1:5" x14ac:dyDescent="0.2">
      <c r="A35" s="10">
        <v>40819</v>
      </c>
      <c r="B35" s="6" t="s">
        <v>167</v>
      </c>
      <c r="C35" t="s">
        <v>166</v>
      </c>
      <c r="D35" t="s">
        <v>177</v>
      </c>
      <c r="E35" t="s">
        <v>178</v>
      </c>
    </row>
    <row r="36" spans="1:5" x14ac:dyDescent="0.2">
      <c r="A36" s="10">
        <v>40822</v>
      </c>
      <c r="B36" s="6" t="s">
        <v>167</v>
      </c>
      <c r="C36" t="s">
        <v>179</v>
      </c>
      <c r="D36" t="s">
        <v>180</v>
      </c>
      <c r="E36" t="s">
        <v>181</v>
      </c>
    </row>
    <row r="37" spans="1:5" x14ac:dyDescent="0.2">
      <c r="A37" s="10">
        <v>40823</v>
      </c>
      <c r="B37" s="6" t="s">
        <v>167</v>
      </c>
      <c r="C37" t="s">
        <v>182</v>
      </c>
      <c r="D37" t="s">
        <v>183</v>
      </c>
      <c r="E37" t="s">
        <v>184</v>
      </c>
    </row>
    <row r="38" spans="1:5" x14ac:dyDescent="0.2">
      <c r="A38" s="10">
        <v>40824</v>
      </c>
      <c r="B38" s="6" t="s">
        <v>167</v>
      </c>
      <c r="C38" t="s">
        <v>185</v>
      </c>
      <c r="D38" t="s">
        <v>186</v>
      </c>
      <c r="E38" t="s">
        <v>187</v>
      </c>
    </row>
    <row r="39" spans="1:5" x14ac:dyDescent="0.2">
      <c r="A39" s="10">
        <v>40825</v>
      </c>
      <c r="B39" s="6" t="s">
        <v>167</v>
      </c>
      <c r="C39" t="s">
        <v>188</v>
      </c>
      <c r="D39" t="s">
        <v>189</v>
      </c>
      <c r="E39" t="s">
        <v>190</v>
      </c>
    </row>
    <row r="40" spans="1:5" x14ac:dyDescent="0.2">
      <c r="A40" s="10">
        <v>40825</v>
      </c>
      <c r="B40" s="6" t="s">
        <v>167</v>
      </c>
      <c r="C40" t="s">
        <v>191</v>
      </c>
      <c r="D40" t="s">
        <v>192</v>
      </c>
      <c r="E40" t="s">
        <v>193</v>
      </c>
    </row>
    <row r="41" spans="1:5" x14ac:dyDescent="0.2">
      <c r="A41" s="10">
        <v>40854</v>
      </c>
      <c r="B41" s="6" t="s">
        <v>194</v>
      </c>
    </row>
    <row r="42" spans="1:5" x14ac:dyDescent="0.2">
      <c r="A42" s="10">
        <v>40870</v>
      </c>
      <c r="B42" s="11" t="s">
        <v>195</v>
      </c>
    </row>
    <row r="43" spans="1:5" ht="30" x14ac:dyDescent="0.2">
      <c r="A43" s="10">
        <v>40892</v>
      </c>
      <c r="B43" s="11" t="s">
        <v>196</v>
      </c>
    </row>
    <row r="44" spans="1:5" x14ac:dyDescent="0.2">
      <c r="A44" s="10">
        <v>40925</v>
      </c>
      <c r="B44" s="11" t="s">
        <v>197</v>
      </c>
    </row>
    <row r="45" spans="1:5" ht="30" x14ac:dyDescent="0.2">
      <c r="A45" s="10">
        <v>40932</v>
      </c>
      <c r="B45" s="11" t="s">
        <v>198</v>
      </c>
    </row>
    <row r="46" spans="1:5" ht="30" x14ac:dyDescent="0.2">
      <c r="A46" s="10">
        <v>40934</v>
      </c>
      <c r="B46" s="6" t="s">
        <v>199</v>
      </c>
      <c r="C46" t="s">
        <v>200</v>
      </c>
    </row>
    <row r="47" spans="1:5" ht="45" x14ac:dyDescent="0.2">
      <c r="A47" s="10">
        <v>40940</v>
      </c>
      <c r="B47" s="11" t="s">
        <v>201</v>
      </c>
    </row>
    <row r="48" spans="1:5" x14ac:dyDescent="0.2">
      <c r="A48" s="10">
        <v>40975</v>
      </c>
      <c r="B48" s="38" t="s">
        <v>202</v>
      </c>
    </row>
    <row r="49" spans="1:5" ht="30" x14ac:dyDescent="0.2">
      <c r="A49" s="10">
        <v>40982</v>
      </c>
      <c r="B49" s="11" t="s">
        <v>203</v>
      </c>
    </row>
    <row r="50" spans="1:5" x14ac:dyDescent="0.2">
      <c r="A50" s="10">
        <v>40992</v>
      </c>
      <c r="B50" s="38" t="s">
        <v>204</v>
      </c>
    </row>
    <row r="51" spans="1:5" ht="30" x14ac:dyDescent="0.2">
      <c r="A51" s="10">
        <v>41029</v>
      </c>
      <c r="B51" s="6" t="s">
        <v>205</v>
      </c>
      <c r="C51" t="s">
        <v>206</v>
      </c>
      <c r="D51" t="s">
        <v>207</v>
      </c>
      <c r="E51" t="s">
        <v>208</v>
      </c>
    </row>
    <row r="52" spans="1:5" ht="30" x14ac:dyDescent="0.2">
      <c r="A52" s="10">
        <v>41030</v>
      </c>
      <c r="B52" s="6" t="s">
        <v>209</v>
      </c>
      <c r="C52" t="s">
        <v>210</v>
      </c>
      <c r="D52" t="s">
        <v>211</v>
      </c>
      <c r="E52" t="s">
        <v>212</v>
      </c>
    </row>
    <row r="53" spans="1:5" x14ac:dyDescent="0.2">
      <c r="A53" s="10">
        <v>41057</v>
      </c>
      <c r="B53" s="38" t="s">
        <v>213</v>
      </c>
    </row>
    <row r="54" spans="1:5" x14ac:dyDescent="0.2">
      <c r="A54" s="10">
        <v>41075</v>
      </c>
      <c r="B54" s="38" t="s">
        <v>214</v>
      </c>
    </row>
    <row r="55" spans="1:5" x14ac:dyDescent="0.2">
      <c r="A55" s="10">
        <v>41097</v>
      </c>
      <c r="B55" s="38" t="s">
        <v>215</v>
      </c>
    </row>
    <row r="56" spans="1:5" ht="17.25" customHeight="1" x14ac:dyDescent="0.2">
      <c r="A56" s="10">
        <v>41135</v>
      </c>
      <c r="B56" s="11" t="s">
        <v>216</v>
      </c>
    </row>
    <row r="57" spans="1:5" x14ac:dyDescent="0.2">
      <c r="A57" s="10">
        <v>41142</v>
      </c>
      <c r="B57" s="11" t="s">
        <v>216</v>
      </c>
    </row>
    <row r="58" spans="1:5" x14ac:dyDescent="0.2">
      <c r="A58" s="10">
        <v>41172</v>
      </c>
      <c r="B58" s="11" t="s">
        <v>197</v>
      </c>
    </row>
    <row r="59" spans="1:5" x14ac:dyDescent="0.2">
      <c r="A59" s="12">
        <v>41205</v>
      </c>
      <c r="B59" s="38" t="s">
        <v>217</v>
      </c>
    </row>
    <row r="60" spans="1:5" s="14" customFormat="1" x14ac:dyDescent="0.2">
      <c r="A60" s="15">
        <v>41213</v>
      </c>
      <c r="B60" s="11" t="s">
        <v>218</v>
      </c>
    </row>
    <row r="61" spans="1:5" s="14" customFormat="1" x14ac:dyDescent="0.2">
      <c r="A61" s="15">
        <v>41228</v>
      </c>
      <c r="B61" s="38" t="s">
        <v>214</v>
      </c>
    </row>
    <row r="62" spans="1:5" x14ac:dyDescent="0.2">
      <c r="A62" s="10">
        <v>41253</v>
      </c>
      <c r="B62" s="11" t="s">
        <v>197</v>
      </c>
    </row>
    <row r="63" spans="1:5" x14ac:dyDescent="0.2">
      <c r="A63" s="10">
        <v>41257</v>
      </c>
      <c r="B63" s="11" t="s">
        <v>219</v>
      </c>
    </row>
    <row r="64" spans="1:5" x14ac:dyDescent="0.2">
      <c r="A64" s="10">
        <v>41335</v>
      </c>
      <c r="B64" s="11" t="s">
        <v>220</v>
      </c>
    </row>
    <row r="65" spans="1:5" ht="30" x14ac:dyDescent="0.2">
      <c r="A65" s="10">
        <v>41339</v>
      </c>
      <c r="B65" s="11" t="s">
        <v>221</v>
      </c>
    </row>
    <row r="66" spans="1:5" ht="30" x14ac:dyDescent="0.2">
      <c r="A66" s="10">
        <v>41340</v>
      </c>
      <c r="B66" s="11" t="s">
        <v>222</v>
      </c>
    </row>
    <row r="67" spans="1:5" ht="30" x14ac:dyDescent="0.2">
      <c r="A67" s="10">
        <v>41354</v>
      </c>
      <c r="B67" s="11" t="s">
        <v>223</v>
      </c>
      <c r="C67" t="s">
        <v>224</v>
      </c>
    </row>
    <row r="68" spans="1:5" x14ac:dyDescent="0.2">
      <c r="A68" s="10">
        <v>41372</v>
      </c>
      <c r="B68" s="11" t="s">
        <v>225</v>
      </c>
      <c r="C68" t="s">
        <v>224</v>
      </c>
      <c r="D68" t="s">
        <v>226</v>
      </c>
      <c r="E68" t="s">
        <v>227</v>
      </c>
    </row>
    <row r="69" spans="1:5" x14ac:dyDescent="0.2">
      <c r="A69" s="10">
        <v>41376</v>
      </c>
      <c r="B69" s="11" t="s">
        <v>216</v>
      </c>
    </row>
    <row r="70" spans="1:5" x14ac:dyDescent="0.2">
      <c r="A70" s="10">
        <v>41389</v>
      </c>
      <c r="B70" s="11" t="s">
        <v>228</v>
      </c>
    </row>
    <row r="71" spans="1:5" x14ac:dyDescent="0.2">
      <c r="A71" s="10">
        <v>41428</v>
      </c>
      <c r="B71" s="38" t="s">
        <v>229</v>
      </c>
    </row>
    <row r="72" spans="1:5" x14ac:dyDescent="0.2">
      <c r="A72" s="10">
        <v>41450</v>
      </c>
      <c r="B72" s="38" t="s">
        <v>230</v>
      </c>
    </row>
    <row r="73" spans="1:5" x14ac:dyDescent="0.2">
      <c r="A73" s="21">
        <v>41506</v>
      </c>
      <c r="B73" s="38" t="s">
        <v>231</v>
      </c>
    </row>
    <row r="74" spans="1:5" ht="30" x14ac:dyDescent="0.2">
      <c r="A74" s="10">
        <v>41556</v>
      </c>
      <c r="B74" s="11" t="s">
        <v>232</v>
      </c>
      <c r="C74" t="s">
        <v>233</v>
      </c>
      <c r="D74" t="s">
        <v>234</v>
      </c>
      <c r="E74" t="s">
        <v>235</v>
      </c>
    </row>
    <row r="75" spans="1:5" x14ac:dyDescent="0.2">
      <c r="A75" s="10">
        <v>41557</v>
      </c>
      <c r="B75" s="6" t="s">
        <v>236</v>
      </c>
      <c r="C75" t="s">
        <v>237</v>
      </c>
      <c r="D75" t="s">
        <v>238</v>
      </c>
      <c r="E75" t="s">
        <v>239</v>
      </c>
    </row>
    <row r="76" spans="1:5" x14ac:dyDescent="0.2">
      <c r="A76" s="10">
        <v>41562</v>
      </c>
      <c r="B76" s="6" t="s">
        <v>240</v>
      </c>
    </row>
    <row r="77" spans="1:5" x14ac:dyDescent="0.2">
      <c r="A77" s="10">
        <v>41566</v>
      </c>
      <c r="B77" s="6" t="s">
        <v>241</v>
      </c>
    </row>
    <row r="78" spans="1:5" x14ac:dyDescent="0.2">
      <c r="A78" s="10">
        <v>41576</v>
      </c>
      <c r="B78" s="11" t="s">
        <v>242</v>
      </c>
    </row>
    <row r="79" spans="1:5" ht="30" x14ac:dyDescent="0.2">
      <c r="A79" s="10">
        <v>41616</v>
      </c>
      <c r="B79" s="11" t="s">
        <v>243</v>
      </c>
    </row>
    <row r="80" spans="1:5" x14ac:dyDescent="0.2">
      <c r="A80" s="10">
        <v>41617</v>
      </c>
      <c r="B80" s="11" t="s">
        <v>244</v>
      </c>
    </row>
    <row r="81" spans="1:5" x14ac:dyDescent="0.2">
      <c r="A81" s="10">
        <v>41621</v>
      </c>
      <c r="B81" s="11" t="s">
        <v>245</v>
      </c>
    </row>
    <row r="82" spans="1:5" x14ac:dyDescent="0.2">
      <c r="A82" s="10">
        <v>41627</v>
      </c>
      <c r="B82" s="11" t="s">
        <v>246</v>
      </c>
      <c r="C82" t="s">
        <v>247</v>
      </c>
      <c r="D82" t="s">
        <v>248</v>
      </c>
      <c r="E82" t="s">
        <v>249</v>
      </c>
    </row>
    <row r="83" spans="1:5" x14ac:dyDescent="0.2">
      <c r="A83" s="10">
        <v>41628</v>
      </c>
      <c r="B83" s="11" t="s">
        <v>250</v>
      </c>
    </row>
    <row r="84" spans="1:5" ht="30" x14ac:dyDescent="0.2">
      <c r="A84" s="10">
        <v>41631</v>
      </c>
      <c r="B84" s="11" t="s">
        <v>251</v>
      </c>
    </row>
    <row r="85" spans="1:5" ht="30" x14ac:dyDescent="0.2">
      <c r="A85" s="10">
        <v>41634</v>
      </c>
      <c r="B85" s="11" t="s">
        <v>252</v>
      </c>
    </row>
    <row r="86" spans="1:5" x14ac:dyDescent="0.2">
      <c r="A86" s="10">
        <v>41650</v>
      </c>
      <c r="B86" s="11" t="s">
        <v>253</v>
      </c>
    </row>
    <row r="87" spans="1:5" x14ac:dyDescent="0.2">
      <c r="A87" s="10">
        <v>41682</v>
      </c>
      <c r="B87" s="11" t="s">
        <v>217</v>
      </c>
    </row>
    <row r="88" spans="1:5" x14ac:dyDescent="0.2">
      <c r="A88" s="10">
        <v>41710</v>
      </c>
      <c r="B88" s="11" t="s">
        <v>254</v>
      </c>
      <c r="C88" t="s">
        <v>255</v>
      </c>
      <c r="D88" t="s">
        <v>256</v>
      </c>
      <c r="E88" t="s">
        <v>257</v>
      </c>
    </row>
    <row r="89" spans="1:5" x14ac:dyDescent="0.2">
      <c r="A89" s="10">
        <v>41725</v>
      </c>
      <c r="B89" s="6" t="s">
        <v>258</v>
      </c>
    </row>
    <row r="90" spans="1:5" x14ac:dyDescent="0.2">
      <c r="A90" s="10">
        <v>41729</v>
      </c>
      <c r="B90" s="6" t="s">
        <v>258</v>
      </c>
    </row>
    <row r="91" spans="1:5" x14ac:dyDescent="0.2">
      <c r="A91" s="10">
        <v>41750</v>
      </c>
      <c r="B91" s="6" t="s">
        <v>259</v>
      </c>
    </row>
    <row r="92" spans="1:5" x14ac:dyDescent="0.2">
      <c r="A92" s="10">
        <v>41753</v>
      </c>
      <c r="B92" s="6" t="s">
        <v>260</v>
      </c>
    </row>
    <row r="93" spans="1:5" x14ac:dyDescent="0.2">
      <c r="A93" s="10">
        <v>41926</v>
      </c>
      <c r="B93" s="6" t="s">
        <v>261</v>
      </c>
      <c r="C93" t="s">
        <v>262</v>
      </c>
      <c r="D93" t="s">
        <v>263</v>
      </c>
      <c r="E93" t="s">
        <v>264</v>
      </c>
    </row>
    <row r="94" spans="1:5" x14ac:dyDescent="0.2">
      <c r="A94" s="10">
        <v>41929</v>
      </c>
      <c r="B94" s="6" t="s">
        <v>265</v>
      </c>
    </row>
    <row r="95" spans="1:5" x14ac:dyDescent="0.2">
      <c r="A95" s="10">
        <v>41934</v>
      </c>
      <c r="B95" s="6" t="s">
        <v>266</v>
      </c>
    </row>
    <row r="96" spans="1:5" x14ac:dyDescent="0.2">
      <c r="A96" s="10">
        <v>41961</v>
      </c>
      <c r="B96" s="6" t="s">
        <v>265</v>
      </c>
    </row>
    <row r="97" spans="1:5" x14ac:dyDescent="0.2">
      <c r="A97" s="10">
        <v>41967</v>
      </c>
      <c r="B97" s="6" t="s">
        <v>267</v>
      </c>
      <c r="C97" t="s">
        <v>268</v>
      </c>
      <c r="D97" t="s">
        <v>269</v>
      </c>
      <c r="E97" t="s">
        <v>270</v>
      </c>
    </row>
    <row r="98" spans="1:5" x14ac:dyDescent="0.2">
      <c r="A98" s="10">
        <v>41969</v>
      </c>
      <c r="B98" s="6" t="s">
        <v>265</v>
      </c>
    </row>
    <row r="99" spans="1:5" x14ac:dyDescent="0.2">
      <c r="A99" s="10">
        <v>41974</v>
      </c>
      <c r="B99" s="6" t="s">
        <v>271</v>
      </c>
    </row>
    <row r="100" spans="1:5" x14ac:dyDescent="0.2">
      <c r="A100" s="10">
        <v>41979</v>
      </c>
      <c r="B100" s="6" t="s">
        <v>272</v>
      </c>
      <c r="C100" t="s">
        <v>273</v>
      </c>
      <c r="D100" t="s">
        <v>274</v>
      </c>
      <c r="E100" t="s">
        <v>275</v>
      </c>
    </row>
    <row r="101" spans="1:5" x14ac:dyDescent="0.2">
      <c r="A101" s="10">
        <v>41987</v>
      </c>
      <c r="B101" s="6" t="s">
        <v>272</v>
      </c>
      <c r="C101" t="s">
        <v>276</v>
      </c>
      <c r="D101" t="s">
        <v>277</v>
      </c>
      <c r="E101" t="s">
        <v>278</v>
      </c>
    </row>
    <row r="102" spans="1:5" x14ac:dyDescent="0.2">
      <c r="A102" s="10">
        <v>41990</v>
      </c>
      <c r="B102" s="6" t="s">
        <v>272</v>
      </c>
      <c r="C102" t="s">
        <v>279</v>
      </c>
      <c r="D102" t="s">
        <v>280</v>
      </c>
      <c r="E102" t="s">
        <v>281</v>
      </c>
    </row>
    <row r="103" spans="1:5" x14ac:dyDescent="0.2">
      <c r="A103" s="10">
        <v>41994</v>
      </c>
      <c r="B103" s="6" t="s">
        <v>272</v>
      </c>
      <c r="C103" t="s">
        <v>282</v>
      </c>
      <c r="D103" t="s">
        <v>283</v>
      </c>
      <c r="E103" t="s">
        <v>284</v>
      </c>
    </row>
    <row r="104" spans="1:5" x14ac:dyDescent="0.2">
      <c r="A104" s="10">
        <v>41997</v>
      </c>
      <c r="B104" s="6" t="s">
        <v>285</v>
      </c>
      <c r="C104" t="s">
        <v>286</v>
      </c>
      <c r="D104" t="s">
        <v>287</v>
      </c>
      <c r="E104" t="s">
        <v>288</v>
      </c>
    </row>
    <row r="105" spans="1:5" x14ac:dyDescent="0.2">
      <c r="A105" s="10">
        <v>42004</v>
      </c>
      <c r="B105" s="6" t="s">
        <v>289</v>
      </c>
      <c r="C105" t="s">
        <v>290</v>
      </c>
      <c r="D105" t="s">
        <v>291</v>
      </c>
      <c r="E105" t="s">
        <v>292</v>
      </c>
    </row>
    <row r="106" spans="1:5" x14ac:dyDescent="0.2">
      <c r="A106" s="10">
        <v>42005</v>
      </c>
      <c r="B106" s="6" t="s">
        <v>289</v>
      </c>
      <c r="C106" t="s">
        <v>293</v>
      </c>
      <c r="D106" t="s">
        <v>294</v>
      </c>
      <c r="E106" t="s">
        <v>295</v>
      </c>
    </row>
    <row r="107" spans="1:5" x14ac:dyDescent="0.2">
      <c r="A107" s="10">
        <v>42007</v>
      </c>
      <c r="B107" s="6" t="s">
        <v>289</v>
      </c>
      <c r="C107" t="s">
        <v>296</v>
      </c>
      <c r="D107" t="s">
        <v>297</v>
      </c>
      <c r="E107" t="s">
        <v>298</v>
      </c>
    </row>
    <row r="108" spans="1:5" x14ac:dyDescent="0.2">
      <c r="A108" s="10">
        <v>42008</v>
      </c>
      <c r="B108" s="6" t="s">
        <v>289</v>
      </c>
      <c r="C108" t="s">
        <v>299</v>
      </c>
      <c r="D108" t="s">
        <v>300</v>
      </c>
      <c r="E108" t="s">
        <v>301</v>
      </c>
    </row>
    <row r="109" spans="1:5" x14ac:dyDescent="0.2">
      <c r="A109" s="10">
        <v>42009</v>
      </c>
      <c r="B109" s="6" t="s">
        <v>289</v>
      </c>
      <c r="C109" t="s">
        <v>302</v>
      </c>
      <c r="D109" t="s">
        <v>303</v>
      </c>
      <c r="E109" t="s">
        <v>304</v>
      </c>
    </row>
    <row r="110" spans="1:5" x14ac:dyDescent="0.2">
      <c r="A110" s="10">
        <v>42010</v>
      </c>
      <c r="B110" s="6" t="s">
        <v>289</v>
      </c>
      <c r="C110" t="s">
        <v>305</v>
      </c>
      <c r="D110" t="s">
        <v>306</v>
      </c>
      <c r="E110" t="s">
        <v>307</v>
      </c>
    </row>
    <row r="111" spans="1:5" x14ac:dyDescent="0.2">
      <c r="A111" s="10">
        <v>42012</v>
      </c>
      <c r="B111" s="6" t="s">
        <v>289</v>
      </c>
      <c r="C111" t="s">
        <v>308</v>
      </c>
      <c r="D111" t="s">
        <v>309</v>
      </c>
      <c r="E111" t="s">
        <v>310</v>
      </c>
    </row>
    <row r="112" spans="1:5" x14ac:dyDescent="0.2">
      <c r="A112" s="10">
        <v>42022</v>
      </c>
      <c r="B112" s="6" t="s">
        <v>289</v>
      </c>
      <c r="C112" t="s">
        <v>311</v>
      </c>
      <c r="D112" t="s">
        <v>312</v>
      </c>
      <c r="E112" t="s">
        <v>313</v>
      </c>
    </row>
    <row r="113" spans="1:5" x14ac:dyDescent="0.2">
      <c r="A113" s="10">
        <v>42023</v>
      </c>
      <c r="B113" s="6" t="s">
        <v>289</v>
      </c>
      <c r="C113" t="s">
        <v>314</v>
      </c>
      <c r="D113" t="s">
        <v>315</v>
      </c>
      <c r="E113" t="s">
        <v>316</v>
      </c>
    </row>
    <row r="114" spans="1:5" x14ac:dyDescent="0.2">
      <c r="A114" s="10">
        <v>42028</v>
      </c>
      <c r="B114" s="6" t="s">
        <v>217</v>
      </c>
    </row>
    <row r="115" spans="1:5" x14ac:dyDescent="0.2">
      <c r="A115" s="10">
        <v>41994</v>
      </c>
      <c r="B115" s="6" t="s">
        <v>167</v>
      </c>
      <c r="C115" t="s">
        <v>317</v>
      </c>
      <c r="D115" t="s">
        <v>318</v>
      </c>
      <c r="E115" t="s">
        <v>319</v>
      </c>
    </row>
    <row r="116" spans="1:5" x14ac:dyDescent="0.2">
      <c r="A116" s="10">
        <v>42085</v>
      </c>
      <c r="B116" s="6" t="s">
        <v>320</v>
      </c>
    </row>
    <row r="117" spans="1:5" x14ac:dyDescent="0.2">
      <c r="A117" s="10">
        <v>42104</v>
      </c>
      <c r="B117" s="6" t="s">
        <v>321</v>
      </c>
    </row>
    <row r="118" spans="1:5" x14ac:dyDescent="0.2">
      <c r="A118" s="10">
        <v>42164</v>
      </c>
      <c r="B118" s="6" t="s">
        <v>322</v>
      </c>
    </row>
    <row r="119" spans="1:5" x14ac:dyDescent="0.2">
      <c r="A119" s="10">
        <v>42274</v>
      </c>
      <c r="B119" s="11" t="s">
        <v>323</v>
      </c>
    </row>
    <row r="120" spans="1:5" x14ac:dyDescent="0.2">
      <c r="A120" s="10">
        <v>42292</v>
      </c>
      <c r="B120" s="11" t="s">
        <v>324</v>
      </c>
    </row>
    <row r="121" spans="1:5" x14ac:dyDescent="0.2">
      <c r="A121" s="10">
        <v>42314</v>
      </c>
      <c r="B121" s="11" t="s">
        <v>325</v>
      </c>
    </row>
    <row r="122" spans="1:5" x14ac:dyDescent="0.2">
      <c r="A122" s="10">
        <v>42417</v>
      </c>
      <c r="B122" s="11" t="s">
        <v>326</v>
      </c>
    </row>
    <row r="123" spans="1:5" x14ac:dyDescent="0.2">
      <c r="A123" s="10">
        <v>42440</v>
      </c>
      <c r="B123" s="11" t="s">
        <v>327</v>
      </c>
    </row>
    <row r="124" spans="1:5" x14ac:dyDescent="0.2">
      <c r="A124" s="10">
        <v>42447</v>
      </c>
      <c r="B124" s="11" t="s">
        <v>328</v>
      </c>
    </row>
    <row r="125" spans="1:5" x14ac:dyDescent="0.2">
      <c r="A125" s="10">
        <v>42564</v>
      </c>
      <c r="B125" s="11" t="s">
        <v>321</v>
      </c>
    </row>
    <row r="126" spans="1:5" x14ac:dyDescent="0.2">
      <c r="A126" s="10">
        <v>42705</v>
      </c>
      <c r="B126" s="11" t="s">
        <v>119</v>
      </c>
    </row>
    <row r="127" spans="1:5" x14ac:dyDescent="0.2">
      <c r="A127" s="10">
        <v>42709</v>
      </c>
      <c r="B127" s="11" t="s">
        <v>120</v>
      </c>
    </row>
  </sheetData>
  <pageMargins left="0.7" right="0.7" top="0.75" bottom="0.75" header="0.3" footer="0.3"/>
  <pageSetup paperSize="9" orientation="portrait"/>
  <customProperties>
    <customPr name="DVSECTIONID" r:id="rId1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5" x14ac:dyDescent="0.2"/>
  <cols>
    <col min="1" max="2" width="10.83203125" style="1"/>
    <col min="3" max="6" width="10.83203125" style="9"/>
    <col min="7" max="7" width="22.83203125" customWidth="1"/>
    <col min="8" max="9" width="20.1640625" customWidth="1"/>
    <col min="10" max="10" width="32.1640625" style="22" customWidth="1"/>
    <col min="257" max="258" width="10.83203125" customWidth="1"/>
    <col min="260" max="260" width="10.83203125" customWidth="1"/>
    <col min="264" max="275" width="10.83203125" customWidth="1"/>
    <col min="280" max="289" width="10.83203125" customWidth="1"/>
    <col min="292" max="293" width="10.83203125" customWidth="1"/>
    <col min="296" max="305" width="10.83203125" customWidth="1"/>
    <col min="308" max="309" width="10.83203125" customWidth="1"/>
    <col min="312" max="320" width="10.83203125" customWidth="1"/>
    <col min="323" max="324" width="10.83203125" customWidth="1"/>
    <col min="328" max="337" width="10.83203125" customWidth="1"/>
    <col min="339" max="340" width="10.83203125" customWidth="1"/>
    <col min="342" max="344" width="10.83203125" customWidth="1"/>
    <col min="346" max="353" width="10.83203125" customWidth="1"/>
    <col min="357" max="357" width="10.83203125" customWidth="1"/>
    <col min="359" max="360" width="10.83203125" customWidth="1"/>
    <col min="362" max="368" width="10.83203125" customWidth="1"/>
    <col min="370" max="372" width="10.83203125" customWidth="1"/>
    <col min="375" max="376" width="10.83203125" customWidth="1"/>
    <col min="378" max="385" width="10.83203125" customWidth="1"/>
    <col min="387" max="387" width="10.83203125" customWidth="1"/>
    <col min="390" max="392" width="10.83203125" customWidth="1"/>
    <col min="394" max="401" width="10.83203125" customWidth="1"/>
    <col min="403" max="404" width="10.83203125" customWidth="1"/>
    <col min="406" max="408" width="10.83203125" customWidth="1"/>
    <col min="410" max="416" width="10.83203125" customWidth="1"/>
    <col min="420" max="420" width="10.83203125" customWidth="1"/>
    <col min="422" max="424" width="10.83203125" customWidth="1"/>
    <col min="426" max="432" width="10.83203125" customWidth="1"/>
    <col min="436" max="436" width="10.83203125" customWidth="1"/>
    <col min="438" max="440" width="10.83203125" customWidth="1"/>
    <col min="442" max="449" width="10.83203125" customWidth="1"/>
    <col min="452" max="452" width="10.83203125" customWidth="1"/>
    <col min="454" max="456" width="10.83203125" customWidth="1"/>
    <col min="458" max="465" width="10.83203125" customWidth="1"/>
    <col min="470" max="472" width="10.83203125" customWidth="1"/>
    <col min="474" max="480" width="10.83203125" customWidth="1"/>
    <col min="482" max="482" width="10.83203125" customWidth="1"/>
    <col min="484" max="485" width="10.83203125" customWidth="1"/>
    <col min="487" max="488" width="10.83203125" customWidth="1"/>
    <col min="490" max="496" width="10.83203125" customWidth="1"/>
    <col min="500" max="500" width="10.83203125" customWidth="1"/>
    <col min="502" max="504" width="10.83203125" customWidth="1"/>
    <col min="506" max="512" width="10.83203125" customWidth="1"/>
    <col min="516" max="516" width="10.83203125" customWidth="1"/>
    <col min="518" max="520" width="10.83203125" customWidth="1"/>
    <col min="522" max="529" width="10.83203125" customWidth="1"/>
    <col min="531" max="532" width="10.83203125" customWidth="1"/>
    <col min="536" max="536" width="10.83203125" customWidth="1"/>
    <col min="538" max="541" width="10.83203125" customWidth="1"/>
    <col min="544" max="549" width="10.83203125" customWidth="1"/>
    <col min="551" max="553" width="10.83203125" customWidth="1"/>
    <col min="557" max="557" width="10.83203125" customWidth="1"/>
    <col min="560" max="560" width="10.83203125" customWidth="1"/>
    <col min="565" max="565" width="10.83203125" customWidth="1"/>
    <col min="568" max="569" width="10.83203125" customWidth="1"/>
    <col min="571" max="572" width="10.83203125" customWidth="1"/>
    <col min="576" max="576" width="10.83203125" customWidth="1"/>
    <col min="578" max="578" width="10.83203125" customWidth="1"/>
    <col min="581" max="581" width="10.83203125" customWidth="1"/>
    <col min="584" max="584" width="10.83203125" customWidth="1"/>
    <col min="586" max="589" width="10.83203125" customWidth="1"/>
    <col min="592" max="594" width="10.83203125" customWidth="1"/>
    <col min="597" max="597" width="10.83203125" customWidth="1"/>
    <col min="600" max="600" width="10.83203125" customWidth="1"/>
    <col min="602" max="602" width="10.83203125" customWidth="1"/>
    <col min="604" max="605" width="10.83203125" customWidth="1"/>
    <col min="608" max="608" width="10.83203125" customWidth="1"/>
    <col min="611" max="612" width="10.83203125" customWidth="1"/>
    <col min="616" max="616" width="10.83203125" customWidth="1"/>
    <col min="618" max="618" width="10.83203125" customWidth="1"/>
    <col min="620" max="621" width="10.83203125" customWidth="1"/>
    <col min="624" max="628" width="10.83203125" customWidth="1"/>
    <col min="632" max="632" width="10.83203125" customWidth="1"/>
    <col min="634" max="634" width="10.83203125" customWidth="1"/>
    <col min="636" max="636" width="10.83203125" customWidth="1"/>
    <col min="640" max="641" width="10.83203125" customWidth="1"/>
    <col min="643" max="644" width="10.83203125" customWidth="1"/>
    <col min="648" max="648" width="10.83203125" customWidth="1"/>
    <col min="650" max="650" width="10.83203125" customWidth="1"/>
    <col min="652" max="653" width="10.83203125" customWidth="1"/>
    <col min="656" max="658" width="10.83203125" customWidth="1"/>
    <col min="660" max="661" width="10.83203125" customWidth="1"/>
    <col min="664" max="669" width="10.83203125" customWidth="1"/>
    <col min="671" max="675" width="10.83203125" customWidth="1"/>
    <col min="677" max="677" width="10.83203125" customWidth="1"/>
    <col min="679" max="681" width="10.83203125" customWidth="1"/>
    <col min="683" max="685" width="10.83203125" customWidth="1"/>
    <col min="688" max="688" width="10.83203125" customWidth="1"/>
    <col min="690" max="693" width="10.83203125" customWidth="1"/>
    <col min="696" max="698" width="10.83203125" customWidth="1"/>
    <col min="700" max="701" width="10.83203125" customWidth="1"/>
    <col min="704" max="709" width="10.83203125" customWidth="1"/>
    <col min="711" max="712" width="10.83203125" customWidth="1"/>
    <col min="717" max="717" width="10.83203125" customWidth="1"/>
    <col min="720" max="720" width="10.83203125" customWidth="1"/>
    <col min="723" max="724" width="10.83203125" customWidth="1"/>
    <col min="727" max="733" width="10.83203125" customWidth="1"/>
    <col min="735" max="738" width="10.83203125" customWidth="1"/>
    <col min="740" max="741" width="10.83203125" customWidth="1"/>
    <col min="744" max="744" width="10.83203125" customWidth="1"/>
    <col min="746" max="749" width="10.83203125" customWidth="1"/>
    <col min="752" max="754" width="10.83203125" customWidth="1"/>
    <col min="756" max="756" width="10.83203125" customWidth="1"/>
    <col min="760" max="760" width="10.83203125" customWidth="1"/>
    <col min="762" max="765" width="10.83203125" customWidth="1"/>
    <col min="768" max="768" width="10.83203125" customWidth="1"/>
    <col min="770" max="771" width="10.83203125" customWidth="1"/>
    <col min="773" max="773" width="10.83203125" customWidth="1"/>
    <col min="775" max="776" width="10.83203125" customWidth="1"/>
    <col min="781" max="781" width="10.83203125" customWidth="1"/>
    <col min="784" max="786" width="10.83203125" customWidth="1"/>
    <col min="788" max="788" width="10.83203125" customWidth="1"/>
    <col min="792" max="792" width="10.83203125" customWidth="1"/>
    <col min="794" max="794" width="10.83203125" customWidth="1"/>
    <col min="796" max="797" width="10.83203125" customWidth="1"/>
    <col min="800" max="800" width="10.83203125" customWidth="1"/>
    <col min="802" max="805" width="10.83203125" customWidth="1"/>
    <col min="808" max="810" width="10.83203125" customWidth="1"/>
    <col min="813" max="813" width="10.83203125" customWidth="1"/>
    <col min="816" max="816" width="10.83203125" customWidth="1"/>
    <col min="818" max="818" width="10.83203125" customWidth="1"/>
    <col min="821" max="821" width="10.83203125" customWidth="1"/>
    <col min="824" max="824" width="10.83203125" customWidth="1"/>
    <col min="826" max="826" width="10.83203125" customWidth="1"/>
    <col min="828" max="829" width="10.83203125" customWidth="1"/>
    <col min="832" max="833" width="10.83203125" customWidth="1"/>
    <col min="837" max="837" width="10.83203125" customWidth="1"/>
    <col min="840" max="842" width="10.83203125" customWidth="1"/>
    <col min="844" max="844" width="10.83203125" customWidth="1"/>
    <col min="848" max="848" width="10.83203125" customWidth="1"/>
    <col min="850" max="850" width="10.83203125" customWidth="1"/>
    <col min="852" max="853" width="10.83203125" customWidth="1"/>
    <col min="856" max="861" width="10.83203125" customWidth="1"/>
    <col min="863" max="864" width="10.83203125" customWidth="1"/>
    <col min="867" max="868" width="10.83203125" customWidth="1"/>
    <col min="872" max="872" width="10.83203125" customWidth="1"/>
    <col min="874" max="874" width="10.83203125" customWidth="1"/>
    <col min="876" max="877" width="10.83203125" customWidth="1"/>
    <col min="880" max="885" width="10.83203125" customWidth="1"/>
    <col min="887" max="892" width="10.83203125" customWidth="1"/>
    <col min="896" max="896" width="10.83203125" customWidth="1"/>
    <col min="901" max="901" width="10.83203125" customWidth="1"/>
    <col min="904" max="905" width="10.83203125" customWidth="1"/>
    <col min="909" max="909" width="10.83203125" customWidth="1"/>
    <col min="912" max="912" width="10.83203125" customWidth="1"/>
    <col min="914" max="914" width="10.83203125" customWidth="1"/>
    <col min="916" max="917" width="10.83203125" customWidth="1"/>
    <col min="920" max="925" width="10.83203125" customWidth="1"/>
    <col min="927" max="928" width="10.83203125" customWidth="1"/>
    <col min="930" max="930" width="10.83203125" customWidth="1"/>
    <col min="932" max="933" width="10.83203125" customWidth="1"/>
    <col min="936" max="941" width="10.83203125" customWidth="1"/>
    <col min="943" max="949" width="10.83203125" customWidth="1"/>
    <col min="951" max="957" width="10.83203125" customWidth="1"/>
    <col min="959" max="965" width="10.83203125" customWidth="1"/>
    <col min="967" max="968" width="10.83203125" customWidth="1"/>
    <col min="970" max="970" width="10.83203125" customWidth="1"/>
    <col min="973" max="974" width="10.83203125" customWidth="1"/>
    <col min="976" max="978" width="10.83203125" customWidth="1"/>
    <col min="981" max="981" width="10.83203125" customWidth="1"/>
    <col min="983" max="984" width="10.83203125" customWidth="1"/>
    <col min="986" max="988" width="10.83203125" customWidth="1"/>
    <col min="991" max="992" width="10.83203125" customWidth="1"/>
    <col min="994" max="996" width="10.83203125" customWidth="1"/>
    <col min="999" max="1002" width="10.83203125" customWidth="1"/>
    <col min="1005" max="1005" width="10.83203125" customWidth="1"/>
    <col min="1007" max="1012" width="10.83203125" customWidth="1"/>
    <col min="1015" max="1018" width="10.83203125" customWidth="1"/>
    <col min="1021" max="1021" width="10.83203125" customWidth="1"/>
    <col min="1023" max="1029" width="10.83203125" customWidth="1"/>
    <col min="1031" max="1032" width="10.83203125" customWidth="1"/>
    <col min="1034" max="1034" width="10.83203125" customWidth="1"/>
    <col min="1037" max="1037" width="10.83203125" customWidth="1"/>
    <col min="1039" max="1041" width="10.83203125" customWidth="1"/>
    <col min="1047" max="1053" width="10.83203125" customWidth="1"/>
    <col min="1055" max="1056" width="10.83203125" customWidth="1"/>
    <col min="1058" max="1058" width="10.83203125" customWidth="1"/>
    <col min="1061" max="1062" width="10.83203125" customWidth="1"/>
    <col min="1064" max="1066" width="10.83203125" customWidth="1"/>
    <col min="1069" max="1069" width="10.83203125" customWidth="1"/>
    <col min="1071" max="1072" width="10.83203125" customWidth="1"/>
    <col min="1074" max="1076" width="10.83203125" customWidth="1"/>
    <col min="1079" max="1080" width="10.83203125" customWidth="1"/>
    <col min="1082" max="1084" width="10.83203125" customWidth="1"/>
    <col min="1087" max="1090" width="10.83203125" customWidth="1"/>
    <col min="1093" max="1093" width="10.83203125" customWidth="1"/>
    <col min="1095" max="1096" width="10.83203125" customWidth="1"/>
    <col min="1098" max="1098" width="10.83203125" customWidth="1"/>
    <col min="1101" max="1101" width="10.83203125" customWidth="1"/>
    <col min="1103" max="1105" width="10.83203125" customWidth="1"/>
    <col min="1107" max="1108" width="10.83203125" customWidth="1"/>
    <col min="1111" max="1117" width="10.83203125" customWidth="1"/>
    <col min="1119" max="1120" width="10.83203125" customWidth="1"/>
    <col min="1123" max="1124" width="10.83203125" customWidth="1"/>
    <col min="1128" max="1133" width="10.83203125" customWidth="1"/>
    <col min="1135" max="1136" width="10.83203125" customWidth="1"/>
    <col min="1141" max="1141" width="10.83203125" customWidth="1"/>
    <col min="1144" max="1144" width="10.83203125" customWidth="1"/>
    <col min="1147" max="1147" width="10.83203125" customWidth="1"/>
    <col min="1149" max="1149" width="10.83203125" customWidth="1"/>
    <col min="1152" max="1153" width="10.83203125" customWidth="1"/>
    <col min="1157" max="1157" width="10.83203125" customWidth="1"/>
    <col min="1159" max="1165" width="10.83203125" customWidth="1"/>
    <col min="1167" max="1169" width="10.83203125" customWidth="1"/>
    <col min="1172" max="1174" width="10.83203125" customWidth="1"/>
    <col min="1176" max="1176" width="10.83203125" customWidth="1"/>
    <col min="1178" max="1179" width="10.83203125" customWidth="1"/>
    <col min="1181" max="1181" width="10.83203125" customWidth="1"/>
    <col min="1184" max="1184" width="10.83203125" customWidth="1"/>
    <col min="1187" max="1189" width="10.83203125" customWidth="1"/>
    <col min="1192" max="1195" width="10.83203125" customWidth="1"/>
    <col min="1197" max="1197" width="10.83203125" customWidth="1"/>
    <col min="1200" max="1200" width="10.83203125" customWidth="1"/>
    <col min="1202" max="1202" width="10.83203125" customWidth="1"/>
    <col min="1204" max="1205" width="10.83203125" customWidth="1"/>
    <col min="1208" max="1209" width="10.83203125" customWidth="1"/>
    <col min="1211" max="1212" width="10.83203125" customWidth="1"/>
    <col min="1216" max="1216" width="10.83203125" customWidth="1"/>
    <col min="1221" max="1221" width="10.83203125" customWidth="1"/>
    <col min="1224" max="1229" width="10.83203125" customWidth="1"/>
    <col min="1231" max="1233" width="10.83203125" customWidth="1"/>
    <col min="1235" max="1238" width="10.83203125" customWidth="1"/>
    <col min="1240" max="1245" width="10.83203125" customWidth="1"/>
    <col min="1247" max="1250" width="10.83203125" customWidth="1"/>
    <col min="1252" max="1253" width="10.83203125" customWidth="1"/>
    <col min="1256" max="1256" width="10.83203125" customWidth="1"/>
    <col min="1258" max="1258" width="10.83203125" customWidth="1"/>
    <col min="1260" max="1261" width="10.83203125" customWidth="1"/>
    <col min="1264" max="1264" width="10.83203125" customWidth="1"/>
    <col min="1267" max="1268" width="10.83203125" customWidth="1"/>
    <col min="1272" max="1272" width="10.83203125" customWidth="1"/>
    <col min="1275" max="1277" width="10.83203125" customWidth="1"/>
    <col min="1280" max="1280" width="10.83203125" customWidth="1"/>
    <col min="1282" max="1285" width="10.83203125" customWidth="1"/>
    <col min="1288" max="1289" width="10.83203125" customWidth="1"/>
    <col min="1291" max="1292" width="10.83203125" customWidth="1"/>
    <col min="1296" max="1296" width="10.83203125" customWidth="1"/>
    <col min="1298" max="1301" width="10.83203125" customWidth="1"/>
    <col min="1304" max="1306" width="10.83203125" customWidth="1"/>
    <col min="1308" max="1308" width="10.83203125" customWidth="1"/>
    <col min="1312" max="1312" width="10.83203125" customWidth="1"/>
    <col min="1314" max="1317" width="10.83203125" customWidth="1"/>
    <col min="1320" max="1322" width="10.83203125" customWidth="1"/>
    <col min="1324" max="1325" width="10.83203125" customWidth="1"/>
    <col min="1328" max="1328" width="10.83203125" customWidth="1"/>
    <col min="1333" max="1333" width="10.83203125" customWidth="1"/>
    <col min="1336" max="1341" width="10.83203125" customWidth="1"/>
    <col min="1343" max="1347" width="10.83203125" customWidth="1"/>
    <col min="1349" max="1349" width="10.83203125" customWidth="1"/>
    <col min="1351" max="1354" width="10.83203125" customWidth="1"/>
    <col min="1356" max="1357" width="10.83203125" customWidth="1"/>
    <col min="1360" max="1360" width="10.83203125" customWidth="1"/>
    <col min="1362" max="1362" width="10.83203125" customWidth="1"/>
    <col min="1364" max="1365" width="10.83203125" customWidth="1"/>
    <col min="1368" max="1368" width="10.83203125" customWidth="1"/>
    <col min="1371" max="1372" width="10.83203125" customWidth="1"/>
    <col min="1376" max="1376" width="10.83203125" customWidth="1"/>
    <col min="1379" max="1381" width="10.83203125" customWidth="1"/>
    <col min="1384" max="1384" width="10.83203125" customWidth="1"/>
    <col min="1386" max="1389" width="10.83203125" customWidth="1"/>
    <col min="1392" max="1393" width="10.83203125" customWidth="1"/>
    <col min="1395" max="1396" width="10.83203125" customWidth="1"/>
    <col min="1400" max="1402" width="10.83203125" customWidth="1"/>
    <col min="1404" max="1404" width="10.83203125" customWidth="1"/>
    <col min="1408" max="1408" width="10.83203125" customWidth="1"/>
    <col min="1413" max="1413" width="10.83203125" customWidth="1"/>
    <col min="1416" max="1421" width="10.83203125" customWidth="1"/>
    <col min="1423" max="1424" width="10.83203125" customWidth="1"/>
    <col min="1426" max="1426" width="10.83203125" customWidth="1"/>
    <col min="1428" max="1428" width="10.83203125" customWidth="1"/>
    <col min="1432" max="1433" width="10.83203125" customWidth="1"/>
    <col min="1437" max="1437" width="10.83203125" customWidth="1"/>
    <col min="1440" max="1440" width="10.83203125" customWidth="1"/>
    <col min="1442" max="1443" width="10.83203125" customWidth="1"/>
    <col min="1445" max="1445" width="10.83203125" customWidth="1"/>
    <col min="1448" max="1448" width="10.83203125" customWidth="1"/>
    <col min="1451" max="1453" width="10.83203125" customWidth="1"/>
    <col min="1456" max="1456" width="10.83203125" customWidth="1"/>
    <col min="1458" max="1461" width="10.83203125" customWidth="1"/>
    <col min="1464" max="1469" width="10.83203125" customWidth="1"/>
    <col min="1471" max="1472" width="10.83203125" customWidth="1"/>
    <col min="1474" max="1474" width="10.83203125" customWidth="1"/>
    <col min="1477" max="1477" width="10.83203125" customWidth="1"/>
    <col min="1480" max="1480" width="10.83203125" customWidth="1"/>
    <col min="1482" max="1482" width="10.83203125" customWidth="1"/>
    <col min="1484" max="1485" width="10.83203125" customWidth="1"/>
    <col min="1488" max="1490" width="10.83203125" customWidth="1"/>
    <col min="1492" max="1493" width="10.83203125" customWidth="1"/>
    <col min="1496" max="1496" width="10.83203125" customWidth="1"/>
    <col min="1498" max="1499" width="10.83203125" customWidth="1"/>
    <col min="1501" max="1501" width="10.83203125" customWidth="1"/>
    <col min="1504" max="1506" width="10.83203125" customWidth="1"/>
    <col min="1508" max="1509" width="10.83203125" customWidth="1"/>
    <col min="1512" max="1512" width="10.83203125" customWidth="1"/>
    <col min="1514" max="1517" width="10.83203125" customWidth="1"/>
    <col min="1520" max="1525" width="10.83203125" customWidth="1"/>
    <col min="1527" max="1529" width="10.83203125" customWidth="1"/>
    <col min="1531" max="1533" width="10.83203125" customWidth="1"/>
    <col min="1536" max="1536" width="10.83203125" customWidth="1"/>
    <col min="1538" max="1538" width="10.83203125" customWidth="1"/>
    <col min="1540" max="1540" width="10.83203125" customWidth="1"/>
    <col min="1544" max="1544" width="10.83203125" customWidth="1"/>
    <col min="1546" max="1546" width="10.83203125" customWidth="1"/>
    <col min="1548" max="1549" width="10.83203125" customWidth="1"/>
    <col min="1552" max="1553" width="10.83203125" customWidth="1"/>
    <col min="1557" max="1557" width="10.83203125" customWidth="1"/>
    <col min="1560" max="1560" width="10.83203125" customWidth="1"/>
    <col min="1562" max="1565" width="10.83203125" customWidth="1"/>
    <col min="1568" max="1570" width="10.83203125" customWidth="1"/>
    <col min="1573" max="1573" width="10.83203125" customWidth="1"/>
    <col min="1575" max="1581" width="10.83203125" customWidth="1"/>
    <col min="1583" max="1585" width="10.83203125" customWidth="1"/>
    <col min="1591" max="1594" width="10.83203125" customWidth="1"/>
    <col min="1596" max="1596" width="10.83203125" customWidth="1"/>
    <col min="1599" max="1604" width="10.83203125" customWidth="1"/>
    <col min="1607" max="1612" width="10.83203125" customWidth="1"/>
    <col min="1615" max="1618" width="10.83203125" customWidth="1"/>
    <col min="1620" max="1622" width="10.83203125" customWidth="1"/>
    <col min="1624" max="1624" width="10.83203125" customWidth="1"/>
    <col min="1626" max="1626" width="10.83203125" customWidth="1"/>
    <col min="1628" max="1628" width="10.83203125" customWidth="1"/>
    <col min="1630" max="1630" width="10.83203125" customWidth="1"/>
    <col min="1632" max="1632" width="10.83203125" customWidth="1"/>
    <col min="1634" max="1635" width="10.83203125" customWidth="1"/>
    <col min="1637" max="1637" width="10.83203125" customWidth="1"/>
    <col min="1639" max="1641" width="10.83203125" customWidth="1"/>
    <col min="1645" max="1645" width="10.83203125" customWidth="1"/>
    <col min="1647" max="1653" width="10.83203125" customWidth="1"/>
    <col min="1655" max="1658" width="10.83203125" customWidth="1"/>
    <col min="1660" max="1662" width="10.83203125" customWidth="1"/>
    <col min="1664" max="1664" width="10.83203125" customWidth="1"/>
    <col min="1666" max="1666" width="10.83203125" customWidth="1"/>
    <col min="1668" max="1669" width="10.83203125" customWidth="1"/>
    <col min="1672" max="1672" width="10.83203125" customWidth="1"/>
    <col min="1675" max="1676" width="10.83203125" customWidth="1"/>
    <col min="1680" max="1680" width="10.83203125" customWidth="1"/>
    <col min="1683" max="1685" width="10.83203125" customWidth="1"/>
    <col min="1688" max="1688" width="10.83203125" customWidth="1"/>
    <col min="1690" max="1693" width="10.83203125" customWidth="1"/>
    <col min="1696" max="1697" width="10.83203125" customWidth="1"/>
    <col min="1699" max="1700" width="10.83203125" customWidth="1"/>
    <col min="1704" max="1706" width="10.83203125" customWidth="1"/>
    <col min="1708" max="1708" width="10.83203125" customWidth="1"/>
    <col min="1712" max="1712" width="10.83203125" customWidth="1"/>
    <col min="1714" max="1717" width="10.83203125" customWidth="1"/>
    <col min="1720" max="1722" width="10.83203125" customWidth="1"/>
    <col min="1724" max="1725" width="10.83203125" customWidth="1"/>
    <col min="1728" max="1728" width="10.83203125" customWidth="1"/>
    <col min="1733" max="1733" width="10.83203125" customWidth="1"/>
    <col min="1736" max="1741" width="10.83203125" customWidth="1"/>
    <col min="1743" max="1746" width="10.83203125" customWidth="1"/>
    <col min="1748" max="1748" width="10.83203125" customWidth="1"/>
    <col min="1752" max="1752" width="10.83203125" customWidth="1"/>
    <col min="1754" max="1757" width="10.83203125" customWidth="1"/>
    <col min="1760" max="1760" width="10.83203125" customWidth="1"/>
    <col min="1762" max="1762" width="10.83203125" customWidth="1"/>
    <col min="1765" max="1765" width="10.83203125" customWidth="1"/>
    <col min="1768" max="1769" width="10.83203125" customWidth="1"/>
    <col min="1771" max="1773" width="10.83203125" customWidth="1"/>
    <col min="1776" max="1776" width="10.83203125" customWidth="1"/>
    <col min="1778" max="1779" width="10.83203125" customWidth="1"/>
    <col min="1781" max="1781" width="10.83203125" customWidth="1"/>
    <col min="1784" max="1784" width="10.83203125" customWidth="1"/>
    <col min="1786" max="1787" width="10.83203125" customWidth="1"/>
    <col min="1789" max="1789" width="10.83203125" customWidth="1"/>
    <col min="1793" max="1793" width="10.83203125" customWidth="1"/>
    <col min="1797" max="1797" width="10.83203125" customWidth="1"/>
    <col min="1800" max="1805" width="10.83203125" customWidth="1"/>
    <col min="1807" max="1808" width="10.83203125" customWidth="1"/>
    <col min="1811" max="1814" width="10.83203125" customWidth="1"/>
    <col min="1816" max="1816" width="10.83203125" customWidth="1"/>
    <col min="1818" max="1819" width="10.83203125" customWidth="1"/>
    <col min="1821" max="1822" width="10.83203125" customWidth="1"/>
    <col min="1824" max="1829" width="10.83203125" customWidth="1"/>
    <col min="1831" max="1838" width="10.83203125" customWidth="1"/>
    <col min="1840" max="1840" width="10.83203125" customWidth="1"/>
    <col min="1842" max="1842" width="10.83203125" customWidth="1"/>
    <col min="1844" max="1846" width="10.83203125" customWidth="1"/>
    <col min="1848" max="1865" width="10.83203125" customWidth="1"/>
    <col min="1869" max="1870" width="10.83203125" customWidth="1"/>
    <col min="1872" max="1872" width="10.83203125" customWidth="1"/>
    <col min="1874" max="1877" width="10.83203125" customWidth="1"/>
    <col min="1879" max="1879" width="10.83203125" customWidth="1"/>
    <col min="1881" max="1886" width="10.83203125" customWidth="1"/>
    <col min="1888" max="1888" width="10.83203125" customWidth="1"/>
    <col min="1890" max="1890" width="10.83203125" customWidth="1"/>
    <col min="1892" max="1894" width="10.83203125" customWidth="1"/>
    <col min="1896" max="1915" width="10.83203125" customWidth="1"/>
    <col min="1918" max="1918" width="10.83203125" customWidth="1"/>
    <col min="1920" max="1920" width="10.83203125" customWidth="1"/>
    <col min="1922" max="1925" width="10.83203125" customWidth="1"/>
    <col min="1927" max="1927" width="10.83203125" customWidth="1"/>
    <col min="1929" max="1934" width="10.83203125" customWidth="1"/>
    <col min="1936" max="1936" width="10.83203125" customWidth="1"/>
    <col min="1938" max="1938" width="10.83203125" customWidth="1"/>
    <col min="1940" max="1942" width="10.83203125" customWidth="1"/>
    <col min="1944" max="1963" width="10.83203125" customWidth="1"/>
    <col min="1966" max="1966" width="10.83203125" customWidth="1"/>
    <col min="1968" max="1968" width="10.83203125" customWidth="1"/>
    <col min="1970" max="1973" width="10.83203125" customWidth="1"/>
    <col min="1975" max="1975" width="10.83203125" customWidth="1"/>
    <col min="1977" max="1982" width="10.83203125" customWidth="1"/>
    <col min="1984" max="1984" width="10.83203125" customWidth="1"/>
    <col min="1986" max="1986" width="10.83203125" customWidth="1"/>
    <col min="1988" max="1990" width="10.83203125" customWidth="1"/>
    <col min="1992" max="2009" width="10.83203125" customWidth="1"/>
    <col min="2015" max="2016" width="10.83203125" customWidth="1"/>
    <col min="2018" max="2021" width="10.83203125" customWidth="1"/>
    <col min="2023" max="2023" width="10.83203125" customWidth="1"/>
    <col min="2025" max="2030" width="10.83203125" customWidth="1"/>
    <col min="2032" max="2032" width="10.83203125" customWidth="1"/>
    <col min="2034" max="2034" width="10.83203125" customWidth="1"/>
    <col min="2036" max="2038" width="10.83203125" customWidth="1"/>
    <col min="2040" max="2057" width="10.83203125" customWidth="1"/>
    <col min="2063" max="2064" width="10.83203125" customWidth="1"/>
    <col min="2066" max="2069" width="10.83203125" customWidth="1"/>
    <col min="2071" max="2071" width="10.83203125" customWidth="1"/>
    <col min="2073" max="2078" width="10.83203125" customWidth="1"/>
    <col min="2080" max="2080" width="10.83203125" customWidth="1"/>
    <col min="2082" max="2082" width="10.83203125" customWidth="1"/>
    <col min="2084" max="2086" width="10.83203125" customWidth="1"/>
    <col min="2088" max="2105" width="10.83203125" customWidth="1"/>
    <col min="2111" max="2112" width="10.83203125" customWidth="1"/>
    <col min="2114" max="2117" width="10.83203125" customWidth="1"/>
    <col min="2119" max="2119" width="10.83203125" customWidth="1"/>
    <col min="2121" max="2126" width="10.83203125" customWidth="1"/>
    <col min="2128" max="2128" width="10.83203125" customWidth="1"/>
    <col min="2130" max="2130" width="10.83203125" customWidth="1"/>
    <col min="2132" max="2134" width="10.83203125" customWidth="1"/>
    <col min="2136" max="2153" width="10.83203125" customWidth="1"/>
    <col min="2159" max="2160" width="10.83203125" customWidth="1"/>
    <col min="2162" max="2165" width="10.83203125" customWidth="1"/>
    <col min="2167" max="2167" width="10.83203125" customWidth="1"/>
    <col min="2169" max="2174" width="10.83203125" customWidth="1"/>
    <col min="2176" max="2176" width="10.83203125" customWidth="1"/>
    <col min="2178" max="2178" width="10.83203125" customWidth="1"/>
    <col min="2180" max="2182" width="10.83203125" customWidth="1"/>
    <col min="2184" max="2201" width="10.83203125" customWidth="1"/>
    <col min="2207" max="2208" width="10.83203125" customWidth="1"/>
    <col min="2210" max="2213" width="10.83203125" customWidth="1"/>
    <col min="2215" max="2215" width="10.83203125" customWidth="1"/>
    <col min="2217" max="2222" width="10.83203125" customWidth="1"/>
    <col min="2224" max="2224" width="10.83203125" customWidth="1"/>
    <col min="2226" max="2226" width="10.83203125" customWidth="1"/>
    <col min="2228" max="2230" width="10.83203125" customWidth="1"/>
    <col min="2232" max="2249" width="10.83203125" customWidth="1"/>
    <col min="2255" max="2256" width="10.83203125" customWidth="1"/>
    <col min="2258" max="2261" width="10.83203125" customWidth="1"/>
    <col min="2263" max="2263" width="10.83203125" customWidth="1"/>
    <col min="2265" max="2270" width="10.83203125" customWidth="1"/>
    <col min="2272" max="2272" width="10.83203125" customWidth="1"/>
    <col min="2274" max="2274" width="10.83203125" customWidth="1"/>
    <col min="2276" max="2278" width="10.83203125" customWidth="1"/>
    <col min="2280" max="2297" width="10.83203125" customWidth="1"/>
    <col min="2303" max="2304" width="10.83203125" customWidth="1"/>
    <col min="2306" max="2309" width="10.83203125" customWidth="1"/>
    <col min="2311" max="2311" width="10.83203125" customWidth="1"/>
    <col min="2313" max="2318" width="10.83203125" customWidth="1"/>
    <col min="2320" max="2320" width="10.83203125" customWidth="1"/>
    <col min="2322" max="2322" width="10.83203125" customWidth="1"/>
    <col min="2324" max="2326" width="10.83203125" customWidth="1"/>
    <col min="2328" max="2345" width="10.83203125" customWidth="1"/>
    <col min="2351" max="2352" width="10.83203125" customWidth="1"/>
    <col min="2354" max="2357" width="10.83203125" customWidth="1"/>
    <col min="2359" max="2359" width="10.83203125" customWidth="1"/>
    <col min="2361" max="2366" width="10.83203125" customWidth="1"/>
    <col min="2368" max="2368" width="10.83203125" customWidth="1"/>
    <col min="2370" max="2370" width="10.83203125" customWidth="1"/>
    <col min="2372" max="2374" width="10.83203125" customWidth="1"/>
    <col min="2376" max="2393" width="10.83203125" customWidth="1"/>
    <col min="2399" max="2400" width="10.83203125" customWidth="1"/>
    <col min="2402" max="2405" width="10.83203125" customWidth="1"/>
    <col min="2407" max="2407" width="10.83203125" customWidth="1"/>
    <col min="2409" max="2414" width="10.83203125" customWidth="1"/>
    <col min="2416" max="2416" width="10.83203125" customWidth="1"/>
    <col min="2418" max="2418" width="10.83203125" customWidth="1"/>
    <col min="2420" max="2422" width="10.83203125" customWidth="1"/>
    <col min="2424" max="2441" width="10.83203125" customWidth="1"/>
    <col min="2447" max="2448" width="10.83203125" customWidth="1"/>
    <col min="2450" max="2453" width="10.83203125" customWidth="1"/>
    <col min="2455" max="2455" width="10.83203125" customWidth="1"/>
    <col min="2457" max="2462" width="10.83203125" customWidth="1"/>
    <col min="2464" max="2464" width="10.83203125" customWidth="1"/>
    <col min="2466" max="2466" width="10.83203125" customWidth="1"/>
    <col min="2468" max="2470" width="10.83203125" customWidth="1"/>
    <col min="2472" max="2489" width="10.83203125" customWidth="1"/>
    <col min="2495" max="2496" width="10.83203125" customWidth="1"/>
    <col min="2498" max="2501" width="10.83203125" customWidth="1"/>
    <col min="2503" max="2503" width="10.83203125" customWidth="1"/>
    <col min="2505" max="2510" width="10.83203125" customWidth="1"/>
    <col min="2512" max="2512" width="10.83203125" customWidth="1"/>
    <col min="2514" max="2514" width="10.83203125" customWidth="1"/>
    <col min="2516" max="2518" width="10.83203125" customWidth="1"/>
    <col min="2520" max="2537" width="10.83203125" customWidth="1"/>
    <col min="2543" max="2544" width="10.83203125" customWidth="1"/>
    <col min="2546" max="2549" width="10.83203125" customWidth="1"/>
    <col min="2551" max="2551" width="10.83203125" customWidth="1"/>
    <col min="2553" max="2558" width="10.83203125" customWidth="1"/>
    <col min="2560" max="2560" width="10.83203125" customWidth="1"/>
    <col min="2562" max="2562" width="10.83203125" customWidth="1"/>
    <col min="2564" max="2566" width="10.83203125" customWidth="1"/>
    <col min="2568" max="2585" width="10.83203125" customWidth="1"/>
    <col min="2591" max="2592" width="10.83203125" customWidth="1"/>
    <col min="2594" max="2597" width="10.83203125" customWidth="1"/>
    <col min="2599" max="2599" width="10.83203125" customWidth="1"/>
    <col min="2601" max="2606" width="10.83203125" customWidth="1"/>
    <col min="2608" max="2608" width="10.83203125" customWidth="1"/>
    <col min="2610" max="2610" width="10.83203125" customWidth="1"/>
    <col min="2612" max="2614" width="10.83203125" customWidth="1"/>
    <col min="2616" max="2633" width="10.83203125" customWidth="1"/>
    <col min="2639" max="2640" width="10.83203125" customWidth="1"/>
    <col min="2642" max="2645" width="10.83203125" customWidth="1"/>
    <col min="2647" max="2647" width="10.83203125" customWidth="1"/>
    <col min="2649" max="2654" width="10.83203125" customWidth="1"/>
    <col min="2656" max="2656" width="10.83203125" customWidth="1"/>
    <col min="2658" max="2658" width="10.83203125" customWidth="1"/>
    <col min="2660" max="2662" width="10.83203125" customWidth="1"/>
    <col min="2664" max="2681" width="10.83203125" customWidth="1"/>
    <col min="2687" max="2688" width="10.83203125" customWidth="1"/>
    <col min="2690" max="2693" width="10.83203125" customWidth="1"/>
    <col min="2695" max="2695" width="10.83203125" customWidth="1"/>
    <col min="2697" max="2702" width="10.83203125" customWidth="1"/>
    <col min="2704" max="2704" width="10.83203125" customWidth="1"/>
    <col min="2706" max="2706" width="10.83203125" customWidth="1"/>
    <col min="2708" max="2710" width="10.83203125" customWidth="1"/>
    <col min="2712" max="2729" width="10.83203125" customWidth="1"/>
    <col min="2735" max="2736" width="10.83203125" customWidth="1"/>
    <col min="2738" max="2741" width="10.83203125" customWidth="1"/>
    <col min="2743" max="2743" width="10.83203125" customWidth="1"/>
    <col min="2745" max="2750" width="10.83203125" customWidth="1"/>
    <col min="2752" max="2753" width="10.83203125" customWidth="1"/>
    <col min="2755" max="2755" width="10.83203125" customWidth="1"/>
    <col min="2759" max="15928" width="10.83203125" customWidth="1"/>
    <col min="15930" max="16384" width="10.83203125" customWidth="1"/>
  </cols>
  <sheetData>
    <row r="1" spans="1:10" x14ac:dyDescent="0.2">
      <c r="C1" s="9" t="s">
        <v>329</v>
      </c>
      <c r="D1" s="9" t="s">
        <v>330</v>
      </c>
      <c r="E1" t="s">
        <v>331</v>
      </c>
      <c r="F1"/>
      <c r="G1" t="s">
        <v>332</v>
      </c>
      <c r="H1" t="s">
        <v>333</v>
      </c>
    </row>
    <row r="2" spans="1:10" x14ac:dyDescent="0.2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 x14ac:dyDescent="0.2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 x14ac:dyDescent="0.2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 x14ac:dyDescent="0.2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 x14ac:dyDescent="0.2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 x14ac:dyDescent="0.2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 x14ac:dyDescent="0.2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 x14ac:dyDescent="0.2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 x14ac:dyDescent="0.2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 x14ac:dyDescent="0.2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 x14ac:dyDescent="0.2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 x14ac:dyDescent="0.2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 x14ac:dyDescent="0.2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 x14ac:dyDescent="0.2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 x14ac:dyDescent="0.2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 x14ac:dyDescent="0.2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 x14ac:dyDescent="0.2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 x14ac:dyDescent="0.2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 x14ac:dyDescent="0.2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 x14ac:dyDescent="0.2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 x14ac:dyDescent="0.2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 x14ac:dyDescent="0.2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 x14ac:dyDescent="0.2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 x14ac:dyDescent="0.2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 x14ac:dyDescent="0.2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 x14ac:dyDescent="0.2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 x14ac:dyDescent="0.2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 x14ac:dyDescent="0.2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 x14ac:dyDescent="0.2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 x14ac:dyDescent="0.2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 x14ac:dyDescent="0.2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 x14ac:dyDescent="0.2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 x14ac:dyDescent="0.2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 x14ac:dyDescent="0.2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 x14ac:dyDescent="0.2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 x14ac:dyDescent="0.2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 x14ac:dyDescent="0.2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 x14ac:dyDescent="0.2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 x14ac:dyDescent="0.2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 x14ac:dyDescent="0.2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 x14ac:dyDescent="0.2">
      <c r="E42" s="7">
        <f>Eventos.183!B44</f>
        <v>735713</v>
      </c>
      <c r="F42" s="7"/>
      <c r="G42" s="7"/>
      <c r="J42" s="23" t="str">
        <f>Eventos.183!C44</f>
        <v>"Lab"</v>
      </c>
    </row>
    <row r="43" spans="1:10" x14ac:dyDescent="0.2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 x14ac:dyDescent="0.2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 x14ac:dyDescent="0.2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 x14ac:dyDescent="0.2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 x14ac:dyDescent="0.2">
      <c r="E47" s="7">
        <f>Eventos.183!B50</f>
        <v>736124</v>
      </c>
      <c r="F47" s="7"/>
      <c r="G47" s="8"/>
      <c r="J47" s="23" t="str">
        <f>Eventos.183!C50</f>
        <v>"IOS 15"</v>
      </c>
    </row>
    <row r="48" spans="1:10" x14ac:dyDescent="0.2">
      <c r="E48" s="7">
        <f>Eventos.183!B51</f>
        <v>736234</v>
      </c>
      <c r="F48" s="7"/>
      <c r="G48" s="8"/>
      <c r="J48" s="23" t="str">
        <f>Eventos.183!C51</f>
        <v>"Lab  1000W"</v>
      </c>
    </row>
    <row r="49" spans="5:10" x14ac:dyDescent="0.2">
      <c r="E49" s="7" t="e">
        <f>Eventos.183!#REF!</f>
        <v>#REF!</v>
      </c>
      <c r="F49" s="7"/>
      <c r="G49" s="8"/>
      <c r="J49" s="23" t="e">
        <f>Eventos.183!#REF!</f>
        <v>#REF!</v>
      </c>
    </row>
    <row r="50" spans="5:10" x14ac:dyDescent="0.2">
      <c r="E50" s="7" t="e">
        <f>Eventos.183!#REF!</f>
        <v>#REF!</v>
      </c>
      <c r="F50" s="7"/>
      <c r="G50" s="8"/>
      <c r="J50" s="23" t="e">
        <f>Eventos.183!#REF!</f>
        <v>#REF!</v>
      </c>
    </row>
    <row r="51" spans="5:10" x14ac:dyDescent="0.2">
      <c r="E51" s="7">
        <f>Eventos.183!B52</f>
        <v>736377</v>
      </c>
      <c r="F51" s="7"/>
      <c r="G51" s="7"/>
      <c r="J51" s="23" t="str">
        <f>Eventos.183!C52</f>
        <v>"Storm"</v>
      </c>
    </row>
    <row r="52" spans="5:10" x14ac:dyDescent="0.2">
      <c r="E52" s="7">
        <f>Eventos.183!B53</f>
        <v>736400</v>
      </c>
      <c r="F52" s="7"/>
      <c r="G52" s="7"/>
      <c r="J52" s="23" t="str">
        <f>Eventos.183!C53</f>
        <v xml:space="preserve"> " Kipp&amp;Zonen maintenance"</v>
      </c>
    </row>
  </sheetData>
  <pageMargins left="0.7" right="0.7" top="0.75" bottom="0.75" header="0.3" footer="0.3"/>
  <pageSetup paperSize="9" orientation="portrait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3"/>
  <sheetViews>
    <sheetView workbookViewId="0">
      <selection activeCell="IJ2" sqref="IJ2"/>
    </sheetView>
  </sheetViews>
  <sheetFormatPr baseColWidth="10" defaultRowHeight="15" x14ac:dyDescent="0.2"/>
  <sheetData>
    <row r="1" spans="1:256" x14ac:dyDescent="0.2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 x14ac:dyDescent="0.2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 t="str">
        <f>IF(icf.183!40:40,"AAAAAH/OzDg=",0)</f>
        <v>AAAAAH/OzDg=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334</v>
      </c>
    </row>
    <row r="3" spans="1:256" x14ac:dyDescent="0.2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ageMargins left="0.7" right="0.7" top="0.75" bottom="0.75" header="0.3" footer="0.3"/>
  <customProperties>
    <customPr name="DVSECTION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Alberto</cp:lastModifiedBy>
  <dcterms:created xsi:type="dcterms:W3CDTF">2010-12-23T01:20:18Z</dcterms:created>
  <dcterms:modified xsi:type="dcterms:W3CDTF">2016-12-13T12:03:45Z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