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329" visibility="visible" windowHeight="12756" windowWidth="14316" xWindow="14508" yWindow="228"/>
  </bookViews>
  <sheets>
    <sheet name="Лист" sheetId="1" state="visible" r:id="rId1"/>
  </sheets>
  <definedNames>
    <definedName localSheetId="0" name="_xlnm.Print_Area">'Лист'!$A$1:$BI$46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33">
    <font>
      <name val="Arial Cyr"/>
      <charset val="204"/>
      <family val="2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color indexed="17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color indexed="60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i val="1"/>
      <color indexed="23"/>
      <sz val="11"/>
    </font>
    <font>
      <name val="Tahoma"/>
      <family val="2"/>
      <b val="1"/>
      <sz val="12"/>
    </font>
    <font>
      <name val="Times New Roman"/>
      <charset val="204"/>
      <family val="1"/>
      <sz val="12"/>
    </font>
    <font>
      <name val="Times New Roman Cyr"/>
      <charset val="204"/>
      <family val="1"/>
      <sz val="12"/>
    </font>
    <font>
      <name val="Times New Roman"/>
      <charset val="204"/>
      <family val="1"/>
      <b val="1"/>
      <sz val="14"/>
    </font>
    <font>
      <name val="Times New Roman"/>
      <charset val="204"/>
      <family val="1"/>
      <b val="1"/>
      <sz val="12"/>
    </font>
    <font>
      <name val="Arial Cyr"/>
      <charset val="204"/>
      <family val="2"/>
      <sz val="10"/>
    </font>
    <font>
      <name val="Times New Roman"/>
      <charset val="204"/>
      <family val="1"/>
      <sz val="14"/>
    </font>
    <font>
      <name val="Times New Roman"/>
      <charset val="204"/>
      <family val="1"/>
      <b val="1"/>
      <sz val="13"/>
    </font>
    <font>
      <name val="Times New Roman"/>
      <charset val="204"/>
      <family val="1"/>
      <sz val="13"/>
    </font>
    <font>
      <name val="Arial Cyr"/>
      <charset val="204"/>
      <family val="2"/>
      <sz val="13"/>
    </font>
    <font>
      <name val="Times New Roman Cyr"/>
      <charset val="204"/>
      <family val="1"/>
      <b val="1"/>
      <sz val="15"/>
    </font>
    <font>
      <name val="Times New Roman"/>
      <charset val="204"/>
      <family val="1"/>
      <b val="1"/>
      <sz val="8"/>
    </font>
    <font>
      <name val="Times New Roman"/>
      <charset val="204"/>
      <family val="1"/>
      <color indexed="8"/>
      <sz val="12"/>
    </font>
    <font>
      <name val="Arial Cyr"/>
      <charset val="204"/>
      <family val="2"/>
      <sz val="12"/>
    </font>
    <font>
      <name val="Times New Roman Cyr"/>
      <charset val="204"/>
      <family val="1"/>
      <b val="1"/>
      <sz val="12"/>
    </font>
    <font>
      <name val="Arial Cyr"/>
      <charset val="204"/>
      <family val="2"/>
      <sz val="14"/>
    </font>
    <font>
      <name val="Times New Roman"/>
      <charset val="204"/>
      <family val="1"/>
      <color indexed="10"/>
      <sz val="14"/>
    </font>
    <font>
      <name val="Calibri"/>
      <charset val="204"/>
      <family val="2"/>
      <b val="1"/>
      <sz val="14"/>
    </font>
  </fonts>
  <fills count="25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8">
    <xf borderId="0" fillId="0" fontId="20" numFmtId="0"/>
    <xf borderId="0" fillId="2" fontId="1" numFmtId="0"/>
    <xf borderId="0" fillId="3" fontId="1" numFmtId="0"/>
    <xf borderId="0" fillId="4" fontId="1" numFmtId="0"/>
    <xf borderId="0" fillId="5" fontId="1" numFmtId="0"/>
    <xf borderId="0" fillId="6" fontId="1" numFmtId="0"/>
    <xf borderId="0" fillId="7" fontId="1" numFmtId="0"/>
    <xf borderId="0" fillId="8" fontId="1" numFmtId="0"/>
    <xf borderId="0" fillId="9" fontId="1" numFmtId="0"/>
    <xf borderId="0" fillId="10" fontId="1" numFmtId="0"/>
    <xf borderId="0" fillId="5" fontId="1" numFmtId="0"/>
    <xf borderId="0" fillId="8" fontId="1" numFmtId="0"/>
    <xf borderId="0" fillId="11" fontId="1" numFmtId="0"/>
    <xf borderId="0" fillId="12" fontId="2" numFmtId="0"/>
    <xf borderId="0" fillId="9" fontId="2" numFmtId="0"/>
    <xf borderId="0" fillId="10" fontId="2" numFmtId="0"/>
    <xf borderId="0" fillId="13" fontId="2" numFmtId="0"/>
    <xf borderId="0" fillId="14" fontId="2" numFmtId="0"/>
    <xf borderId="0" fillId="15" fontId="2" numFmtId="0"/>
    <xf borderId="0" fillId="16" fontId="2" numFmtId="0"/>
    <xf borderId="0" fillId="17" fontId="2" numFmtId="0"/>
    <xf borderId="0" fillId="18" fontId="2" numFmtId="0"/>
    <xf borderId="0" fillId="13" fontId="2" numFmtId="0"/>
    <xf borderId="0" fillId="14" fontId="2" numFmtId="0"/>
    <xf borderId="0" fillId="19" fontId="2" numFmtId="0"/>
    <xf borderId="1" fillId="7" fontId="3" numFmtId="0"/>
    <xf borderId="0" fillId="4" fontId="4" numFmtId="0"/>
    <xf borderId="2" fillId="0" fontId="5" numFmtId="0"/>
    <xf borderId="4" fillId="20" fontId="6" numFmtId="0"/>
    <xf borderId="0" fillId="0" fontId="7" numFmtId="0"/>
    <xf borderId="1" fillId="21" fontId="8" numFmtId="0"/>
    <xf borderId="5" fillId="0" fontId="10" numFmtId="0"/>
    <xf borderId="0" fillId="3" fontId="9" numFmtId="0"/>
    <xf borderId="3" fillId="22" fontId="20" numFmtId="0"/>
    <xf borderId="6" fillId="21" fontId="11" numFmtId="0"/>
    <xf borderId="0" fillId="23" fontId="12" numFmtId="0"/>
    <xf borderId="0" fillId="0" fontId="13" numFmtId="0"/>
    <xf borderId="0" fillId="0" fontId="14" numFmtId="0"/>
  </cellStyleXfs>
  <cellXfs count="259">
    <xf borderId="0" fillId="0" fontId="0" numFmtId="0" pivotButton="0" quotePrefix="0" xfId="0"/>
    <xf applyAlignment="1" borderId="0" fillId="0" fontId="15" numFmtId="0" pivotButton="0" quotePrefix="0" xfId="0">
      <alignment horizontal="right"/>
    </xf>
    <xf borderId="0" fillId="0" fontId="28" numFmtId="0" pivotButton="0" quotePrefix="0" xfId="0"/>
    <xf borderId="0" fillId="0" fontId="29" numFmtId="0" pivotButton="0" quotePrefix="0" xfId="0"/>
    <xf applyAlignment="1" borderId="0" fillId="0" fontId="17" numFmtId="0" pivotButton="0" quotePrefix="0" xfId="0">
      <alignment horizontal="center"/>
    </xf>
    <xf borderId="0" fillId="0" fontId="0" numFmtId="0" pivotButton="0" quotePrefix="0" xfId="0"/>
    <xf applyAlignment="1" borderId="0" fillId="0" fontId="19" numFmtId="0" pivotButton="0" quotePrefix="0" xfId="0">
      <alignment horizontal="left" vertical="center"/>
    </xf>
    <xf applyAlignment="1" borderId="0" fillId="0" fontId="28" numFmtId="0" pivotButton="0" quotePrefix="0" xfId="0">
      <alignment horizontal="center"/>
    </xf>
    <xf borderId="0" fillId="0" fontId="0" numFmtId="0" pivotButton="0" quotePrefix="0" xfId="0"/>
    <xf applyAlignment="1" borderId="0" fillId="0" fontId="19" numFmtId="0" pivotButton="0" quotePrefix="0" xfId="0">
      <alignment horizontal="center"/>
    </xf>
    <xf applyAlignment="1" borderId="0" fillId="0" fontId="25" numFmtId="0" pivotButton="0" quotePrefix="0" xfId="0">
      <alignment vertical="center" wrapText="1"/>
    </xf>
    <xf applyAlignment="1" borderId="0" fillId="0" fontId="28" numFmtId="0" pivotButton="0" quotePrefix="0" xfId="0">
      <alignment horizontal="center"/>
    </xf>
    <xf applyAlignment="1" borderId="0" fillId="0" fontId="17" numFmtId="0" pivotButton="0" quotePrefix="0" xfId="0">
      <alignment horizontal="center"/>
    </xf>
    <xf applyAlignment="1" borderId="7" fillId="0" fontId="18" numFmtId="0" pivotButton="0" quotePrefix="0" xfId="0">
      <alignment horizontal="center" vertical="center"/>
    </xf>
    <xf applyAlignment="1" borderId="8" fillId="0" fontId="18" numFmtId="0" pivotButton="0" quotePrefix="0" xfId="0">
      <alignment horizontal="center" vertical="center"/>
    </xf>
    <xf applyAlignment="1" borderId="9" fillId="0" fontId="21" numFmtId="0" pivotButton="0" quotePrefix="0" xfId="0">
      <alignment horizontal="center" vertical="center"/>
    </xf>
    <xf applyAlignment="1" borderId="9" fillId="0" fontId="21" numFmtId="16" pivotButton="0" quotePrefix="0" xfId="0">
      <alignment horizontal="center" vertical="center"/>
    </xf>
    <xf applyAlignment="1" borderId="10" fillId="0" fontId="21" numFmtId="0" pivotButton="0" quotePrefix="0" xfId="0">
      <alignment horizontal="center" vertical="center"/>
    </xf>
    <xf applyAlignment="1" borderId="11" fillId="0" fontId="19" numFmtId="0" pivotButton="0" quotePrefix="0" xfId="0">
      <alignment horizontal="center" vertical="center" wrapText="1"/>
    </xf>
    <xf borderId="0" fillId="0" fontId="30" numFmtId="0" pivotButton="0" quotePrefix="0" xfId="0"/>
    <xf applyAlignment="1" borderId="0" fillId="0" fontId="21" numFmtId="0" pivotButton="0" quotePrefix="0" xfId="0">
      <alignment horizontal="center" vertical="center"/>
    </xf>
    <xf applyAlignment="1" borderId="0" fillId="0" fontId="18" numFmtId="0" pivotButton="0" quotePrefix="0" xfId="0">
      <alignment horizontal="left" vertical="center"/>
    </xf>
    <xf applyAlignment="1" borderId="0" fillId="0" fontId="18" numFmtId="0" pivotButton="0" quotePrefix="0" xfId="0">
      <alignment horizontal="center" vertical="center"/>
    </xf>
    <xf borderId="0" fillId="0" fontId="19" numFmtId="0" pivotButton="0" quotePrefix="0" xfId="0"/>
    <xf applyAlignment="1" borderId="0" fillId="0" fontId="19" numFmtId="0" pivotButton="0" quotePrefix="0" xfId="0">
      <alignment vertical="center" wrapText="1"/>
    </xf>
    <xf applyAlignment="1" borderId="0" fillId="0" fontId="19" numFmtId="0" pivotButton="0" quotePrefix="0" xfId="0">
      <alignment vertical="center" wrapText="1"/>
    </xf>
    <xf applyAlignment="1" borderId="12" fillId="0" fontId="19" numFmtId="0" pivotButton="0" quotePrefix="0" xfId="0">
      <alignment vertical="center" wrapText="1"/>
    </xf>
    <xf borderId="12" fillId="0" fontId="19" numFmtId="0" pivotButton="0" quotePrefix="0" xfId="0"/>
    <xf applyAlignment="1" borderId="0" fillId="0" fontId="26" numFmtId="0" pivotButton="0" quotePrefix="0" xfId="0">
      <alignment horizontal="center"/>
    </xf>
    <xf applyAlignment="1" borderId="0" fillId="0" fontId="26" numFmtId="0" pivotButton="0" quotePrefix="0" xfId="0">
      <alignment vertical="center" wrapText="1"/>
    </xf>
    <xf borderId="0" fillId="0" fontId="26" numFmtId="0" pivotButton="0" quotePrefix="0" xfId="0"/>
    <xf applyAlignment="1" borderId="0" fillId="0" fontId="26" numFmtId="0" pivotButton="0" quotePrefix="0" xfId="0">
      <alignment vertical="top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3" fillId="0" fontId="19" numFmtId="0" pivotButton="0" quotePrefix="0" xfId="0">
      <alignment horizontal="center" vertical="center" wrapText="1"/>
    </xf>
    <xf applyAlignment="1" borderId="14" fillId="0" fontId="21" numFmtId="0" pivotButton="0" quotePrefix="0" xfId="0">
      <alignment horizontal="center" vertical="center"/>
    </xf>
    <xf applyAlignment="1" borderId="15" fillId="0" fontId="21" numFmtId="0" pivotButton="0" quotePrefix="0" xfId="0">
      <alignment horizontal="center"/>
    </xf>
    <xf applyAlignment="1" borderId="16" fillId="0" fontId="18" numFmtId="0" pivotButton="0" quotePrefix="0" xfId="0">
      <alignment horizontal="center" vertical="center"/>
    </xf>
    <xf applyAlignment="1" borderId="8" fillId="0" fontId="18" numFmtId="0" pivotButton="0" quotePrefix="0" xfId="0">
      <alignment horizontal="center" textRotation="90" vertical="center" wrapText="1"/>
    </xf>
    <xf borderId="8" fillId="0" fontId="21" numFmtId="0" pivotButton="0" quotePrefix="0" xfId="0"/>
    <xf borderId="16" fillId="0" fontId="21" numFmtId="0" pivotButton="0" quotePrefix="0" xfId="0"/>
    <xf applyAlignment="1" borderId="0" fillId="0" fontId="19" numFmtId="0" pivotButton="0" quotePrefix="0" xfId="0">
      <alignment horizontal="center" vertical="center"/>
    </xf>
    <xf applyAlignment="1" borderId="9" fillId="0" fontId="21" numFmtId="16" pivotButton="0" quotePrefix="0" xfId="0">
      <alignment horizontal="center" vertical="center" wrapText="1"/>
    </xf>
    <xf applyAlignment="1" borderId="9" fillId="0" fontId="21" numFmtId="0" pivotButton="0" quotePrefix="0" xfId="0">
      <alignment horizontal="center" vertical="center" wrapText="1"/>
    </xf>
    <xf applyAlignment="1" borderId="22" fillId="0" fontId="18" numFmtId="0" pivotButton="0" quotePrefix="0" xfId="0">
      <alignment horizontal="center" vertical="center"/>
    </xf>
    <xf applyAlignment="1" borderId="23" fillId="0" fontId="18" numFmtId="0" pivotButton="0" quotePrefix="0" xfId="0">
      <alignment horizontal="center" vertical="center"/>
    </xf>
    <xf applyAlignment="1" borderId="0" fillId="0" fontId="19" numFmtId="0" pivotButton="0" quotePrefix="0" xfId="0">
      <alignment horizontal="center"/>
    </xf>
    <xf applyAlignment="1" borderId="26" fillId="0" fontId="19" numFmtId="0" pivotButton="0" quotePrefix="0" xfId="0">
      <alignment horizontal="center" vertical="center"/>
    </xf>
    <xf applyAlignment="1" borderId="27" fillId="0" fontId="19" numFmtId="0" pivotButton="0" quotePrefix="0" xfId="0">
      <alignment horizontal="center" vertical="center"/>
    </xf>
    <xf applyAlignment="1" borderId="62" fillId="0" fontId="19" numFmtId="0" pivotButton="0" quotePrefix="0" xfId="0">
      <alignment horizontal="center" vertical="center"/>
    </xf>
    <xf applyAlignment="1" borderId="35" fillId="0" fontId="19" numFmtId="0" pivotButton="0" quotePrefix="0" xfId="0">
      <alignment horizontal="center" vertical="center"/>
    </xf>
    <xf applyAlignment="1" borderId="17" fillId="0" fontId="21" numFmtId="0" pivotButton="0" quotePrefix="0" xfId="0">
      <alignment horizontal="center" vertical="center"/>
    </xf>
    <xf applyAlignment="1" borderId="18" fillId="0" fontId="21" numFmtId="0" pivotButton="0" quotePrefix="0" xfId="0">
      <alignment horizontal="center" vertical="center"/>
    </xf>
    <xf applyAlignment="1" borderId="19" fillId="0" fontId="21" numFmtId="0" pivotButton="0" quotePrefix="0" xfId="0">
      <alignment horizontal="center" vertical="center"/>
    </xf>
    <xf applyAlignment="1" borderId="17" fillId="0" fontId="18" numFmtId="0" pivotButton="0" quotePrefix="0" xfId="0">
      <alignment horizontal="center" vertical="center"/>
    </xf>
    <xf applyAlignment="1" borderId="18" fillId="0" fontId="18" numFmtId="0" pivotButton="0" quotePrefix="0" xfId="0">
      <alignment horizontal="center" vertical="center"/>
    </xf>
    <xf applyAlignment="1" borderId="34" fillId="0" fontId="18" numFmtId="0" pivotButton="0" quotePrefix="0" xfId="0">
      <alignment horizontal="center" vertical="center"/>
    </xf>
    <xf applyAlignment="1" borderId="35" fillId="0" fontId="18" numFmtId="0" pivotButton="0" quotePrefix="0" xfId="0">
      <alignment horizontal="center" vertical="center"/>
    </xf>
    <xf applyAlignment="1" borderId="21" fillId="0" fontId="16" numFmtId="1" pivotButton="0" quotePrefix="0" xfId="0">
      <alignment horizontal="center" vertical="center" wrapText="1"/>
    </xf>
    <xf applyAlignment="1" borderId="24" fillId="0" fontId="16" numFmtId="1" pivotButton="0" quotePrefix="0" xfId="0">
      <alignment horizontal="center" vertical="center" wrapText="1"/>
    </xf>
    <xf applyAlignment="1" borderId="21" fillId="0" fontId="21" numFmtId="0" pivotButton="0" quotePrefix="0" xfId="0">
      <alignment horizontal="center" vertical="center"/>
    </xf>
    <xf applyAlignment="1" borderId="25" fillId="0" fontId="21" numFmtId="0" pivotButton="0" quotePrefix="0" xfId="0">
      <alignment horizontal="left" vertical="center" wrapText="1"/>
    </xf>
    <xf applyAlignment="1" borderId="25" fillId="0" fontId="21" numFmtId="0" pivotButton="0" quotePrefix="0" xfId="0">
      <alignment horizontal="left" vertical="center"/>
    </xf>
    <xf applyAlignment="1" borderId="19" fillId="0" fontId="21" numFmtId="0" pivotButton="0" quotePrefix="0" xfId="0">
      <alignment horizontal="left" vertical="center"/>
    </xf>
    <xf applyAlignment="1" borderId="31" fillId="0" fontId="18" numFmtId="0" pivotButton="0" quotePrefix="0" xfId="0">
      <alignment horizontal="center" vertical="center"/>
    </xf>
    <xf applyAlignment="1" borderId="33" fillId="0" fontId="18" numFmtId="0" pivotButton="0" quotePrefix="0" xfId="0">
      <alignment horizontal="center" vertical="center"/>
    </xf>
    <xf applyAlignment="1" borderId="31" fillId="0" fontId="21" numFmtId="0" pivotButton="0" quotePrefix="0" xfId="0">
      <alignment horizontal="center"/>
    </xf>
    <xf applyAlignment="1" borderId="32" fillId="0" fontId="21" numFmtId="0" pivotButton="0" quotePrefix="0" xfId="0">
      <alignment horizontal="center"/>
    </xf>
    <xf applyAlignment="1" borderId="36" fillId="0" fontId="21" numFmtId="0" pivotButton="0" quotePrefix="0" xfId="0">
      <alignment horizontal="center"/>
    </xf>
    <xf applyAlignment="1" borderId="37" fillId="0" fontId="21" numFmtId="2" pivotButton="0" quotePrefix="0" xfId="0">
      <alignment horizontal="center"/>
    </xf>
    <xf applyAlignment="1" borderId="32" fillId="0" fontId="21" numFmtId="2" pivotButton="0" quotePrefix="0" xfId="0">
      <alignment horizontal="center"/>
    </xf>
    <xf applyAlignment="1" borderId="36" fillId="0" fontId="21" numFmtId="2" pivotButton="0" quotePrefix="0" xfId="0">
      <alignment horizontal="center"/>
    </xf>
    <xf applyAlignment="1" borderId="24" fillId="0" fontId="21" numFmtId="0" pivotButton="0" quotePrefix="0" xfId="0">
      <alignment horizontal="center" vertical="center"/>
    </xf>
    <xf applyAlignment="1" borderId="25" fillId="0" fontId="18" numFmtId="0" pivotButton="0" quotePrefix="0" xfId="0">
      <alignment horizontal="center" vertical="center"/>
    </xf>
    <xf applyAlignment="1" borderId="19" fillId="0" fontId="18" numFmtId="0" pivotButton="0" quotePrefix="0" xfId="0">
      <alignment horizontal="center" vertical="center"/>
    </xf>
    <xf applyAlignment="1" borderId="20" fillId="0" fontId="21" numFmtId="0" pivotButton="0" quotePrefix="0" xfId="0">
      <alignment horizontal="center" vertical="center"/>
    </xf>
    <xf applyAlignment="1" borderId="41" fillId="0" fontId="21" numFmtId="0" pivotButton="0" quotePrefix="0" xfId="0">
      <alignment horizontal="center" vertical="center"/>
    </xf>
    <xf applyAlignment="1" borderId="42" fillId="0" fontId="21" numFmtId="0" pivotButton="0" quotePrefix="0" xfId="0">
      <alignment horizontal="center" vertical="center"/>
    </xf>
    <xf applyAlignment="1" borderId="43" fillId="0" fontId="21" numFmtId="0" pivotButton="0" quotePrefix="0" xfId="0">
      <alignment horizontal="center" vertical="center"/>
    </xf>
    <xf applyAlignment="1" borderId="21" fillId="0" fontId="27" numFmtId="1" pivotButton="0" quotePrefix="0" xfId="0">
      <alignment horizontal="center" vertical="center" wrapText="1"/>
    </xf>
    <xf applyAlignment="1" borderId="24" fillId="0" fontId="27" numFmtId="1" pivotButton="0" quotePrefix="0" xfId="0">
      <alignment horizontal="center" vertical="center" wrapText="1"/>
    </xf>
    <xf applyAlignment="1" borderId="20" fillId="0" fontId="16" numFmtId="0" pivotButton="0" quotePrefix="0" xfId="0">
      <alignment horizontal="center" vertical="center"/>
    </xf>
    <xf applyAlignment="1" borderId="19" fillId="0" fontId="16" numFmtId="0" pivotButton="0" quotePrefix="0" xfId="0">
      <alignment horizontal="center" vertical="center"/>
    </xf>
    <xf applyAlignment="1" borderId="32" fillId="0" fontId="18" numFmtId="0" pivotButton="0" quotePrefix="0" xfId="0">
      <alignment horizontal="center" vertical="center"/>
    </xf>
    <xf applyAlignment="1" borderId="21" fillId="24" fontId="21" numFmtId="0" pivotButton="0" quotePrefix="0" xfId="0">
      <alignment horizontal="center" vertical="center"/>
    </xf>
    <xf applyAlignment="1" borderId="25" fillId="0" fontId="21" numFmtId="0" pivotButton="0" quotePrefix="0" xfId="0">
      <alignment horizontal="center" vertical="center"/>
    </xf>
    <xf applyAlignment="1" borderId="20" fillId="24" fontId="21" numFmtId="0" pivotButton="0" quotePrefix="0" xfId="0">
      <alignment horizontal="center" vertical="center"/>
    </xf>
    <xf applyAlignment="1" borderId="18" fillId="24" fontId="21" numFmtId="0" pivotButton="0" quotePrefix="0" xfId="0">
      <alignment horizontal="center" vertical="center"/>
    </xf>
    <xf applyAlignment="1" borderId="20" fillId="0" fontId="21" numFmtId="0" pivotButton="0" quotePrefix="0" xfId="0">
      <alignment horizontal="left" vertical="center" wrapText="1"/>
    </xf>
    <xf applyAlignment="1" borderId="19" fillId="0" fontId="21" numFmtId="0" pivotButton="0" quotePrefix="0" xfId="0">
      <alignment horizontal="left" vertical="center" wrapText="1"/>
    </xf>
    <xf applyAlignment="1" borderId="36" fillId="0" fontId="18" numFmtId="0" pivotButton="0" quotePrefix="0" xfId="0">
      <alignment horizontal="left" vertical="center"/>
    </xf>
    <xf applyAlignment="1" borderId="34" fillId="0" fontId="18" numFmtId="0" pivotButton="0" quotePrefix="0" xfId="0">
      <alignment horizontal="left" vertical="center"/>
    </xf>
    <xf applyAlignment="1" borderId="35" fillId="0" fontId="18" numFmtId="0" pivotButton="0" quotePrefix="0" xfId="0">
      <alignment horizontal="left" vertical="center"/>
    </xf>
    <xf applyAlignment="1" borderId="17" fillId="0" fontId="31" numFmtId="0" pivotButton="0" quotePrefix="0" xfId="0">
      <alignment horizontal="center" vertical="center"/>
    </xf>
    <xf applyAlignment="1" borderId="18" fillId="0" fontId="31" numFmtId="0" pivotButton="0" quotePrefix="0" xfId="0">
      <alignment horizontal="center" vertical="center"/>
    </xf>
    <xf applyAlignment="1" borderId="44" fillId="0" fontId="22" numFmtId="0" pivotButton="0" quotePrefix="0" xfId="0">
      <alignment horizontal="center" textRotation="90" wrapText="1"/>
    </xf>
    <xf borderId="45" fillId="0" fontId="24" numFmtId="0" pivotButton="0" quotePrefix="0" xfId="0"/>
    <xf borderId="46" fillId="0" fontId="24" numFmtId="0" pivotButton="0" quotePrefix="0" xfId="0"/>
    <xf borderId="39" fillId="0" fontId="24" numFmtId="0" pivotButton="0" quotePrefix="0" xfId="0"/>
    <xf borderId="47" fillId="0" fontId="24" numFmtId="0" pivotButton="0" quotePrefix="0" xfId="0"/>
    <xf borderId="48" fillId="0" fontId="24" numFmtId="0" pivotButton="0" quotePrefix="0" xfId="0"/>
    <xf applyAlignment="1" borderId="21" fillId="0" fontId="22" numFmtId="0" pivotButton="0" quotePrefix="0" xfId="0">
      <alignment horizontal="center" textRotation="90" vertical="center" wrapText="1"/>
    </xf>
    <xf applyAlignment="1" borderId="34" fillId="0" fontId="22" numFmtId="0" pivotButton="0" quotePrefix="0" xfId="0">
      <alignment horizontal="center" textRotation="90" vertical="center" wrapText="1"/>
    </xf>
    <xf applyAlignment="1" applyProtection="1" borderId="44" fillId="0" fontId="22" numFmtId="49" pivotButton="0" quotePrefix="0" xfId="0">
      <alignment horizontal="center" textRotation="90" vertical="center"/>
      <protection hidden="0" locked="0"/>
    </xf>
    <xf applyAlignment="1" applyProtection="1" borderId="45" fillId="0" fontId="22" numFmtId="49" pivotButton="0" quotePrefix="0" xfId="0">
      <alignment horizontal="center" textRotation="90" vertical="center"/>
      <protection hidden="0" locked="0"/>
    </xf>
    <xf applyAlignment="1" applyProtection="1" borderId="46" fillId="0" fontId="22" numFmtId="49" pivotButton="0" quotePrefix="0" xfId="0">
      <alignment horizontal="center" textRotation="90" vertical="center"/>
      <protection hidden="0" locked="0"/>
    </xf>
    <xf applyAlignment="1" applyProtection="1" borderId="39" fillId="0" fontId="22" numFmtId="49" pivotButton="0" quotePrefix="0" xfId="0">
      <alignment horizontal="center" textRotation="90" vertical="center"/>
      <protection hidden="0" locked="0"/>
    </xf>
    <xf applyAlignment="1" applyProtection="1" borderId="47" fillId="0" fontId="22" numFmtId="49" pivotButton="0" quotePrefix="0" xfId="0">
      <alignment horizontal="center" textRotation="90" vertical="center"/>
      <protection hidden="0" locked="0"/>
    </xf>
    <xf applyAlignment="1" applyProtection="1" borderId="48" fillId="0" fontId="22" numFmtId="49" pivotButton="0" quotePrefix="0" xfId="0">
      <alignment horizontal="center" textRotation="90" vertical="center"/>
      <protection hidden="0" locked="0"/>
    </xf>
    <xf applyAlignment="1" borderId="24" fillId="0" fontId="22" numFmtId="0" pivotButton="0" quotePrefix="0" xfId="0">
      <alignment horizontal="center" textRotation="90" vertical="center" wrapText="1"/>
    </xf>
    <xf applyAlignment="1" borderId="35" fillId="0" fontId="22" numFmtId="0" pivotButton="0" quotePrefix="0" xfId="0">
      <alignment horizontal="center" textRotation="90" vertical="center" wrapText="1"/>
    </xf>
    <xf applyAlignment="1" borderId="41" fillId="0" fontId="23" numFmtId="0" pivotButton="0" quotePrefix="0" xfId="0">
      <alignment horizontal="center" vertical="center"/>
    </xf>
    <xf applyAlignment="1" borderId="42" fillId="0" fontId="23" numFmtId="0" pivotButton="0" quotePrefix="0" xfId="0">
      <alignment horizontal="center" vertical="center"/>
    </xf>
    <xf applyAlignment="1" borderId="43" fillId="0" fontId="23" numFmtId="0" pivotButton="0" quotePrefix="0" xfId="0">
      <alignment horizontal="center" vertical="center"/>
    </xf>
    <xf applyAlignment="1" borderId="51" fillId="0" fontId="22" numFmtId="0" pivotButton="0" quotePrefix="0" xfId="0">
      <alignment horizontal="center" textRotation="90" vertical="center"/>
    </xf>
    <xf applyAlignment="1" borderId="52" fillId="0" fontId="22" numFmtId="0" pivotButton="0" quotePrefix="0" xfId="0">
      <alignment horizontal="center" textRotation="90" vertical="center"/>
    </xf>
    <xf applyAlignment="1" borderId="53" fillId="0" fontId="22" numFmtId="0" pivotButton="0" quotePrefix="0" xfId="0">
      <alignment horizontal="center" textRotation="90" vertical="center"/>
    </xf>
    <xf applyAlignment="1" borderId="54" fillId="0" fontId="22" numFmtId="0" pivotButton="0" quotePrefix="0" xfId="0">
      <alignment horizontal="center" textRotation="90" vertical="center"/>
    </xf>
    <xf applyAlignment="1" borderId="44" fillId="0" fontId="22" numFmtId="0" pivotButton="0" quotePrefix="0" xfId="0">
      <alignment horizontal="center" textRotation="90" vertical="center" wrapText="1"/>
    </xf>
    <xf applyAlignment="1" borderId="45" fillId="0" fontId="22" numFmtId="0" pivotButton="0" quotePrefix="0" xfId="0">
      <alignment horizontal="center" textRotation="90" vertical="center" wrapText="1"/>
    </xf>
    <xf applyAlignment="1" borderId="46" fillId="0" fontId="22" numFmtId="0" pivotButton="0" quotePrefix="0" xfId="0">
      <alignment horizontal="center" textRotation="90" vertical="center" wrapText="1"/>
    </xf>
    <xf applyAlignment="1" borderId="39" fillId="0" fontId="22" numFmtId="0" pivotButton="0" quotePrefix="0" xfId="0">
      <alignment horizontal="center" textRotation="90" vertical="center" wrapText="1"/>
    </xf>
    <xf applyAlignment="1" borderId="47" fillId="0" fontId="22" numFmtId="0" pivotButton="0" quotePrefix="0" xfId="0">
      <alignment horizontal="center" textRotation="90" vertical="center" wrapText="1"/>
    </xf>
    <xf applyAlignment="1" borderId="48" fillId="0" fontId="22" numFmtId="0" pivotButton="0" quotePrefix="0" xfId="0">
      <alignment horizontal="center" textRotation="90" vertical="center" wrapText="1"/>
    </xf>
    <xf applyAlignment="1" borderId="61" fillId="0" fontId="21" numFmtId="0" pivotButton="0" quotePrefix="0" xfId="0">
      <alignment horizontal="center" vertical="center"/>
    </xf>
    <xf applyAlignment="1" borderId="61" fillId="0" fontId="22" numFmtId="0" pivotButton="0" quotePrefix="0" xfId="0">
      <alignment horizontal="center" textRotation="90" vertical="center" wrapText="1"/>
    </xf>
    <xf applyAlignment="1" borderId="62" fillId="0" fontId="22" numFmtId="0" pivotButton="0" quotePrefix="0" xfId="0">
      <alignment horizontal="center" textRotation="90" vertical="center" wrapText="1"/>
    </xf>
    <xf applyAlignment="1" applyProtection="1" borderId="56" fillId="0" fontId="22" numFmtId="49" pivotButton="0" quotePrefix="0" xfId="0">
      <alignment horizontal="center" textRotation="90" vertical="center"/>
      <protection hidden="0" locked="0"/>
    </xf>
    <xf applyAlignment="1" applyProtection="1" borderId="52" fillId="0" fontId="22" numFmtId="49" pivotButton="0" quotePrefix="0" xfId="0">
      <alignment horizontal="center" textRotation="90" vertical="center"/>
      <protection hidden="0" locked="0"/>
    </xf>
    <xf applyAlignment="1" applyProtection="1" borderId="54" fillId="0" fontId="22" numFmtId="49" pivotButton="0" quotePrefix="0" xfId="0">
      <alignment horizontal="center" textRotation="90" vertical="center"/>
      <protection hidden="0" locked="0"/>
    </xf>
    <xf applyAlignment="1" applyProtection="1" borderId="44" fillId="0" fontId="22" numFmtId="49" pivotButton="0" quotePrefix="0" xfId="0">
      <alignment horizontal="center" vertical="center" wrapText="1"/>
      <protection hidden="0" locked="0"/>
    </xf>
    <xf applyAlignment="1" applyProtection="1" borderId="55" fillId="0" fontId="22" numFmtId="49" pivotButton="0" quotePrefix="0" xfId="0">
      <alignment horizontal="center" vertical="center" wrapText="1"/>
      <protection hidden="0" locked="0"/>
    </xf>
    <xf applyAlignment="1" applyProtection="1" borderId="56" fillId="0" fontId="22" numFmtId="49" pivotButton="0" quotePrefix="0" xfId="0">
      <alignment horizontal="center" vertical="center" wrapText="1"/>
      <protection hidden="0" locked="0"/>
    </xf>
    <xf applyAlignment="1" applyProtection="1" borderId="38" fillId="0" fontId="22" numFmtId="49" pivotButton="0" quotePrefix="0" xfId="0">
      <alignment horizontal="center" vertical="center" wrapText="1"/>
      <protection hidden="0" locked="0"/>
    </xf>
    <xf applyAlignment="1" applyProtection="1" borderId="12" fillId="0" fontId="22" numFmtId="49" pivotButton="0" quotePrefix="0" xfId="0">
      <alignment horizontal="center" vertical="center" wrapText="1"/>
      <protection hidden="0" locked="0"/>
    </xf>
    <xf applyAlignment="1" applyProtection="1" borderId="13" fillId="0" fontId="22" numFmtId="49" pivotButton="0" quotePrefix="0" xfId="0">
      <alignment horizontal="center" vertical="center" wrapText="1"/>
      <protection hidden="0" locked="0"/>
    </xf>
    <xf applyAlignment="1" borderId="21" fillId="0" fontId="22" numFmtId="0" pivotButton="0" quotePrefix="0" xfId="0">
      <alignment horizontal="center" vertical="center"/>
    </xf>
    <xf applyAlignment="1" borderId="57" fillId="0" fontId="21" numFmtId="0" pivotButton="0" quotePrefix="0" xfId="0">
      <alignment horizontal="center" textRotation="90" vertical="center"/>
    </xf>
    <xf applyAlignment="1" borderId="9" fillId="0" fontId="21" numFmtId="0" pivotButton="0" quotePrefix="0" xfId="0">
      <alignment horizontal="center" textRotation="90" vertical="center"/>
    </xf>
    <xf applyAlignment="1" borderId="10" fillId="0" fontId="21" numFmtId="0" pivotButton="0" quotePrefix="0" xfId="0">
      <alignment horizontal="center" textRotation="90" vertical="center"/>
    </xf>
    <xf applyAlignment="1" borderId="58" fillId="0" fontId="21" numFmtId="0" pivotButton="0" quotePrefix="0" xfId="0">
      <alignment horizontal="center" vertical="center"/>
    </xf>
    <xf applyAlignment="1" borderId="59" fillId="0" fontId="21" numFmtId="0" pivotButton="0" quotePrefix="0" xfId="0">
      <alignment horizontal="center" vertical="center"/>
    </xf>
    <xf applyAlignment="1" borderId="60" fillId="0" fontId="21" numFmtId="0" pivotButton="0" quotePrefix="0" xfId="0">
      <alignment horizontal="center" vertical="center"/>
    </xf>
    <xf applyAlignment="1" borderId="62" fillId="0" fontId="21" numFmtId="0" pivotButton="0" quotePrefix="0" xfId="0">
      <alignment horizontal="center" vertical="center"/>
    </xf>
    <xf applyAlignment="1" borderId="34" fillId="0" fontId="21" numFmtId="0" pivotButton="0" quotePrefix="0" xfId="0">
      <alignment horizontal="center" vertical="center"/>
    </xf>
    <xf applyAlignment="1" borderId="35" fillId="0" fontId="21" numFmtId="0" pivotButton="0" quotePrefix="0" xfId="0">
      <alignment horizontal="center" vertical="center"/>
    </xf>
    <xf applyAlignment="1" borderId="63" fillId="0" fontId="22" numFmtId="0" pivotButton="0" quotePrefix="0" xfId="0">
      <alignment horizontal="center" textRotation="90" vertical="center" wrapText="1"/>
    </xf>
    <xf applyAlignment="1" borderId="51" fillId="0" fontId="22" numFmtId="0" pivotButton="0" quotePrefix="0" xfId="0">
      <alignment horizontal="center" textRotation="90" vertical="center" wrapText="1"/>
    </xf>
    <xf applyAlignment="1" borderId="53" fillId="0" fontId="22" numFmtId="0" pivotButton="0" quotePrefix="0" xfId="0">
      <alignment horizontal="center" textRotation="90" vertical="center" wrapText="1"/>
    </xf>
    <xf applyAlignment="1" borderId="45" fillId="0" fontId="22" numFmtId="0" pivotButton="0" quotePrefix="0" xfId="0">
      <alignment horizontal="center" textRotation="90" wrapText="1"/>
    </xf>
    <xf applyAlignment="1" borderId="46" fillId="0" fontId="22" numFmtId="0" pivotButton="0" quotePrefix="0" xfId="0">
      <alignment horizontal="center" textRotation="90" wrapText="1"/>
    </xf>
    <xf applyAlignment="1" borderId="39" fillId="0" fontId="22" numFmtId="0" pivotButton="0" quotePrefix="0" xfId="0">
      <alignment horizontal="center" textRotation="90" wrapText="1"/>
    </xf>
    <xf applyAlignment="1" borderId="47" fillId="0" fontId="22" numFmtId="0" pivotButton="0" quotePrefix="0" xfId="0">
      <alignment horizontal="center" textRotation="90" wrapText="1"/>
    </xf>
    <xf applyAlignment="1" borderId="48" fillId="0" fontId="22" numFmtId="0" pivotButton="0" quotePrefix="0" xfId="0">
      <alignment horizontal="center" textRotation="90" wrapText="1"/>
    </xf>
    <xf applyAlignment="1" borderId="28" fillId="0" fontId="18" numFmtId="0" pivotButton="0" quotePrefix="0" xfId="0">
      <alignment horizontal="left" vertical="center"/>
    </xf>
    <xf applyAlignment="1" borderId="29" fillId="0" fontId="18" numFmtId="0" pivotButton="0" quotePrefix="0" xfId="0">
      <alignment horizontal="left" vertical="center"/>
    </xf>
    <xf applyAlignment="1" borderId="27" fillId="0" fontId="18" numFmtId="0" pivotButton="0" quotePrefix="0" xfId="0">
      <alignment horizontal="left" vertical="center"/>
    </xf>
    <xf applyAlignment="1" borderId="19" fillId="24" fontId="21" numFmtId="0" pivotButton="0" quotePrefix="0" xfId="0">
      <alignment horizontal="center" vertical="center"/>
    </xf>
    <xf applyAlignment="1" borderId="20" fillId="0" fontId="22" numFmtId="0" pivotButton="0" quotePrefix="0" xfId="0">
      <alignment horizontal="center" vertical="center"/>
    </xf>
    <xf applyAlignment="1" borderId="25" fillId="0" fontId="22" numFmtId="0" pivotButton="0" quotePrefix="0" xfId="0">
      <alignment horizontal="center" vertical="center"/>
    </xf>
    <xf applyAlignment="1" borderId="19" fillId="0" fontId="22" numFmtId="0" pivotButton="0" quotePrefix="0" xfId="0">
      <alignment horizontal="center" vertical="center"/>
    </xf>
    <xf applyAlignment="1" borderId="17" fillId="0" fontId="22" numFmtId="0" pivotButton="0" quotePrefix="0" xfId="0">
      <alignment horizontal="center" vertical="center" wrapText="1"/>
    </xf>
    <xf applyAlignment="1" borderId="25" fillId="0" fontId="22" numFmtId="0" pivotButton="0" quotePrefix="0" xfId="0">
      <alignment horizontal="center" vertical="center" wrapText="1"/>
    </xf>
    <xf applyAlignment="1" borderId="18" fillId="0" fontId="22" numFmtId="0" pivotButton="0" quotePrefix="0" xfId="0">
      <alignment horizontal="center" vertical="center" wrapText="1"/>
    </xf>
    <xf applyAlignment="1" applyProtection="1" borderId="17" fillId="0" fontId="22" numFmtId="0" pivotButton="0" quotePrefix="0" xfId="0">
      <alignment horizontal="center" vertical="center" wrapText="1"/>
      <protection hidden="0" locked="0"/>
    </xf>
    <xf applyAlignment="1" applyProtection="1" borderId="25" fillId="0" fontId="22" numFmtId="0" pivotButton="0" quotePrefix="0" xfId="0">
      <alignment horizontal="center" vertical="center" wrapText="1"/>
      <protection hidden="0" locked="0"/>
    </xf>
    <xf applyAlignment="1" applyProtection="1" borderId="18" fillId="0" fontId="22" numFmtId="0" pivotButton="0" quotePrefix="0" xfId="0">
      <alignment horizontal="center" vertical="center" wrapText="1"/>
      <protection hidden="0" locked="0"/>
    </xf>
    <xf applyAlignment="1" borderId="7" fillId="0" fontId="22" numFmtId="0" pivotButton="0" quotePrefix="0" xfId="0">
      <alignment horizontal="center" textRotation="90" vertical="center" wrapText="1"/>
    </xf>
    <xf applyAlignment="1" borderId="8" fillId="0" fontId="22" numFmtId="0" pivotButton="0" quotePrefix="0" xfId="0">
      <alignment horizontal="center" textRotation="90" vertical="center" wrapText="1"/>
    </xf>
    <xf applyAlignment="1" borderId="18" fillId="0" fontId="22" numFmtId="0" pivotButton="0" quotePrefix="0" xfId="0">
      <alignment horizontal="center" textRotation="90" vertical="center" wrapText="1"/>
    </xf>
    <xf applyAlignment="1" borderId="36" fillId="0" fontId="22" numFmtId="0" pivotButton="0" quotePrefix="0" xfId="0">
      <alignment horizontal="center" textRotation="90" vertical="center" wrapText="1"/>
    </xf>
    <xf applyAlignment="1" borderId="18" fillId="0" fontId="18" numFmtId="0" pivotButton="0" quotePrefix="0" xfId="0">
      <alignment horizontal="left" vertical="center"/>
    </xf>
    <xf applyAlignment="1" borderId="21" fillId="0" fontId="18" numFmtId="0" pivotButton="0" quotePrefix="0" xfId="0">
      <alignment horizontal="left" vertical="center"/>
    </xf>
    <xf applyAlignment="1" borderId="24" fillId="0" fontId="18" numFmtId="0" pivotButton="0" quotePrefix="0" xfId="0">
      <alignment horizontal="left" vertical="center"/>
    </xf>
    <xf applyAlignment="1" borderId="21" fillId="0" fontId="22" numFmtId="0" pivotButton="0" quotePrefix="0" xfId="0">
      <alignment horizontal="center" textRotation="90" vertical="center"/>
    </xf>
    <xf applyAlignment="1" borderId="34" fillId="0" fontId="22" numFmtId="0" pivotButton="0" quotePrefix="0" xfId="0">
      <alignment horizontal="center" textRotation="90" vertical="center"/>
    </xf>
    <xf applyAlignment="1" borderId="0" fillId="0" fontId="16" numFmtId="0" pivotButton="0" quotePrefix="0" xfId="0">
      <alignment horizontal="center"/>
    </xf>
    <xf applyAlignment="1" borderId="49" fillId="0" fontId="18" numFmtId="0" pivotButton="0" quotePrefix="0" xfId="0">
      <alignment horizontal="center" vertical="center" wrapText="1"/>
    </xf>
    <xf applyAlignment="1" borderId="50" fillId="0" fontId="18" numFmtId="0" pivotButton="0" quotePrefix="0" xfId="0">
      <alignment horizontal="center" vertical="center" wrapText="1"/>
    </xf>
    <xf applyAlignment="1" borderId="51" fillId="0" fontId="18" numFmtId="0" pivotButton="0" quotePrefix="0" xfId="0">
      <alignment horizontal="center" vertical="center" wrapText="1"/>
    </xf>
    <xf applyAlignment="1" borderId="52" fillId="0" fontId="18" numFmtId="0" pivotButton="0" quotePrefix="0" xfId="0">
      <alignment horizontal="center" vertical="center" wrapText="1"/>
    </xf>
    <xf applyAlignment="1" borderId="53" fillId="0" fontId="18" numFmtId="0" pivotButton="0" quotePrefix="0" xfId="0">
      <alignment horizontal="center" vertical="center" wrapText="1"/>
    </xf>
    <xf applyAlignment="1" borderId="54" fillId="0" fontId="18" numFmtId="0" pivotButton="0" quotePrefix="0" xfId="0">
      <alignment horizontal="center" vertical="center" wrapText="1"/>
    </xf>
    <xf applyAlignment="1" borderId="0" fillId="0" fontId="16" numFmtId="0" pivotButton="0" quotePrefix="0" xfId="0">
      <alignment horizontal="center" vertical="center"/>
    </xf>
    <xf applyAlignment="1" borderId="0" fillId="0" fontId="19" numFmtId="0" pivotButton="0" quotePrefix="0" xfId="0">
      <alignment horizontal="left" vertical="center"/>
    </xf>
    <xf applyAlignment="1" borderId="0" fillId="0" fontId="16" numFmtId="0" pivotButton="0" quotePrefix="0" xfId="0">
      <alignment horizontal="center" vertical="center"/>
    </xf>
    <xf applyAlignment="1" borderId="0" fillId="0" fontId="19" numFmtId="0" pivotButton="0" quotePrefix="0" xfId="0">
      <alignment horizontal="center"/>
    </xf>
    <xf applyAlignment="1" borderId="0" fillId="0" fontId="16" numFmtId="0" pivotButton="0" quotePrefix="0" xfId="0">
      <alignment horizontal="center"/>
    </xf>
    <xf applyAlignment="1" applyProtection="1" borderId="21" fillId="0" fontId="22" numFmtId="49" pivotButton="0" quotePrefix="0" xfId="0">
      <alignment horizontal="center" vertical="center" wrapText="1"/>
      <protection hidden="0" locked="0"/>
    </xf>
    <xf applyAlignment="1" applyProtection="1" borderId="8" fillId="0" fontId="22" numFmtId="49" pivotButton="0" quotePrefix="0" xfId="0">
      <alignment horizontal="center" vertical="center" wrapText="1"/>
      <protection hidden="0" locked="0"/>
    </xf>
    <xf applyAlignment="1" applyProtection="1" borderId="16" fillId="0" fontId="22" numFmtId="49" pivotButton="0" quotePrefix="0" xfId="0">
      <alignment horizontal="center" vertical="center" wrapText="1"/>
      <protection hidden="0" locked="0"/>
    </xf>
    <xf applyAlignment="1" applyProtection="1" borderId="24" fillId="0" fontId="22" numFmtId="49" pivotButton="0" quotePrefix="0" xfId="0">
      <alignment horizontal="center" vertical="center" wrapText="1"/>
      <protection hidden="0" locked="0"/>
    </xf>
    <xf applyAlignment="1" borderId="8" fillId="0" fontId="21" numFmtId="164" pivotButton="0" quotePrefix="0" xfId="0">
      <alignment horizontal="center"/>
    </xf>
    <xf applyAlignment="1" borderId="11" fillId="0" fontId="21" numFmtId="0" pivotButton="0" quotePrefix="0" xfId="0">
      <alignment horizontal="center"/>
    </xf>
    <xf applyAlignment="1" borderId="12" fillId="0" fontId="21" numFmtId="0" pivotButton="0" quotePrefix="0" xfId="0">
      <alignment horizontal="center"/>
    </xf>
    <xf applyAlignment="1" borderId="7" fillId="0" fontId="21" numFmtId="0" pivotButton="0" quotePrefix="0" xfId="0">
      <alignment horizontal="center"/>
    </xf>
    <xf applyAlignment="1" borderId="38" fillId="0" fontId="21" numFmtId="164" pivotButton="0" quotePrefix="0" xfId="0">
      <alignment horizontal="center"/>
    </xf>
    <xf applyAlignment="1" borderId="12" fillId="0" fontId="21" numFmtId="164" pivotButton="0" quotePrefix="0" xfId="0">
      <alignment horizontal="center"/>
    </xf>
    <xf applyAlignment="1" borderId="7" fillId="0" fontId="21" numFmtId="164" pivotButton="0" quotePrefix="0" xfId="0">
      <alignment horizontal="center"/>
    </xf>
    <xf applyAlignment="1" borderId="39" fillId="0" fontId="18" numFmtId="0" pivotButton="0" quotePrefix="0" xfId="0">
      <alignment horizontal="center" vertical="center"/>
    </xf>
    <xf applyAlignment="1" borderId="40" fillId="0" fontId="18" numFmtId="0" pivotButton="0" quotePrefix="0" xfId="0">
      <alignment horizontal="center" vertical="center"/>
    </xf>
    <xf applyAlignment="1" borderId="22" fillId="0" fontId="18" numFmtId="0" pivotButton="0" quotePrefix="0" xfId="0">
      <alignment horizontal="right" vertical="center"/>
    </xf>
    <xf applyAlignment="1" borderId="30" fillId="0" fontId="18" numFmtId="0" pivotButton="0" quotePrefix="0" xfId="0">
      <alignment horizontal="right" vertical="center"/>
    </xf>
    <xf applyAlignment="1" borderId="23" fillId="0" fontId="18" numFmtId="0" pivotButton="0" quotePrefix="0" xfId="0">
      <alignment horizontal="right" vertical="center"/>
    </xf>
    <xf borderId="64" fillId="0" fontId="0" numFmtId="0" pivotButton="0" quotePrefix="0" xfId="0"/>
    <xf borderId="65" fillId="0" fontId="0" numFmtId="0" pivotButton="0" quotePrefix="0" xfId="0"/>
    <xf applyAlignment="1" borderId="57" fillId="0" fontId="23" numFmtId="0" pivotButton="0" quotePrefix="0" xfId="0">
      <alignment horizontal="center" vertical="center"/>
    </xf>
    <xf borderId="42" fillId="0" fontId="0" numFmtId="0" pivotButton="0" quotePrefix="0" xfId="0"/>
    <xf borderId="43" fillId="0" fontId="0" numFmtId="0" pivotButton="0" quotePrefix="0" xfId="0"/>
    <xf applyAlignment="1" borderId="14" fillId="0" fontId="18" numFmtId="0" pivotButton="0" quotePrefix="0" xfId="0">
      <alignment horizontal="center" vertical="center" wrapText="1"/>
    </xf>
    <xf borderId="50" fillId="0" fontId="0" numFmtId="0" pivotButton="0" quotePrefix="0" xfId="0"/>
    <xf borderId="67" fillId="0" fontId="0" numFmtId="0" pivotButton="0" quotePrefix="0" xfId="0"/>
    <xf borderId="51" fillId="0" fontId="0" numFmtId="0" pivotButton="0" quotePrefix="0" xfId="0"/>
    <xf borderId="39" fillId="0" fontId="0" numFmtId="0" pivotButton="0" quotePrefix="0" xfId="0"/>
    <xf applyAlignment="1" borderId="68" fillId="0" fontId="22" numFmtId="0" pivotButton="0" quotePrefix="0" xfId="0">
      <alignment horizontal="center" textRotation="90" vertical="center"/>
    </xf>
    <xf borderId="52" fillId="0" fontId="0" numFmtId="0" pivotButton="0" quotePrefix="0" xfId="0"/>
    <xf borderId="45" fillId="0" fontId="0" numFmtId="0" pivotButton="0" quotePrefix="0" xfId="0"/>
    <xf applyAlignment="1" borderId="21" fillId="0" fontId="22" numFmtId="0" pivotButton="0" quotePrefix="0" xfId="0">
      <alignment horizontal="center" vertical="center" wrapText="1"/>
    </xf>
    <xf borderId="25" fillId="0" fontId="0" numFmtId="0" pivotButton="0" quotePrefix="0" xfId="0"/>
    <xf borderId="18" fillId="0" fontId="0" numFmtId="0" pivotButton="0" quotePrefix="0" xfId="0"/>
    <xf borderId="55" fillId="0" fontId="0" numFmtId="0" pivotButton="0" quotePrefix="0" xfId="0"/>
    <xf borderId="56" fillId="0" fontId="0" numFmtId="0" pivotButton="0" quotePrefix="0" xfId="0"/>
    <xf applyAlignment="1" applyProtection="1" borderId="21" fillId="0" fontId="22" numFmtId="0" pivotButton="0" quotePrefix="0" xfId="0">
      <alignment horizontal="center" vertical="center" wrapText="1"/>
      <protection hidden="0" locked="0"/>
    </xf>
    <xf borderId="46" fillId="0" fontId="0" numFmtId="0" pivotButton="0" quotePrefix="0" xfId="0"/>
    <xf borderId="38" fillId="0" fontId="0" numFmtId="0" pivotButton="0" quotePrefix="0" xfId="0"/>
    <xf borderId="12" fillId="0" fontId="0" numFmtId="0" pivotButton="0" quotePrefix="0" xfId="0"/>
    <xf borderId="13" fillId="0" fontId="0" numFmtId="0" pivotButton="0" quotePrefix="0" xfId="0"/>
    <xf borderId="7" fillId="0" fontId="0" numFmtId="0" pivotButton="0" quotePrefix="0" xfId="0"/>
    <xf applyAlignment="1" borderId="34" fillId="0" fontId="22" numFmtId="0" pivotButton="0" quotePrefix="0" xfId="0">
      <alignment horizontal="center" textRotation="90" wrapText="1"/>
    </xf>
    <xf applyAlignment="1" applyProtection="1" borderId="34" fillId="0" fontId="22" numFmtId="49" pivotButton="0" quotePrefix="0" xfId="0">
      <alignment horizontal="center" textRotation="90" vertical="center"/>
      <protection hidden="0" locked="0"/>
    </xf>
    <xf applyAlignment="1" applyProtection="1" borderId="35" fillId="0" fontId="22" numFmtId="49" pivotButton="0" quotePrefix="0" xfId="0">
      <alignment horizontal="center" textRotation="90" vertical="center"/>
      <protection hidden="0" locked="0"/>
    </xf>
    <xf borderId="15" fillId="0" fontId="0" numFmtId="0" pivotButton="0" quotePrefix="0" xfId="0"/>
    <xf borderId="11" fillId="0" fontId="0" numFmtId="0" pivotButton="0" quotePrefix="0" xfId="0"/>
    <xf borderId="53" fillId="0" fontId="0" numFmtId="0" pivotButton="0" quotePrefix="0" xfId="0"/>
    <xf borderId="54" fillId="0" fontId="0" numFmtId="0" pivotButton="0" quotePrefix="0" xfId="0"/>
    <xf borderId="48" fillId="0" fontId="0" numFmtId="0" pivotButton="0" quotePrefix="0" xfId="0"/>
    <xf borderId="47" fillId="0" fontId="0" numFmtId="0" pivotButton="0" quotePrefix="0" xfId="0"/>
    <xf borderId="19" fillId="0" fontId="0" numFmtId="0" pivotButton="0" quotePrefix="0" xfId="0"/>
    <xf applyAlignment="1" borderId="9" fillId="0" fontId="21" numFmtId="0" pivotButton="0" quotePrefix="0" xfId="0">
      <alignment horizontal="left" vertical="center" wrapText="1"/>
    </xf>
    <xf applyAlignment="1" borderId="21" fillId="0" fontId="18" numFmtId="0" pivotButton="0" quotePrefix="0" xfId="0">
      <alignment horizontal="center" vertical="center"/>
    </xf>
    <xf applyAlignment="1" borderId="21" fillId="0" fontId="31" numFmtId="0" pivotButton="0" quotePrefix="0" xfId="0">
      <alignment horizontal="center" vertical="center"/>
    </xf>
    <xf applyAlignment="1" borderId="9" fillId="0" fontId="16" numFmtId="0" pivotButton="0" quotePrefix="0" xfId="0">
      <alignment horizontal="center" vertical="center"/>
    </xf>
    <xf applyAlignment="1" borderId="61" fillId="24" fontId="21" numFmtId="0" pivotButton="0" quotePrefix="0" xfId="0">
      <alignment horizontal="center" vertical="center"/>
    </xf>
    <xf borderId="32" fillId="0" fontId="0" numFmtId="0" pivotButton="0" quotePrefix="0" xfId="0"/>
    <xf borderId="36" fillId="0" fontId="0" numFmtId="0" pivotButton="0" quotePrefix="0" xfId="0"/>
    <xf applyAlignment="1" borderId="57" fillId="0" fontId="21" numFmtId="0" pivotButton="0" quotePrefix="0" xfId="0">
      <alignment horizontal="center" vertical="center"/>
    </xf>
    <xf applyAlignment="1" borderId="9" fillId="0" fontId="22" numFmtId="0" pivotButton="0" quotePrefix="0" xfId="0">
      <alignment horizontal="center" vertical="center"/>
    </xf>
    <xf applyAlignment="1" borderId="9" fillId="24" fontId="21" numFmtId="0" pivotButton="0" quotePrefix="0" xfId="0">
      <alignment horizontal="center" vertical="center"/>
    </xf>
    <xf applyAlignment="1" borderId="10" fillId="0" fontId="18" numFmtId="0" pivotButton="0" quotePrefix="0" xfId="0">
      <alignment horizontal="center" vertical="center"/>
    </xf>
    <xf borderId="33" fillId="0" fontId="0" numFmtId="0" pivotButton="0" quotePrefix="0" xfId="0"/>
    <xf borderId="30" fillId="0" fontId="0" numFmtId="0" pivotButton="0" quotePrefix="0" xfId="0"/>
    <xf borderId="28" fillId="0" fontId="0" numFmtId="0" pivotButton="0" quotePrefix="0" xfId="0"/>
    <xf applyAlignment="1" borderId="14" fillId="0" fontId="18" numFmtId="0" pivotButton="0" quotePrefix="0" xfId="0">
      <alignment horizontal="center" vertical="center"/>
    </xf>
    <xf borderId="23" fillId="0" fontId="0" numFmtId="0" pivotButton="0" quotePrefix="0" xfId="0"/>
    <xf applyAlignment="1" borderId="66" fillId="0" fontId="21" numFmtId="0" pivotButton="0" quotePrefix="0" xfId="0">
      <alignment horizontal="center"/>
    </xf>
    <xf applyAlignment="1" borderId="8" fillId="0" fontId="21" numFmtId="164" pivotButton="0" quotePrefix="0" xfId="0">
      <alignment horizontal="center"/>
    </xf>
    <xf applyAlignment="1" borderId="62" fillId="0" fontId="21" numFmtId="0" pivotButton="0" quotePrefix="0" xfId="0">
      <alignment horizontal="center"/>
    </xf>
    <xf applyAlignment="1" borderId="34" fillId="0" fontId="21" numFmtId="2" pivotButton="0" quotePrefix="0" xfId="0">
      <alignment horizontal="center"/>
    </xf>
    <xf applyAlignment="1" borderId="14" fillId="0" fontId="18" numFmtId="0" pivotButton="0" quotePrefix="0" xfId="0">
      <alignment horizontal="right" vertical="center"/>
    </xf>
  </cellXfs>
  <cellStyles count="38">
    <cellStyle builtinId="0" name="Normal" xfId="0"/>
    <cellStyle name="20% – Акцентування1" xfId="1"/>
    <cellStyle name="20% – Акцентування2" xfId="2"/>
    <cellStyle name="20% – Акцентування3" xfId="3"/>
    <cellStyle name="20% – Акцентування4" xfId="4"/>
    <cellStyle name="20% – Акцентування5" xfId="5"/>
    <cellStyle name="20% – Акцентування6" xfId="6"/>
    <cellStyle name="40% – Акцентування1" xfId="7"/>
    <cellStyle name="40% – Акцентування2" xfId="8"/>
    <cellStyle name="40% – Акцентування3" xfId="9"/>
    <cellStyle name="40% – Акцентування4" xfId="10"/>
    <cellStyle name="40% – Акцентування5" xfId="11"/>
    <cellStyle name="40% – Акцентування6" xfId="12"/>
    <cellStyle name="60% – Акцентування1" xfId="13"/>
    <cellStyle name="60% – Акцентування2" xfId="14"/>
    <cellStyle name="60% – Акцентування3" xfId="15"/>
    <cellStyle name="60% – Акцентування4" xfId="16"/>
    <cellStyle name="60% – Акцентування5" xfId="17"/>
    <cellStyle name="60% – Акцентування6" xfId="18"/>
    <cellStyle name="Акцентування1" xfId="19"/>
    <cellStyle name="Акцентування2" xfId="20"/>
    <cellStyle name="Акцентування3" xfId="21"/>
    <cellStyle name="Акцентування4" xfId="22"/>
    <cellStyle name="Акцентування5" xfId="23"/>
    <cellStyle name="Акцентування6" xfId="24"/>
    <cellStyle name="Ввід" xfId="25"/>
    <cellStyle name="Добре" xfId="26"/>
    <cellStyle name="Зв'язана клітинка" xfId="27"/>
    <cellStyle name="Контрольна клітинка" xfId="28"/>
    <cellStyle name="Назва" xfId="29"/>
    <cellStyle name="Обчислення" xfId="30"/>
    <cellStyle name="Підсумок" xfId="31"/>
    <cellStyle name="Поганий" xfId="32"/>
    <cellStyle name="Примітка" xfId="33"/>
    <cellStyle name="Результат 1" xfId="34"/>
    <cellStyle name="Середній" xfId="35"/>
    <cellStyle name="Текст попередження" xfId="36"/>
    <cellStyle name="Текст пояснення" xfId="37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X49"/>
  <sheetViews>
    <sheetView tabSelected="1" topLeftCell="A28" workbookViewId="0" zoomScale="96" zoomScaleNormal="60" zoomScalePageLayoutView="70">
      <selection activeCell="B35" sqref="B35:O35"/>
    </sheetView>
  </sheetViews>
  <sheetFormatPr baseColWidth="8" defaultColWidth="9.109375" defaultRowHeight="13.2"/>
  <cols>
    <col customWidth="1" max="1" min="1" style="33" width="7"/>
    <col customWidth="1" max="2" min="2" style="8" width="2.5546875"/>
    <col customWidth="1" max="3" min="3" style="8" width="2.6640625"/>
    <col customWidth="1" max="6" min="4" style="8" width="3"/>
    <col customWidth="1" max="7" min="7" style="8" width="3.6640625"/>
    <col customWidth="1" max="16" min="8" style="8" width="3.33203125"/>
    <col customWidth="1" max="27" min="17" style="8" width="4"/>
    <col customWidth="1" max="35" min="28" style="8" width="5.44140625"/>
    <col customWidth="1" max="59" min="36" style="8" width="4"/>
    <col customWidth="1" max="60" min="60" style="8" width="25.6640625"/>
    <col customWidth="1" max="61" min="61" style="8" width="21.5546875"/>
    <col customWidth="1" max="16384" min="62" style="8" width="9.109375"/>
  </cols>
  <sheetData>
    <row customHeight="1" ht="15.6" r="1" s="8">
      <c r="A1" s="11" t="n"/>
      <c r="B1" s="3" t="inlineStr">
        <is>
          <t xml:space="preserve">         З А Т В Е Р Д Ж У Ю</t>
        </is>
      </c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185" t="inlineStr">
        <is>
          <t>ОДЕСЬКА НАЦІОНАЛЬНА АКАДЕМІЯ ХАРЧОВИХ ТЕХНОЛОГІЙ</t>
        </is>
      </c>
    </row>
    <row customHeight="1" ht="18.75" r="2" s="8">
      <c r="A2" s="11" t="n"/>
      <c r="B2" s="184" t="inlineStr">
        <is>
          <t>Ректор ОНАХТ</t>
        </is>
      </c>
    </row>
    <row customHeight="1" ht="26.25" r="3" s="8">
      <c r="A3" s="11" t="n"/>
      <c r="P3" s="185" t="inlineStr">
        <is>
          <t>факультет Комп`ютерної інженерії, програмування та кіберзахисту</t>
        </is>
      </c>
    </row>
    <row customHeight="1" ht="18" r="4" s="8">
      <c r="A4" s="11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1" t="n"/>
      <c r="P4" s="186" t="inlineStr">
        <is>
          <t>Робочий навчальний план 2019/2020 н.р.</t>
        </is>
      </c>
    </row>
    <row customHeight="1" ht="26.25" r="5" s="8">
      <c r="A5" s="11" t="n"/>
      <c r="B5" s="3" t="inlineStr">
        <is>
          <t xml:space="preserve"> _________________ Б.В. Єгоров</t>
        </is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1" t="n"/>
      <c r="P5" s="186" t="inlineStr">
        <is>
          <t>ступінь вищої освіти - бакалавр           галузь знань - 12 «Інформаційні технології»      спеціальність - 122 «Комп'ютерні науки»</t>
        </is>
      </c>
    </row>
    <row customHeight="1" ht="21.75" r="6" s="8">
      <c r="A6" s="11" t="n"/>
      <c r="B6" s="3" t="inlineStr">
        <is>
          <t>"____"______________ 2019 року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1" t="n"/>
      <c r="P6" s="186" t="inlineStr">
        <is>
          <t>освітньо-професійна програма - «Інформаційні системи та ІТ-комерція»</t>
        </is>
      </c>
    </row>
    <row customHeight="1" ht="18" r="7" s="8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" t="n"/>
      <c r="P7" s="186" t="inlineStr">
        <is>
          <t>курс - I (перший)            форма навчання - денна</t>
        </is>
      </c>
      <c r="BK7" s="10" t="n"/>
      <c r="BL7" s="10" t="n"/>
      <c r="BM7" s="10" t="n"/>
      <c r="BN7" s="10" t="n"/>
      <c r="BO7" s="10" t="n"/>
      <c r="BP7" s="10" t="n"/>
      <c r="BQ7" s="10" t="n"/>
      <c r="BR7" s="10" t="n"/>
      <c r="BS7" s="10" t="n"/>
      <c r="BT7" s="10" t="n"/>
      <c r="BU7" s="10" t="n"/>
      <c r="BV7" s="10" t="n"/>
      <c r="BW7" s="10" t="n"/>
      <c r="BX7" s="10" t="n"/>
    </row>
    <row customHeight="1" ht="18" r="8" s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" t="n"/>
      <c r="P8" s="187" t="inlineStr">
        <is>
          <t>Тижневий розподіл здійснюється згідно з графіком навчального процесу, затвердженим на засіданні Вченої ради від 07.05.2019 р., протокол №10</t>
        </is>
      </c>
      <c r="BK8" s="10" t="n"/>
      <c r="BL8" s="10" t="n"/>
      <c r="BM8" s="10" t="n"/>
      <c r="BN8" s="10" t="n"/>
      <c r="BO8" s="10" t="n"/>
      <c r="BP8" s="10" t="n"/>
      <c r="BQ8" s="10" t="n"/>
      <c r="BR8" s="10" t="n"/>
      <c r="BS8" s="10" t="n"/>
      <c r="BT8" s="10" t="n"/>
      <c r="BU8" s="10" t="n"/>
      <c r="BV8" s="10" t="n"/>
      <c r="BW8" s="10" t="n"/>
      <c r="BX8" s="10" t="n"/>
    </row>
    <row customHeight="1" ht="4.35" r="9" s="8" thickBot="1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  <c r="AJ9" s="12" t="n"/>
      <c r="AK9" s="12" t="n"/>
      <c r="AL9" s="12" t="n"/>
      <c r="AM9" s="12" t="n"/>
      <c r="AN9" s="12" t="n"/>
      <c r="AO9" s="12" t="n"/>
      <c r="AP9" s="12" t="n"/>
      <c r="AQ9" s="12" t="n"/>
      <c r="AR9" s="12" t="n"/>
      <c r="AS9" s="12" t="n"/>
      <c r="AT9" s="2" t="n"/>
      <c r="AU9" s="2" t="n"/>
      <c r="AV9" s="2" t="n"/>
      <c r="AW9" s="2" t="n"/>
      <c r="AX9" s="2" t="n"/>
      <c r="AY9" s="2" t="n"/>
      <c r="AZ9" s="2" t="n"/>
      <c r="BA9" s="2" t="n"/>
      <c r="BB9" s="2" t="n"/>
      <c r="BC9" s="2" t="n"/>
      <c r="BD9" s="2" t="n"/>
      <c r="BE9" s="2" t="n"/>
      <c r="BF9" s="2" t="n"/>
      <c r="BG9" s="2" t="n"/>
      <c r="BH9" s="2" t="n"/>
      <c r="BI9" s="2" t="n"/>
    </row>
    <row customHeight="1" ht="23.25" r="10" s="8">
      <c r="A10" s="137" t="inlineStr">
        <is>
          <t>№ з/п</t>
        </is>
      </c>
      <c r="B10" s="140" t="inlineStr">
        <is>
          <t>Назви навчальних  дисциплін</t>
        </is>
      </c>
      <c r="C10" s="204" t="n"/>
      <c r="D10" s="204" t="n"/>
      <c r="E10" s="204" t="n"/>
      <c r="F10" s="204" t="n"/>
      <c r="G10" s="204" t="n"/>
      <c r="H10" s="204" t="n"/>
      <c r="I10" s="204" t="n"/>
      <c r="J10" s="204" t="n"/>
      <c r="K10" s="204" t="n"/>
      <c r="L10" s="204" t="n"/>
      <c r="M10" s="204" t="n"/>
      <c r="N10" s="204" t="n"/>
      <c r="O10" s="205" t="n"/>
      <c r="P10" s="206" t="inlineStr">
        <is>
          <t>Кількість</t>
        </is>
      </c>
      <c r="Q10" s="207" t="n"/>
      <c r="R10" s="207" t="n"/>
      <c r="S10" s="208" t="n"/>
      <c r="T10" s="206" t="inlineStr">
        <is>
          <t>Осінній семестр</t>
        </is>
      </c>
      <c r="U10" s="207" t="n"/>
      <c r="V10" s="207" t="n"/>
      <c r="W10" s="207" t="n"/>
      <c r="X10" s="207" t="n"/>
      <c r="Y10" s="207" t="n"/>
      <c r="Z10" s="207" t="n"/>
      <c r="AA10" s="207" t="n"/>
      <c r="AB10" s="207" t="n"/>
      <c r="AC10" s="207" t="n"/>
      <c r="AD10" s="207" t="n"/>
      <c r="AE10" s="207" t="n"/>
      <c r="AF10" s="207" t="n"/>
      <c r="AG10" s="207" t="n"/>
      <c r="AH10" s="207" t="n"/>
      <c r="AI10" s="207" t="n"/>
      <c r="AJ10" s="207" t="n"/>
      <c r="AK10" s="207" t="n"/>
      <c r="AL10" s="207" t="n"/>
      <c r="AM10" s="208" t="n"/>
      <c r="AN10" s="206" t="inlineStr">
        <is>
          <t xml:space="preserve"> Весняний семестр</t>
        </is>
      </c>
      <c r="AO10" s="207" t="n"/>
      <c r="AP10" s="207" t="n"/>
      <c r="AQ10" s="207" t="n"/>
      <c r="AR10" s="207" t="n"/>
      <c r="AS10" s="207" t="n"/>
      <c r="AT10" s="207" t="n"/>
      <c r="AU10" s="207" t="n"/>
      <c r="AV10" s="207" t="n"/>
      <c r="AW10" s="207" t="n"/>
      <c r="AX10" s="207" t="n"/>
      <c r="AY10" s="207" t="n"/>
      <c r="AZ10" s="207" t="n"/>
      <c r="BA10" s="207" t="n"/>
      <c r="BB10" s="207" t="n"/>
      <c r="BC10" s="207" t="n"/>
      <c r="BD10" s="207" t="n"/>
      <c r="BE10" s="207" t="n"/>
      <c r="BF10" s="207" t="n"/>
      <c r="BG10" s="208" t="n"/>
      <c r="BH10" s="209" t="inlineStr">
        <is>
          <t>Кафедра</t>
        </is>
      </c>
      <c r="BI10" s="210" t="n"/>
    </row>
    <row customHeight="1" ht="30" r="11" s="8">
      <c r="A11" s="211" t="n"/>
      <c r="B11" s="212" t="n"/>
      <c r="O11" s="213" t="n"/>
      <c r="P11" s="214" t="inlineStr">
        <is>
          <t>кредитів ECTS</t>
        </is>
      </c>
      <c r="Q11" s="215" t="n"/>
      <c r="R11" s="167" t="inlineStr">
        <is>
          <t>годин за навчальним планом</t>
        </is>
      </c>
      <c r="S11" s="213" t="n"/>
      <c r="T11" s="126" t="inlineStr">
        <is>
          <t>всього</t>
        </is>
      </c>
      <c r="U11" s="216" t="n"/>
      <c r="V11" s="217" t="inlineStr">
        <is>
          <t>з них аудиторних</t>
        </is>
      </c>
      <c r="W11" s="218" t="n"/>
      <c r="X11" s="218" t="n"/>
      <c r="Y11" s="218" t="n"/>
      <c r="Z11" s="218" t="n"/>
      <c r="AA11" s="218" t="n"/>
      <c r="AB11" s="218" t="n"/>
      <c r="AC11" s="219" t="n"/>
      <c r="AD11" s="102" t="inlineStr">
        <is>
          <t>самостійна робота</t>
        </is>
      </c>
      <c r="AE11" s="216" t="n"/>
      <c r="AF11" s="102" t="inlineStr">
        <is>
          <t>курсові роботи</t>
        </is>
      </c>
      <c r="AG11" s="216" t="n"/>
      <c r="AH11" s="102" t="inlineStr">
        <is>
          <t>курсові проекти</t>
        </is>
      </c>
      <c r="AI11" s="216" t="n"/>
      <c r="AJ11" s="191" t="inlineStr">
        <is>
          <t>форми контролю</t>
        </is>
      </c>
      <c r="AK11" s="220" t="n"/>
      <c r="AL11" s="220" t="n"/>
      <c r="AM11" s="221" t="n"/>
      <c r="AN11" s="125" t="inlineStr">
        <is>
          <t>всього</t>
        </is>
      </c>
      <c r="AO11" s="216" t="n"/>
      <c r="AP11" s="136" t="inlineStr">
        <is>
          <t>з них аудиторних</t>
        </is>
      </c>
      <c r="AQ11" s="218" t="n"/>
      <c r="AR11" s="218" t="n"/>
      <c r="AS11" s="218" t="n"/>
      <c r="AT11" s="218" t="n"/>
      <c r="AU11" s="218" t="n"/>
      <c r="AV11" s="218" t="n"/>
      <c r="AW11" s="219" t="n"/>
      <c r="AX11" s="101" t="inlineStr">
        <is>
          <t>самостійна робота</t>
        </is>
      </c>
      <c r="AY11" s="216" t="n"/>
      <c r="AZ11" s="102" t="inlineStr">
        <is>
          <t>курсові роботи</t>
        </is>
      </c>
      <c r="BA11" s="216" t="n"/>
      <c r="BB11" s="102" t="inlineStr">
        <is>
          <t>курсові проекти</t>
        </is>
      </c>
      <c r="BC11" s="216" t="n"/>
      <c r="BD11" s="188" t="inlineStr">
        <is>
          <t>форми контролю</t>
        </is>
      </c>
      <c r="BE11" s="220" t="n"/>
      <c r="BF11" s="220" t="n"/>
      <c r="BG11" s="216" t="n"/>
      <c r="BH11" s="212" t="n"/>
      <c r="BI11" s="215" t="n"/>
    </row>
    <row customHeight="1" ht="24.75" r="12" s="8">
      <c r="A12" s="211" t="n"/>
      <c r="B12" s="212" t="n"/>
      <c r="O12" s="213" t="n"/>
      <c r="P12" s="212" t="n"/>
      <c r="Q12" s="215" t="n"/>
      <c r="S12" s="213" t="n"/>
      <c r="T12" s="212" t="n"/>
      <c r="U12" s="213" t="n"/>
      <c r="V12" s="102" t="inlineStr">
        <is>
          <t>всього</t>
        </is>
      </c>
      <c r="W12" s="216" t="n"/>
      <c r="X12" s="222" t="inlineStr">
        <is>
          <t>у тому числі</t>
        </is>
      </c>
      <c r="Y12" s="218" t="n"/>
      <c r="Z12" s="218" t="n"/>
      <c r="AA12" s="218" t="n"/>
      <c r="AB12" s="218" t="n"/>
      <c r="AC12" s="219" t="n"/>
      <c r="AD12" s="223" t="n"/>
      <c r="AE12" s="213" t="n"/>
      <c r="AF12" s="223" t="n"/>
      <c r="AG12" s="213" t="n"/>
      <c r="AH12" s="223" t="n"/>
      <c r="AI12" s="213" t="n"/>
      <c r="AJ12" s="224" t="n"/>
      <c r="AK12" s="225" t="n"/>
      <c r="AL12" s="225" t="n"/>
      <c r="AM12" s="226" t="n"/>
      <c r="AN12" s="212" t="n"/>
      <c r="AO12" s="213" t="n"/>
      <c r="AP12" s="101" t="inlineStr">
        <is>
          <t>всього</t>
        </is>
      </c>
      <c r="AQ12" s="216" t="n"/>
      <c r="AR12" s="136" t="inlineStr">
        <is>
          <t>в тому числі</t>
        </is>
      </c>
      <c r="AS12" s="218" t="n"/>
      <c r="AT12" s="218" t="n"/>
      <c r="AU12" s="218" t="n"/>
      <c r="AV12" s="218" t="n"/>
      <c r="AW12" s="219" t="n"/>
      <c r="AX12" s="223" t="n"/>
      <c r="AY12" s="213" t="n"/>
      <c r="AZ12" s="223" t="n"/>
      <c r="BA12" s="213" t="n"/>
      <c r="BB12" s="223" t="n"/>
      <c r="BC12" s="213" t="n"/>
      <c r="BD12" s="224" t="n"/>
      <c r="BE12" s="225" t="n"/>
      <c r="BF12" s="225" t="n"/>
      <c r="BG12" s="227" t="n"/>
      <c r="BH12" s="212" t="n"/>
      <c r="BI12" s="215" t="n"/>
    </row>
    <row customHeight="1" ht="12.75" r="13" s="8">
      <c r="A13" s="211" t="n"/>
      <c r="B13" s="212" t="n"/>
      <c r="O13" s="213" t="n"/>
      <c r="P13" s="212" t="n"/>
      <c r="Q13" s="215" t="n"/>
      <c r="S13" s="213" t="n"/>
      <c r="T13" s="212" t="n"/>
      <c r="U13" s="213" t="n"/>
      <c r="V13" s="223" t="n"/>
      <c r="W13" s="213" t="n"/>
      <c r="X13" s="102" t="inlineStr">
        <is>
          <t>лекції</t>
        </is>
      </c>
      <c r="Y13" s="216" t="n"/>
      <c r="Z13" s="228" t="inlineStr">
        <is>
          <t>лабораторні</t>
        </is>
      </c>
      <c r="AA13" s="216" t="n"/>
      <c r="AB13" s="102" t="inlineStr">
        <is>
          <t>практичні</t>
        </is>
      </c>
      <c r="AC13" s="216" t="n"/>
      <c r="AD13" s="223" t="n"/>
      <c r="AE13" s="213" t="n"/>
      <c r="AF13" s="223" t="n"/>
      <c r="AG13" s="213" t="n"/>
      <c r="AH13" s="223" t="n"/>
      <c r="AI13" s="213" t="n"/>
      <c r="AJ13" s="229" t="inlineStr">
        <is>
          <t>екзамен</t>
        </is>
      </c>
      <c r="AK13" s="216" t="n"/>
      <c r="AL13" s="230" t="inlineStr">
        <is>
          <t>залік</t>
        </is>
      </c>
      <c r="AM13" s="221" t="n"/>
      <c r="AN13" s="212" t="n"/>
      <c r="AO13" s="213" t="n"/>
      <c r="AP13" s="223" t="n"/>
      <c r="AQ13" s="213" t="n"/>
      <c r="AR13" s="174" t="inlineStr">
        <is>
          <t>лекції</t>
        </is>
      </c>
      <c r="AS13" s="216" t="n"/>
      <c r="AT13" s="228" t="inlineStr">
        <is>
          <t>лабораторні</t>
        </is>
      </c>
      <c r="AU13" s="216" t="n"/>
      <c r="AV13" s="101" t="inlineStr">
        <is>
          <t>практичні</t>
        </is>
      </c>
      <c r="AW13" s="216" t="n"/>
      <c r="AX13" s="223" t="n"/>
      <c r="AY13" s="213" t="n"/>
      <c r="AZ13" s="223" t="n"/>
      <c r="BA13" s="213" t="n"/>
      <c r="BB13" s="223" t="n"/>
      <c r="BC13" s="213" t="n"/>
      <c r="BD13" s="101" t="inlineStr">
        <is>
          <t>екзамен</t>
        </is>
      </c>
      <c r="BE13" s="216" t="n"/>
      <c r="BF13" s="101" t="inlineStr">
        <is>
          <t>залік</t>
        </is>
      </c>
      <c r="BG13" s="216" t="n"/>
      <c r="BH13" s="212" t="n"/>
      <c r="BI13" s="215" t="n"/>
    </row>
    <row customHeight="1" ht="14.25" r="14" s="8">
      <c r="A14" s="211" t="n"/>
      <c r="B14" s="212" t="n"/>
      <c r="O14" s="213" t="n"/>
      <c r="P14" s="212" t="n"/>
      <c r="Q14" s="215" t="n"/>
      <c r="S14" s="213" t="n"/>
      <c r="T14" s="212" t="n"/>
      <c r="U14" s="213" t="n"/>
      <c r="V14" s="223" t="n"/>
      <c r="W14" s="213" t="n"/>
      <c r="X14" s="223" t="n"/>
      <c r="Y14" s="213" t="n"/>
      <c r="Z14" s="223" t="n"/>
      <c r="AA14" s="213" t="n"/>
      <c r="AB14" s="223" t="n"/>
      <c r="AC14" s="213" t="n"/>
      <c r="AD14" s="223" t="n"/>
      <c r="AE14" s="213" t="n"/>
      <c r="AF14" s="223" t="n"/>
      <c r="AG14" s="213" t="n"/>
      <c r="AH14" s="223" t="n"/>
      <c r="AI14" s="213" t="n"/>
      <c r="AJ14" s="223" t="n"/>
      <c r="AK14" s="213" t="n"/>
      <c r="AL14" s="223" t="n"/>
      <c r="AM14" s="215" t="n"/>
      <c r="AN14" s="212" t="n"/>
      <c r="AO14" s="213" t="n"/>
      <c r="AP14" s="223" t="n"/>
      <c r="AQ14" s="213" t="n"/>
      <c r="AR14" s="223" t="n"/>
      <c r="AS14" s="213" t="n"/>
      <c r="AT14" s="223" t="n"/>
      <c r="AU14" s="213" t="n"/>
      <c r="AV14" s="223" t="n"/>
      <c r="AW14" s="213" t="n"/>
      <c r="AX14" s="223" t="n"/>
      <c r="AY14" s="213" t="n"/>
      <c r="AZ14" s="223" t="n"/>
      <c r="BA14" s="213" t="n"/>
      <c r="BB14" s="223" t="n"/>
      <c r="BC14" s="213" t="n"/>
      <c r="BD14" s="223" t="n"/>
      <c r="BE14" s="213" t="n"/>
      <c r="BF14" s="223" t="n"/>
      <c r="BG14" s="213" t="n"/>
      <c r="BH14" s="212" t="n"/>
      <c r="BI14" s="215" t="n"/>
    </row>
    <row customHeight="1" ht="52.5" r="15" s="8" thickBot="1">
      <c r="A15" s="231" t="n"/>
      <c r="B15" s="232" t="n"/>
      <c r="C15" s="225" t="n"/>
      <c r="D15" s="225" t="n"/>
      <c r="E15" s="225" t="n"/>
      <c r="F15" s="225" t="n"/>
      <c r="G15" s="225" t="n"/>
      <c r="H15" s="225" t="n"/>
      <c r="I15" s="225" t="n"/>
      <c r="J15" s="225" t="n"/>
      <c r="K15" s="225" t="n"/>
      <c r="L15" s="225" t="n"/>
      <c r="M15" s="225" t="n"/>
      <c r="N15" s="225" t="n"/>
      <c r="O15" s="227" t="n"/>
      <c r="P15" s="233" t="n"/>
      <c r="Q15" s="234" t="n"/>
      <c r="R15" s="225" t="n"/>
      <c r="S15" s="227" t="n"/>
      <c r="T15" s="233" t="n"/>
      <c r="U15" s="235" t="n"/>
      <c r="V15" s="236" t="n"/>
      <c r="W15" s="235" t="n"/>
      <c r="X15" s="236" t="n"/>
      <c r="Y15" s="235" t="n"/>
      <c r="Z15" s="236" t="n"/>
      <c r="AA15" s="235" t="n"/>
      <c r="AB15" s="236" t="n"/>
      <c r="AC15" s="235" t="n"/>
      <c r="AD15" s="236" t="n"/>
      <c r="AE15" s="235" t="n"/>
      <c r="AF15" s="236" t="n"/>
      <c r="AG15" s="235" t="n"/>
      <c r="AH15" s="236" t="n"/>
      <c r="AI15" s="235" t="n"/>
      <c r="AJ15" s="236" t="n"/>
      <c r="AK15" s="235" t="n"/>
      <c r="AL15" s="236" t="n"/>
      <c r="AM15" s="234" t="n"/>
      <c r="AN15" s="232" t="n"/>
      <c r="AO15" s="227" t="n"/>
      <c r="AP15" s="224" t="n"/>
      <c r="AQ15" s="227" t="n"/>
      <c r="AR15" s="224" t="n"/>
      <c r="AS15" s="227" t="n"/>
      <c r="AT15" s="236" t="n"/>
      <c r="AU15" s="235" t="n"/>
      <c r="AV15" s="224" t="n"/>
      <c r="AW15" s="227" t="n"/>
      <c r="AX15" s="224" t="n"/>
      <c r="AY15" s="227" t="n"/>
      <c r="AZ15" s="236" t="n"/>
      <c r="BA15" s="235" t="n"/>
      <c r="BB15" s="236" t="n"/>
      <c r="BC15" s="235" t="n"/>
      <c r="BD15" s="224" t="n"/>
      <c r="BE15" s="227" t="n"/>
      <c r="BF15" s="224" t="n"/>
      <c r="BG15" s="227" t="n"/>
      <c r="BH15" s="233" t="n"/>
      <c r="BI15" s="234" t="n"/>
    </row>
    <row customHeight="1" hidden="1" ht="8.25" r="16" s="8">
      <c r="A16" s="36" t="n"/>
      <c r="B16" s="13" t="n"/>
      <c r="C16" s="14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37" t="n"/>
      <c r="P16" s="13" t="n"/>
      <c r="Q16" s="14" t="n"/>
      <c r="R16" s="38" t="n"/>
      <c r="S16" s="38" t="n"/>
      <c r="T16" s="38" t="n"/>
      <c r="U16" s="38" t="n"/>
      <c r="V16" s="38" t="n"/>
      <c r="W16" s="38" t="n"/>
      <c r="X16" s="38" t="n"/>
      <c r="Y16" s="38" t="n"/>
      <c r="Z16" s="38" t="n"/>
      <c r="AA16" s="38" t="n"/>
      <c r="AB16" s="38" t="n"/>
      <c r="AC16" s="38" t="n"/>
      <c r="AD16" s="38" t="n"/>
      <c r="AE16" s="38" t="n"/>
      <c r="AF16" s="38" t="n"/>
      <c r="AG16" s="38" t="n"/>
      <c r="AH16" s="38" t="n"/>
      <c r="AI16" s="38" t="n"/>
      <c r="AJ16" s="38" t="n"/>
      <c r="AK16" s="38" t="n"/>
      <c r="AL16" s="38" t="n"/>
      <c r="AM16" s="38" t="n"/>
      <c r="AN16" s="38" t="n"/>
      <c r="AO16" s="38" t="n"/>
      <c r="AP16" s="38" t="n"/>
      <c r="AQ16" s="38" t="n"/>
      <c r="AR16" s="38" t="n"/>
      <c r="AS16" s="38" t="n"/>
      <c r="AT16" s="38" t="n"/>
      <c r="AU16" s="38" t="n"/>
      <c r="AV16" s="38" t="n"/>
      <c r="AW16" s="38" t="n"/>
      <c r="AX16" s="38" t="n"/>
      <c r="AY16" s="38" t="n"/>
      <c r="AZ16" s="38" t="n"/>
      <c r="BA16" s="38" t="n"/>
      <c r="BB16" s="38" t="n"/>
      <c r="BC16" s="38" t="n"/>
      <c r="BD16" s="38" t="n"/>
      <c r="BE16" s="38" t="n"/>
      <c r="BF16" s="38" t="n"/>
      <c r="BG16" s="38" t="n"/>
      <c r="BH16" s="39" t="n"/>
      <c r="BI16" s="40" t="n"/>
    </row>
    <row customHeight="1" ht="20.1" r="17" s="8">
      <c r="A17" s="15" t="inlineStr">
        <is>
          <t>1.</t>
        </is>
      </c>
      <c r="B17" s="171" t="n"/>
      <c r="C17" s="218" t="n"/>
      <c r="D17" s="218" t="n"/>
      <c r="E17" s="218" t="n"/>
      <c r="F17" s="218" t="n"/>
      <c r="G17" s="218" t="n"/>
      <c r="H17" s="218" t="n"/>
      <c r="I17" s="218" t="n"/>
      <c r="J17" s="218" t="n"/>
      <c r="K17" s="218" t="n"/>
      <c r="L17" s="218" t="n"/>
      <c r="M17" s="218" t="n"/>
      <c r="N17" s="218" t="n"/>
      <c r="O17" s="219" t="n"/>
      <c r="P17" s="74" t="inlineStr">
        <is>
          <t>Цикл загальної підготовки</t>
        </is>
      </c>
      <c r="Q17" s="218" t="n"/>
      <c r="R17" s="218" t="n"/>
      <c r="S17" s="218" t="n"/>
      <c r="T17" s="218" t="n"/>
      <c r="U17" s="218" t="n"/>
      <c r="V17" s="218" t="n"/>
      <c r="W17" s="218" t="n"/>
      <c r="X17" s="218" t="n"/>
      <c r="Y17" s="218" t="n"/>
      <c r="Z17" s="218" t="n"/>
      <c r="AA17" s="218" t="n"/>
      <c r="AB17" s="218" t="n"/>
      <c r="AC17" s="218" t="n"/>
      <c r="AD17" s="218" t="n"/>
      <c r="AE17" s="218" t="n"/>
      <c r="AF17" s="218" t="n"/>
      <c r="AG17" s="218" t="n"/>
      <c r="AH17" s="218" t="n"/>
      <c r="AI17" s="218" t="n"/>
      <c r="AJ17" s="218" t="n"/>
      <c r="AK17" s="218" t="n"/>
      <c r="AL17" s="218" t="n"/>
      <c r="AM17" s="218" t="n"/>
      <c r="AN17" s="218" t="n"/>
      <c r="AO17" s="218" t="n"/>
      <c r="AP17" s="218" t="n"/>
      <c r="AQ17" s="218" t="n"/>
      <c r="AR17" s="218" t="n"/>
      <c r="AS17" s="218" t="n"/>
      <c r="AT17" s="218" t="n"/>
      <c r="AU17" s="218" t="n"/>
      <c r="AV17" s="218" t="n"/>
      <c r="AW17" s="218" t="n"/>
      <c r="AX17" s="218" t="n"/>
      <c r="AY17" s="218" t="n"/>
      <c r="AZ17" s="218" t="n"/>
      <c r="BA17" s="218" t="n"/>
      <c r="BB17" s="218" t="n"/>
      <c r="BC17" s="218" t="n"/>
      <c r="BD17" s="218" t="n"/>
      <c r="BE17" s="218" t="n"/>
      <c r="BF17" s="218" t="n"/>
      <c r="BG17" s="237" t="n"/>
      <c r="BH17" s="124" t="n"/>
      <c r="BI17" s="219" t="n"/>
    </row>
    <row customHeight="1" ht="20.1" r="18" s="8">
      <c r="A18" s="16" t="n"/>
      <c r="B18" s="74" t="n"/>
      <c r="C18" s="218" t="n"/>
      <c r="D18" s="218" t="n"/>
      <c r="E18" s="218" t="n"/>
      <c r="F18" s="218" t="n"/>
      <c r="G18" s="218" t="n"/>
      <c r="H18" s="218" t="n"/>
      <c r="I18" s="218" t="n"/>
      <c r="J18" s="218" t="n"/>
      <c r="K18" s="218" t="n"/>
      <c r="L18" s="218" t="n"/>
      <c r="M18" s="218" t="n"/>
      <c r="N18" s="218" t="n"/>
      <c r="O18" s="237" t="n"/>
      <c r="P18" s="74" t="inlineStr">
        <is>
          <t>Обов´язкові дисципліни</t>
        </is>
      </c>
      <c r="Q18" s="218" t="n"/>
      <c r="R18" s="218" t="n"/>
      <c r="S18" s="218" t="n"/>
      <c r="T18" s="218" t="n"/>
      <c r="U18" s="218" t="n"/>
      <c r="V18" s="218" t="n"/>
      <c r="W18" s="218" t="n"/>
      <c r="X18" s="218" t="n"/>
      <c r="Y18" s="218" t="n"/>
      <c r="Z18" s="218" t="n"/>
      <c r="AA18" s="218" t="n"/>
      <c r="AB18" s="218" t="n"/>
      <c r="AC18" s="218" t="n"/>
      <c r="AD18" s="218" t="n"/>
      <c r="AE18" s="218" t="n"/>
      <c r="AF18" s="218" t="n"/>
      <c r="AG18" s="218" t="n"/>
      <c r="AH18" s="218" t="n"/>
      <c r="AI18" s="218" t="n"/>
      <c r="AJ18" s="218" t="n"/>
      <c r="AK18" s="218" t="n"/>
      <c r="AL18" s="218" t="n"/>
      <c r="AM18" s="218" t="n"/>
      <c r="AN18" s="218" t="n"/>
      <c r="AO18" s="218" t="n"/>
      <c r="AP18" s="218" t="n"/>
      <c r="AQ18" s="218" t="n"/>
      <c r="AR18" s="218" t="n"/>
      <c r="AS18" s="218" t="n"/>
      <c r="AT18" s="218" t="n"/>
      <c r="AU18" s="218" t="n"/>
      <c r="AV18" s="218" t="n"/>
      <c r="AW18" s="218" t="n"/>
      <c r="AX18" s="218" t="n"/>
      <c r="AY18" s="218" t="n"/>
      <c r="AZ18" s="218" t="n"/>
      <c r="BA18" s="218" t="n"/>
      <c r="BB18" s="218" t="n"/>
      <c r="BC18" s="218" t="n"/>
      <c r="BD18" s="218" t="n"/>
      <c r="BE18" s="218" t="n"/>
      <c r="BF18" s="218" t="n"/>
      <c r="BG18" s="237" t="n"/>
      <c r="BH18" s="15" t="n"/>
      <c r="BI18" s="237" t="n"/>
    </row>
    <row customHeight="1" ht="24.9" r="19" s="8">
      <c r="A19" s="16" t="inlineStr">
        <is>
          <t>1.1.</t>
        </is>
      </c>
      <c r="B19" s="238" t="inlineStr">
        <is>
          <t>Вища математика</t>
        </is>
      </c>
      <c r="C19" s="218" t="n"/>
      <c r="D19" s="218" t="n"/>
      <c r="E19" s="218" t="n"/>
      <c r="F19" s="218" t="n"/>
      <c r="G19" s="218" t="n"/>
      <c r="H19" s="218" t="n"/>
      <c r="I19" s="218" t="n"/>
      <c r="J19" s="218" t="n"/>
      <c r="K19" s="218" t="n"/>
      <c r="L19" s="218" t="n"/>
      <c r="M19" s="218" t="n"/>
      <c r="N19" s="218" t="n"/>
      <c r="O19" s="237" t="n"/>
      <c r="P19" s="15" t="n">
        <v>11</v>
      </c>
      <c r="Q19" s="237" t="n"/>
      <c r="R19" s="124">
        <f>P19*30</f>
        <v/>
      </c>
      <c r="S19" s="219" t="n"/>
      <c r="T19" s="60" t="n">
        <v>150</v>
      </c>
      <c r="U19" s="219" t="n"/>
      <c r="V19" s="60">
        <f>SUM(X19:AC19)</f>
        <v/>
      </c>
      <c r="W19" s="219" t="n"/>
      <c r="X19" s="60" t="n">
        <v>32</v>
      </c>
      <c r="Y19" s="219" t="n"/>
      <c r="Z19" s="60" t="n"/>
      <c r="AA19" s="219" t="n"/>
      <c r="AB19" s="60" t="n">
        <v>32</v>
      </c>
      <c r="AC19" s="219" t="n"/>
      <c r="AD19" s="60">
        <f>T19-V19</f>
        <v/>
      </c>
      <c r="AE19" s="219" t="n"/>
      <c r="AF19" s="239" t="n"/>
      <c r="AG19" s="219" t="n"/>
      <c r="AH19" s="239" t="n"/>
      <c r="AI19" s="219" t="n"/>
      <c r="AJ19" s="60" t="inlineStr">
        <is>
          <t>екз.</t>
        </is>
      </c>
      <c r="AK19" s="219" t="n"/>
      <c r="AL19" s="72" t="n"/>
      <c r="AM19" s="237" t="n"/>
      <c r="AN19" s="124">
        <f>R19-T19</f>
        <v/>
      </c>
      <c r="AO19" s="219" t="n"/>
      <c r="AP19" s="60">
        <f>SUM(AR19:AW19)</f>
        <v/>
      </c>
      <c r="AQ19" s="219" t="n"/>
      <c r="AR19" s="60" t="n">
        <v>34</v>
      </c>
      <c r="AS19" s="219" t="n"/>
      <c r="AT19" s="60" t="n"/>
      <c r="AU19" s="219" t="n"/>
      <c r="AV19" s="60" t="n">
        <v>34</v>
      </c>
      <c r="AW19" s="219" t="n"/>
      <c r="AX19" s="60">
        <f>AN19-AP19</f>
        <v/>
      </c>
      <c r="AY19" s="219" t="n"/>
      <c r="AZ19" s="239" t="n"/>
      <c r="BA19" s="219" t="n"/>
      <c r="BB19" s="239" t="n"/>
      <c r="BC19" s="219" t="n"/>
      <c r="BD19" s="60" t="inlineStr">
        <is>
          <t>екз.</t>
        </is>
      </c>
      <c r="BE19" s="219" t="n"/>
      <c r="BF19" s="60" t="n"/>
      <c r="BG19" s="219" t="n"/>
      <c r="BH19" s="58" t="inlineStr">
        <is>
          <t>Вищої та прикладної математики</t>
        </is>
      </c>
      <c r="BI19" s="219" t="n"/>
    </row>
    <row customHeight="1" ht="36" r="20" s="8">
      <c r="A20" s="16" t="inlineStr">
        <is>
          <t>1.2.</t>
        </is>
      </c>
      <c r="B20" s="238" t="inlineStr">
        <is>
          <t>Іноземна мова (за професійним спрямуванням)</t>
        </is>
      </c>
      <c r="C20" s="218" t="n"/>
      <c r="D20" s="218" t="n"/>
      <c r="E20" s="218" t="n"/>
      <c r="F20" s="218" t="n"/>
      <c r="G20" s="218" t="n"/>
      <c r="H20" s="218" t="n"/>
      <c r="I20" s="218" t="n"/>
      <c r="J20" s="218" t="n"/>
      <c r="K20" s="218" t="n"/>
      <c r="L20" s="218" t="n"/>
      <c r="M20" s="218" t="n"/>
      <c r="N20" s="218" t="n"/>
      <c r="O20" s="237" t="n"/>
      <c r="P20" s="51" t="n">
        <v>6</v>
      </c>
      <c r="Q20" s="218" t="n"/>
      <c r="R20" s="124">
        <f>P20*30</f>
        <v/>
      </c>
      <c r="S20" s="219" t="n"/>
      <c r="T20" s="60" t="n">
        <v>90</v>
      </c>
      <c r="U20" s="219" t="n"/>
      <c r="V20" s="60">
        <f>SUM(X20:AC20)</f>
        <v/>
      </c>
      <c r="W20" s="219" t="n"/>
      <c r="X20" s="60" t="n">
        <v>4</v>
      </c>
      <c r="Y20" s="219" t="n"/>
      <c r="Z20" s="60" t="n"/>
      <c r="AA20" s="219" t="n"/>
      <c r="AB20" s="60" t="n">
        <v>26</v>
      </c>
      <c r="AC20" s="219" t="n"/>
      <c r="AD20" s="60">
        <f>T20-V20</f>
        <v/>
      </c>
      <c r="AE20" s="219" t="n"/>
      <c r="AF20" s="239" t="n"/>
      <c r="AG20" s="219" t="n"/>
      <c r="AH20" s="239" t="n"/>
      <c r="AI20" s="219" t="n"/>
      <c r="AJ20" s="60" t="n"/>
      <c r="AK20" s="219" t="n"/>
      <c r="AL20" s="60" t="inlineStr">
        <is>
          <t>залік</t>
        </is>
      </c>
      <c r="AM20" s="219" t="n"/>
      <c r="AN20" s="124">
        <f>R20-T20</f>
        <v/>
      </c>
      <c r="AO20" s="219" t="n"/>
      <c r="AP20" s="60">
        <f>SUM(AR20:AW20)</f>
        <v/>
      </c>
      <c r="AQ20" s="219" t="n"/>
      <c r="AR20" s="60" t="n">
        <v>4</v>
      </c>
      <c r="AS20" s="219" t="n"/>
      <c r="AT20" s="60" t="n"/>
      <c r="AU20" s="219" t="n"/>
      <c r="AV20" s="60" t="n">
        <v>26</v>
      </c>
      <c r="AW20" s="219" t="n"/>
      <c r="AX20" s="60">
        <f>AN20-AP20</f>
        <v/>
      </c>
      <c r="AY20" s="219" t="n"/>
      <c r="AZ20" s="239" t="n"/>
      <c r="BA20" s="219" t="n"/>
      <c r="BB20" s="239" t="n"/>
      <c r="BC20" s="219" t="n"/>
      <c r="BD20" s="60" t="n"/>
      <c r="BE20" s="219" t="n"/>
      <c r="BF20" s="60" t="inlineStr">
        <is>
          <t>залік</t>
        </is>
      </c>
      <c r="BG20" s="219" t="n"/>
      <c r="BH20" s="58" t="inlineStr">
        <is>
          <t>Іноземних мов</t>
        </is>
      </c>
      <c r="BI20" s="219" t="n"/>
    </row>
    <row customHeight="1" ht="24.9" r="21" s="8">
      <c r="A21" s="16" t="inlineStr">
        <is>
          <t>1.3.</t>
        </is>
      </c>
      <c r="B21" s="238" t="inlineStr">
        <is>
          <t>Фізика</t>
        </is>
      </c>
      <c r="C21" s="218" t="n"/>
      <c r="D21" s="218" t="n"/>
      <c r="E21" s="218" t="n"/>
      <c r="F21" s="218" t="n"/>
      <c r="G21" s="218" t="n"/>
      <c r="H21" s="218" t="n"/>
      <c r="I21" s="218" t="n"/>
      <c r="J21" s="218" t="n"/>
      <c r="K21" s="218" t="n"/>
      <c r="L21" s="218" t="n"/>
      <c r="M21" s="218" t="n"/>
      <c r="N21" s="218" t="n"/>
      <c r="O21" s="237" t="n"/>
      <c r="P21" s="15" t="n">
        <v>7</v>
      </c>
      <c r="Q21" s="237" t="n"/>
      <c r="R21" s="124">
        <f>P21*30</f>
        <v/>
      </c>
      <c r="S21" s="219" t="n"/>
      <c r="T21" s="60" t="n">
        <v>90</v>
      </c>
      <c r="U21" s="219" t="n"/>
      <c r="V21" s="60">
        <f>SUM(X21:AC21)</f>
        <v/>
      </c>
      <c r="W21" s="219" t="n"/>
      <c r="X21" s="60" t="n">
        <v>18</v>
      </c>
      <c r="Y21" s="219" t="n"/>
      <c r="Z21" s="60" t="n">
        <v>22</v>
      </c>
      <c r="AA21" s="219" t="n"/>
      <c r="AB21" s="60" t="n"/>
      <c r="AC21" s="219" t="n"/>
      <c r="AD21" s="60">
        <f>T21-V21</f>
        <v/>
      </c>
      <c r="AE21" s="219" t="n"/>
      <c r="AF21" s="239" t="n"/>
      <c r="AG21" s="219" t="n"/>
      <c r="AH21" s="239" t="n"/>
      <c r="AI21" s="219" t="n"/>
      <c r="AJ21" s="60" t="n"/>
      <c r="AK21" s="219" t="n"/>
      <c r="AL21" s="72" t="inlineStr">
        <is>
          <t>залік</t>
        </is>
      </c>
      <c r="AM21" s="237" t="n"/>
      <c r="AN21" s="124">
        <f>R21-T21</f>
        <v/>
      </c>
      <c r="AO21" s="219" t="n"/>
      <c r="AP21" s="60">
        <f>SUM(AR21:AW21)</f>
        <v/>
      </c>
      <c r="AQ21" s="219" t="n"/>
      <c r="AR21" s="60" t="n">
        <v>20</v>
      </c>
      <c r="AS21" s="219" t="n"/>
      <c r="AT21" s="60" t="n">
        <v>24</v>
      </c>
      <c r="AU21" s="219" t="n"/>
      <c r="AV21" s="60" t="n"/>
      <c r="AW21" s="219" t="n"/>
      <c r="AX21" s="60">
        <f>AN21-AP21</f>
        <v/>
      </c>
      <c r="AY21" s="219" t="n"/>
      <c r="AZ21" s="239" t="n"/>
      <c r="BA21" s="219" t="n"/>
      <c r="BB21" s="239" t="n"/>
      <c r="BC21" s="219" t="n"/>
      <c r="BD21" s="60" t="inlineStr">
        <is>
          <t>екз.</t>
        </is>
      </c>
      <c r="BE21" s="219" t="n"/>
      <c r="BF21" s="72" t="n"/>
      <c r="BG21" s="237" t="n"/>
      <c r="BH21" s="58" t="inlineStr">
        <is>
          <t>Фізики і матеріалознавства</t>
        </is>
      </c>
      <c r="BI21" s="219" t="n"/>
    </row>
    <row customHeight="1" ht="36" r="22" s="8">
      <c r="A22" s="16" t="inlineStr">
        <is>
          <t>1.4.</t>
        </is>
      </c>
      <c r="B22" s="238" t="inlineStr">
        <is>
          <t>Історія України та української культури</t>
        </is>
      </c>
      <c r="C22" s="218" t="n"/>
      <c r="D22" s="218" t="n"/>
      <c r="E22" s="218" t="n"/>
      <c r="F22" s="218" t="n"/>
      <c r="G22" s="218" t="n"/>
      <c r="H22" s="218" t="n"/>
      <c r="I22" s="218" t="n"/>
      <c r="J22" s="218" t="n"/>
      <c r="K22" s="218" t="n"/>
      <c r="L22" s="218" t="n"/>
      <c r="M22" s="218" t="n"/>
      <c r="N22" s="218" t="n"/>
      <c r="O22" s="237" t="n"/>
      <c r="P22" s="51" t="n">
        <v>5</v>
      </c>
      <c r="Q22" s="218" t="n"/>
      <c r="R22" s="124">
        <f>P22*30</f>
        <v/>
      </c>
      <c r="S22" s="219" t="n"/>
      <c r="T22" s="60">
        <f>R22</f>
        <v/>
      </c>
      <c r="U22" s="219" t="n"/>
      <c r="V22" s="60">
        <f>SUM(X22:AC22)</f>
        <v/>
      </c>
      <c r="W22" s="219" t="n"/>
      <c r="X22" s="60" t="n">
        <v>30</v>
      </c>
      <c r="Y22" s="219" t="n"/>
      <c r="Z22" s="60" t="n"/>
      <c r="AA22" s="219" t="n"/>
      <c r="AB22" s="60" t="n">
        <v>20</v>
      </c>
      <c r="AC22" s="219" t="n"/>
      <c r="AD22" s="60">
        <f>T22-V22</f>
        <v/>
      </c>
      <c r="AE22" s="219" t="n"/>
      <c r="AF22" s="239" t="n"/>
      <c r="AG22" s="219" t="n"/>
      <c r="AH22" s="239" t="n"/>
      <c r="AI22" s="219" t="n"/>
      <c r="AJ22" s="60" t="inlineStr">
        <is>
          <t>екз.</t>
        </is>
      </c>
      <c r="AK22" s="219" t="n"/>
      <c r="AL22" s="72" t="n"/>
      <c r="AM22" s="237" t="n"/>
      <c r="AN22" s="124" t="n"/>
      <c r="AO22" s="219" t="n"/>
      <c r="AP22" s="60" t="n"/>
      <c r="AQ22" s="219" t="n"/>
      <c r="AR22" s="240" t="n"/>
      <c r="AS22" s="219" t="n"/>
      <c r="AT22" s="240" t="n"/>
      <c r="AU22" s="219" t="n"/>
      <c r="AV22" s="240" t="n"/>
      <c r="AW22" s="219" t="n"/>
      <c r="AX22" s="60" t="n"/>
      <c r="AY22" s="219" t="n"/>
      <c r="AZ22" s="239" t="n"/>
      <c r="BA22" s="219" t="n"/>
      <c r="BB22" s="239" t="n"/>
      <c r="BC22" s="219" t="n"/>
      <c r="BD22" s="60" t="n"/>
      <c r="BE22" s="219" t="n"/>
      <c r="BF22" s="72" t="n"/>
      <c r="BG22" s="237" t="n"/>
      <c r="BH22" s="58" t="inlineStr">
        <is>
          <t>Соціології, філософії і права</t>
        </is>
      </c>
      <c r="BI22" s="219" t="n"/>
    </row>
    <row customHeight="1" ht="36" r="23" s="8">
      <c r="A23" s="16" t="inlineStr">
        <is>
          <t>1.5.</t>
        </is>
      </c>
      <c r="B23" s="238" t="inlineStr">
        <is>
          <t>Українська мова (за професійним спрямуванням)</t>
        </is>
      </c>
      <c r="C23" s="218" t="n"/>
      <c r="D23" s="218" t="n"/>
      <c r="E23" s="218" t="n"/>
      <c r="F23" s="218" t="n"/>
      <c r="G23" s="218" t="n"/>
      <c r="H23" s="218" t="n"/>
      <c r="I23" s="218" t="n"/>
      <c r="J23" s="218" t="n"/>
      <c r="K23" s="218" t="n"/>
      <c r="L23" s="218" t="n"/>
      <c r="M23" s="218" t="n"/>
      <c r="N23" s="218" t="n"/>
      <c r="O23" s="237" t="n"/>
      <c r="P23" s="51" t="n">
        <v>3</v>
      </c>
      <c r="Q23" s="218" t="n"/>
      <c r="R23" s="124">
        <f>P23*30</f>
        <v/>
      </c>
      <c r="S23" s="219" t="n"/>
      <c r="T23" s="60">
        <f>R23</f>
        <v/>
      </c>
      <c r="U23" s="219" t="n"/>
      <c r="V23" s="60">
        <f>SUM(X23:AC23)</f>
        <v/>
      </c>
      <c r="W23" s="219" t="n"/>
      <c r="X23" s="60" t="n">
        <v>10</v>
      </c>
      <c r="Y23" s="219" t="n"/>
      <c r="Z23" s="60" t="n"/>
      <c r="AA23" s="219" t="n"/>
      <c r="AB23" s="60" t="n">
        <v>20</v>
      </c>
      <c r="AC23" s="219" t="n"/>
      <c r="AD23" s="60">
        <f>T23-V23</f>
        <v/>
      </c>
      <c r="AE23" s="219" t="n"/>
      <c r="AF23" s="239" t="n"/>
      <c r="AG23" s="219" t="n"/>
      <c r="AH23" s="239" t="n"/>
      <c r="AI23" s="219" t="n"/>
      <c r="AJ23" s="60" t="inlineStr">
        <is>
          <t>екз.</t>
        </is>
      </c>
      <c r="AK23" s="219" t="n"/>
      <c r="AL23" s="72" t="n"/>
      <c r="AM23" s="237" t="n"/>
      <c r="AN23" s="124" t="n"/>
      <c r="AO23" s="219" t="n"/>
      <c r="AP23" s="60" t="n"/>
      <c r="AQ23" s="219" t="n"/>
      <c r="AR23" s="240" t="n"/>
      <c r="AS23" s="219" t="n"/>
      <c r="AT23" s="240" t="n"/>
      <c r="AU23" s="219" t="n"/>
      <c r="AV23" s="240" t="n"/>
      <c r="AW23" s="219" t="n"/>
      <c r="AX23" s="60" t="n"/>
      <c r="AY23" s="219" t="n"/>
      <c r="AZ23" s="239" t="n"/>
      <c r="BA23" s="219" t="n"/>
      <c r="BB23" s="239" t="n"/>
      <c r="BC23" s="219" t="n"/>
      <c r="BD23" s="60" t="n"/>
      <c r="BE23" s="219" t="n"/>
      <c r="BF23" s="72" t="n"/>
      <c r="BG23" s="237" t="n"/>
      <c r="BH23" s="58" t="inlineStr">
        <is>
          <t>Українознавства і лінгводидактики</t>
        </is>
      </c>
      <c r="BI23" s="219" t="n"/>
    </row>
    <row customHeight="1" ht="20.1" r="24" s="8">
      <c r="A24" s="16" t="n"/>
      <c r="B24" s="74" t="n"/>
      <c r="C24" s="218" t="n"/>
      <c r="D24" s="218" t="n"/>
      <c r="E24" s="218" t="n"/>
      <c r="F24" s="218" t="n"/>
      <c r="G24" s="218" t="n"/>
      <c r="H24" s="218" t="n"/>
      <c r="I24" s="218" t="n"/>
      <c r="J24" s="218" t="n"/>
      <c r="K24" s="218" t="n"/>
      <c r="L24" s="218" t="n"/>
      <c r="M24" s="218" t="n"/>
      <c r="N24" s="218" t="n"/>
      <c r="O24" s="237" t="n"/>
      <c r="P24" s="74" t="inlineStr">
        <is>
          <t>Вибіркові дисципліни</t>
        </is>
      </c>
      <c r="Q24" s="218" t="n"/>
      <c r="R24" s="218" t="n"/>
      <c r="S24" s="218" t="n"/>
      <c r="T24" s="218" t="n"/>
      <c r="U24" s="218" t="n"/>
      <c r="V24" s="218" t="n"/>
      <c r="W24" s="218" t="n"/>
      <c r="X24" s="218" t="n"/>
      <c r="Y24" s="218" t="n"/>
      <c r="Z24" s="218" t="n"/>
      <c r="AA24" s="218" t="n"/>
      <c r="AB24" s="218" t="n"/>
      <c r="AC24" s="218" t="n"/>
      <c r="AD24" s="218" t="n"/>
      <c r="AE24" s="218" t="n"/>
      <c r="AF24" s="218" t="n"/>
      <c r="AG24" s="218" t="n"/>
      <c r="AH24" s="218" t="n"/>
      <c r="AI24" s="218" t="n"/>
      <c r="AJ24" s="218" t="n"/>
      <c r="AK24" s="218" t="n"/>
      <c r="AL24" s="218" t="n"/>
      <c r="AM24" s="218" t="n"/>
      <c r="AN24" s="218" t="n"/>
      <c r="AO24" s="218" t="n"/>
      <c r="AP24" s="218" t="n"/>
      <c r="AQ24" s="218" t="n"/>
      <c r="AR24" s="218" t="n"/>
      <c r="AS24" s="218" t="n"/>
      <c r="AT24" s="218" t="n"/>
      <c r="AU24" s="218" t="n"/>
      <c r="AV24" s="218" t="n"/>
      <c r="AW24" s="218" t="n"/>
      <c r="AX24" s="218" t="n"/>
      <c r="AY24" s="218" t="n"/>
      <c r="AZ24" s="218" t="n"/>
      <c r="BA24" s="218" t="n"/>
      <c r="BB24" s="218" t="n"/>
      <c r="BC24" s="218" t="n"/>
      <c r="BD24" s="218" t="n"/>
      <c r="BE24" s="218" t="n"/>
      <c r="BF24" s="218" t="n"/>
      <c r="BG24" s="237" t="n"/>
      <c r="BH24" s="241" t="n"/>
      <c r="BI24" s="237" t="n"/>
    </row>
    <row customHeight="1" ht="36" r="25" s="8">
      <c r="A25" s="42" t="inlineStr">
        <is>
          <t>1.6.1
1.6.2</t>
        </is>
      </c>
      <c r="B25" s="238" t="inlineStr">
        <is>
          <t>Правознавство та психологія</t>
        </is>
      </c>
      <c r="C25" s="218" t="n"/>
      <c r="D25" s="218" t="n"/>
      <c r="E25" s="218" t="n"/>
      <c r="F25" s="218" t="n"/>
      <c r="G25" s="218" t="n"/>
      <c r="H25" s="218" t="n"/>
      <c r="I25" s="218" t="n"/>
      <c r="J25" s="218" t="n"/>
      <c r="K25" s="218" t="n"/>
      <c r="L25" s="218" t="n"/>
      <c r="M25" s="218" t="n"/>
      <c r="N25" s="218" t="n"/>
      <c r="O25" s="237" t="n"/>
      <c r="P25" s="51" t="n">
        <v>3</v>
      </c>
      <c r="Q25" s="218" t="n"/>
      <c r="R25" s="124">
        <f>P25*30</f>
        <v/>
      </c>
      <c r="S25" s="219" t="n"/>
      <c r="T25" s="60" t="n"/>
      <c r="U25" s="219" t="n"/>
      <c r="V25" s="60" t="n"/>
      <c r="W25" s="219" t="n"/>
      <c r="X25" s="60" t="n"/>
      <c r="Y25" s="219" t="n"/>
      <c r="Z25" s="60" t="n"/>
      <c r="AA25" s="219" t="n"/>
      <c r="AB25" s="60" t="n"/>
      <c r="AC25" s="219" t="n"/>
      <c r="AD25" s="60" t="n"/>
      <c r="AE25" s="219" t="n"/>
      <c r="AF25" s="239" t="n"/>
      <c r="AG25" s="219" t="n"/>
      <c r="AH25" s="239" t="n"/>
      <c r="AI25" s="219" t="n"/>
      <c r="AJ25" s="60" t="n"/>
      <c r="AK25" s="219" t="n"/>
      <c r="AL25" s="72" t="n"/>
      <c r="AM25" s="237" t="n"/>
      <c r="AN25" s="124">
        <f>R25-T25</f>
        <v/>
      </c>
      <c r="AO25" s="219" t="n"/>
      <c r="AP25" s="60">
        <f>SUM(AR25:AW25)</f>
        <v/>
      </c>
      <c r="AQ25" s="219" t="n"/>
      <c r="AR25" s="60" t="n">
        <v>18</v>
      </c>
      <c r="AS25" s="219" t="n"/>
      <c r="AT25" s="60" t="n"/>
      <c r="AU25" s="219" t="n"/>
      <c r="AV25" s="60" t="n">
        <v>12</v>
      </c>
      <c r="AW25" s="219" t="n"/>
      <c r="AX25" s="60">
        <f>AN25-AP25</f>
        <v/>
      </c>
      <c r="AY25" s="219" t="n"/>
      <c r="AZ25" s="239" t="n"/>
      <c r="BA25" s="219" t="n"/>
      <c r="BB25" s="239" t="n"/>
      <c r="BC25" s="219" t="n"/>
      <c r="BD25" s="60" t="n"/>
      <c r="BE25" s="219" t="n"/>
      <c r="BF25" s="60" t="inlineStr">
        <is>
          <t>залік</t>
        </is>
      </c>
      <c r="BG25" s="219" t="n"/>
      <c r="BH25" s="58" t="inlineStr">
        <is>
          <t>Соціології, філософії і права</t>
        </is>
      </c>
      <c r="BI25" s="219" t="n"/>
    </row>
    <row customHeight="1" ht="54" r="26" s="8">
      <c r="A26" s="42" t="inlineStr">
        <is>
          <t>1.7.1
1.7.2
1.7.3</t>
        </is>
      </c>
      <c r="B26" s="238" t="inlineStr">
        <is>
          <t>Фізичне виховання</t>
        </is>
      </c>
      <c r="C26" s="218" t="n"/>
      <c r="D26" s="218" t="n"/>
      <c r="E26" s="218" t="n"/>
      <c r="F26" s="218" t="n"/>
      <c r="G26" s="218" t="n"/>
      <c r="H26" s="218" t="n"/>
      <c r="I26" s="218" t="n"/>
      <c r="J26" s="218" t="n"/>
      <c r="K26" s="218" t="n"/>
      <c r="L26" s="218" t="n"/>
      <c r="M26" s="218" t="n"/>
      <c r="N26" s="218" t="n"/>
      <c r="O26" s="237" t="n"/>
      <c r="P26" s="51" t="n">
        <v>3</v>
      </c>
      <c r="Q26" s="218" t="n"/>
      <c r="R26" s="124">
        <f>P26*30</f>
        <v/>
      </c>
      <c r="S26" s="219" t="n"/>
      <c r="T26" s="60" t="n"/>
      <c r="U26" s="219" t="n"/>
      <c r="V26" s="60" t="n"/>
      <c r="W26" s="219" t="n"/>
      <c r="X26" s="60" t="n"/>
      <c r="Y26" s="219" t="n"/>
      <c r="Z26" s="60" t="n"/>
      <c r="AA26" s="219" t="n"/>
      <c r="AB26" s="60" t="n"/>
      <c r="AC26" s="219" t="n"/>
      <c r="AD26" s="60" t="n"/>
      <c r="AE26" s="219" t="n"/>
      <c r="AF26" s="239" t="n"/>
      <c r="AG26" s="219" t="n"/>
      <c r="AH26" s="239" t="n"/>
      <c r="AI26" s="219" t="n"/>
      <c r="AJ26" s="60" t="n"/>
      <c r="AK26" s="219" t="n"/>
      <c r="AL26" s="72" t="n"/>
      <c r="AM26" s="237" t="n"/>
      <c r="AN26" s="242">
        <f>R26-T26</f>
        <v/>
      </c>
      <c r="AO26" s="219" t="n"/>
      <c r="AP26" s="60">
        <f>SUM(AR26:AW26)</f>
        <v/>
      </c>
      <c r="AQ26" s="219" t="n"/>
      <c r="AR26" s="60" t="n"/>
      <c r="AS26" s="219" t="n"/>
      <c r="AT26" s="60" t="n"/>
      <c r="AU26" s="219" t="n"/>
      <c r="AV26" s="60" t="n">
        <v>30</v>
      </c>
      <c r="AW26" s="219" t="n"/>
      <c r="AX26" s="84">
        <f>AN26-AP26</f>
        <v/>
      </c>
      <c r="AY26" s="219" t="n"/>
      <c r="AZ26" s="239" t="n"/>
      <c r="BA26" s="219" t="n"/>
      <c r="BB26" s="239" t="n"/>
      <c r="BC26" s="219" t="n"/>
      <c r="BD26" s="60" t="n"/>
      <c r="BE26" s="219" t="n"/>
      <c r="BF26" s="60" t="inlineStr">
        <is>
          <t>залік</t>
        </is>
      </c>
      <c r="BG26" s="219" t="n"/>
      <c r="BH26" s="58" t="inlineStr">
        <is>
          <t>Фізичної культури та спорту /
Управління бізнесом / Економічної теорії та фінансово економічної безпеки</t>
        </is>
      </c>
      <c r="BI26" s="219" t="n"/>
    </row>
    <row customHeight="1" ht="24.9" r="27" s="8" thickBot="1">
      <c r="A27" s="17" t="n"/>
      <c r="B27" s="90" t="inlineStr">
        <is>
          <t>Всього за циклом</t>
        </is>
      </c>
      <c r="C27" s="243" t="n"/>
      <c r="D27" s="243" t="n"/>
      <c r="E27" s="243" t="n"/>
      <c r="F27" s="243" t="n"/>
      <c r="G27" s="243" t="n"/>
      <c r="H27" s="243" t="n"/>
      <c r="I27" s="243" t="n"/>
      <c r="J27" s="243" t="n"/>
      <c r="K27" s="243" t="n"/>
      <c r="L27" s="243" t="n"/>
      <c r="M27" s="243" t="n"/>
      <c r="N27" s="243" t="n"/>
      <c r="O27" s="244" t="n"/>
      <c r="P27" s="64">
        <f>SUM(P19:Q23,P25:Q26)</f>
        <v/>
      </c>
      <c r="Q27" s="243" t="n"/>
      <c r="R27" s="64">
        <f>SUM(R19:S23,R25:S26)</f>
        <v/>
      </c>
      <c r="S27" s="243" t="n"/>
      <c r="T27" s="64">
        <f>SUM(T19:U23,T25:U26)</f>
        <v/>
      </c>
      <c r="U27" s="243" t="n"/>
      <c r="V27" s="64">
        <f>SUM(V19:W23,V25:W26)</f>
        <v/>
      </c>
      <c r="W27" s="243" t="n"/>
      <c r="X27" s="64">
        <f>SUM(X19:Y23,X25:Y26)</f>
        <v/>
      </c>
      <c r="Y27" s="243" t="n"/>
      <c r="Z27" s="64">
        <f>SUM(Z19:AA23,Z25:AA26)</f>
        <v/>
      </c>
      <c r="AA27" s="243" t="n"/>
      <c r="AB27" s="64">
        <f>SUM(AB19:AC23,AB25:AC26)</f>
        <v/>
      </c>
      <c r="AC27" s="243" t="n"/>
      <c r="AD27" s="64">
        <f>SUM(AD19:AE23,AD25:AE26)</f>
        <v/>
      </c>
      <c r="AE27" s="243" t="n"/>
      <c r="AF27" s="64">
        <f>SUM(AF19:AG23,AF25:AG26)</f>
        <v/>
      </c>
      <c r="AG27" s="243" t="n"/>
      <c r="AH27" s="64">
        <f>SUM(AH19:AI23,AH25:AI26)</f>
        <v/>
      </c>
      <c r="AI27" s="243" t="n"/>
      <c r="AJ27" s="64" t="n">
        <v>3</v>
      </c>
      <c r="AK27" s="243" t="n"/>
      <c r="AL27" s="64" t="n">
        <v>2</v>
      </c>
      <c r="AM27" s="243" t="n"/>
      <c r="AN27" s="64">
        <f>SUM(AN19:AO23,AN25:AO26)</f>
        <v/>
      </c>
      <c r="AO27" s="243" t="n"/>
      <c r="AP27" s="64">
        <f>SUM(AP19:AQ23,AP25:AQ26)</f>
        <v/>
      </c>
      <c r="AQ27" s="243" t="n"/>
      <c r="AR27" s="64">
        <f>SUM(AR19:AS23,AR25:AS26)</f>
        <v/>
      </c>
      <c r="AS27" s="243" t="n"/>
      <c r="AT27" s="64">
        <f>SUM(AT19:AU23,AT25:AU26)</f>
        <v/>
      </c>
      <c r="AU27" s="243" t="n"/>
      <c r="AV27" s="64">
        <f>SUM(AV19:AW23,AV25:AW26)</f>
        <v/>
      </c>
      <c r="AW27" s="243" t="n"/>
      <c r="AX27" s="64">
        <f>SUM(AX19:AY23,AX25:AY26)</f>
        <v/>
      </c>
      <c r="AY27" s="243" t="n"/>
      <c r="AZ27" s="64">
        <f>SUM(AZ19:BA23,AZ25:BA26)</f>
        <v/>
      </c>
      <c r="BA27" s="243" t="n"/>
      <c r="BB27" s="64">
        <f>SUM(BB19:BC23,BB25:BC26)</f>
        <v/>
      </c>
      <c r="BC27" s="243" t="n"/>
      <c r="BD27" s="64" t="n">
        <v>2</v>
      </c>
      <c r="BE27" s="243" t="n"/>
      <c r="BF27" s="64" t="n">
        <v>3</v>
      </c>
      <c r="BG27" s="243" t="n"/>
      <c r="BH27" s="49" t="n"/>
      <c r="BI27" s="244" t="n"/>
    </row>
    <row customHeight="1" ht="20.1" r="28" s="8">
      <c r="A28" s="15" t="inlineStr">
        <is>
          <t>2.</t>
        </is>
      </c>
      <c r="B28" s="245" t="n"/>
      <c r="C28" s="207" t="n"/>
      <c r="D28" s="207" t="n"/>
      <c r="E28" s="207" t="n"/>
      <c r="F28" s="207" t="n"/>
      <c r="G28" s="207" t="n"/>
      <c r="H28" s="207" t="n"/>
      <c r="I28" s="207" t="n"/>
      <c r="J28" s="207" t="n"/>
      <c r="K28" s="207" t="n"/>
      <c r="L28" s="207" t="n"/>
      <c r="M28" s="207" t="n"/>
      <c r="N28" s="207" t="n"/>
      <c r="O28" s="208" t="n"/>
      <c r="P28" s="246" t="inlineStr">
        <is>
          <t>Цикл професійної підготовки</t>
        </is>
      </c>
      <c r="Q28" s="218" t="n"/>
      <c r="R28" s="218" t="n"/>
      <c r="S28" s="218" t="n"/>
      <c r="T28" s="218" t="n"/>
      <c r="U28" s="218" t="n"/>
      <c r="V28" s="218" t="n"/>
      <c r="W28" s="218" t="n"/>
      <c r="X28" s="218" t="n"/>
      <c r="Y28" s="218" t="n"/>
      <c r="Z28" s="218" t="n"/>
      <c r="AA28" s="218" t="n"/>
      <c r="AB28" s="218" t="n"/>
      <c r="AC28" s="218" t="n"/>
      <c r="AD28" s="218" t="n"/>
      <c r="AE28" s="218" t="n"/>
      <c r="AF28" s="218" t="n"/>
      <c r="AG28" s="218" t="n"/>
      <c r="AH28" s="218" t="n"/>
      <c r="AI28" s="218" t="n"/>
      <c r="AJ28" s="218" t="n"/>
      <c r="AK28" s="218" t="n"/>
      <c r="AL28" s="218" t="n"/>
      <c r="AM28" s="218" t="n"/>
      <c r="AN28" s="218" t="n"/>
      <c r="AO28" s="218" t="n"/>
      <c r="AP28" s="218" t="n"/>
      <c r="AQ28" s="218" t="n"/>
      <c r="AR28" s="218" t="n"/>
      <c r="AS28" s="218" t="n"/>
      <c r="AT28" s="218" t="n"/>
      <c r="AU28" s="218" t="n"/>
      <c r="AV28" s="218" t="n"/>
      <c r="AW28" s="218" t="n"/>
      <c r="AX28" s="218" t="n"/>
      <c r="AY28" s="218" t="n"/>
      <c r="AZ28" s="218" t="n"/>
      <c r="BA28" s="218" t="n"/>
      <c r="BB28" s="218" t="n"/>
      <c r="BC28" s="218" t="n"/>
      <c r="BD28" s="218" t="n"/>
      <c r="BE28" s="218" t="n"/>
      <c r="BF28" s="218" t="n"/>
      <c r="BG28" s="237" t="n"/>
      <c r="BH28" s="18" t="n"/>
      <c r="BI28" s="34" t="n"/>
    </row>
    <row customHeight="1" ht="20.1" r="29" s="8">
      <c r="A29" s="16" t="n"/>
      <c r="B29" s="74" t="n"/>
      <c r="C29" s="218" t="n"/>
      <c r="D29" s="218" t="n"/>
      <c r="E29" s="218" t="n"/>
      <c r="F29" s="218" t="n"/>
      <c r="G29" s="218" t="n"/>
      <c r="H29" s="218" t="n"/>
      <c r="I29" s="218" t="n"/>
      <c r="J29" s="218" t="n"/>
      <c r="K29" s="218" t="n"/>
      <c r="L29" s="218" t="n"/>
      <c r="M29" s="218" t="n"/>
      <c r="N29" s="218" t="n"/>
      <c r="O29" s="237" t="n"/>
      <c r="P29" s="74" t="inlineStr">
        <is>
          <t>Обов´язкові дисципліни</t>
        </is>
      </c>
      <c r="Q29" s="218" t="n"/>
      <c r="R29" s="218" t="n"/>
      <c r="S29" s="218" t="n"/>
      <c r="T29" s="218" t="n"/>
      <c r="U29" s="218" t="n"/>
      <c r="V29" s="218" t="n"/>
      <c r="W29" s="218" t="n"/>
      <c r="X29" s="218" t="n"/>
      <c r="Y29" s="218" t="n"/>
      <c r="Z29" s="218" t="n"/>
      <c r="AA29" s="218" t="n"/>
      <c r="AB29" s="218" t="n"/>
      <c r="AC29" s="218" t="n"/>
      <c r="AD29" s="218" t="n"/>
      <c r="AE29" s="218" t="n"/>
      <c r="AF29" s="218" t="n"/>
      <c r="AG29" s="218" t="n"/>
      <c r="AH29" s="218" t="n"/>
      <c r="AI29" s="218" t="n"/>
      <c r="AJ29" s="218" t="n"/>
      <c r="AK29" s="218" t="n"/>
      <c r="AL29" s="218" t="n"/>
      <c r="AM29" s="218" t="n"/>
      <c r="AN29" s="218" t="n"/>
      <c r="AO29" s="218" t="n"/>
      <c r="AP29" s="218" t="n"/>
      <c r="AQ29" s="218" t="n"/>
      <c r="AR29" s="218" t="n"/>
      <c r="AS29" s="218" t="n"/>
      <c r="AT29" s="218" t="n"/>
      <c r="AU29" s="218" t="n"/>
      <c r="AV29" s="218" t="n"/>
      <c r="AW29" s="218" t="n"/>
      <c r="AX29" s="218" t="n"/>
      <c r="AY29" s="218" t="n"/>
      <c r="AZ29" s="218" t="n"/>
      <c r="BA29" s="218" t="n"/>
      <c r="BB29" s="218" t="n"/>
      <c r="BC29" s="218" t="n"/>
      <c r="BD29" s="218" t="n"/>
      <c r="BE29" s="218" t="n"/>
      <c r="BF29" s="218" t="n"/>
      <c r="BG29" s="237" t="n"/>
      <c r="BH29" s="241" t="n"/>
      <c r="BI29" s="237" t="n"/>
    </row>
    <row customHeight="1" ht="28.5" r="30" s="8">
      <c r="A30" s="16" t="inlineStr">
        <is>
          <t>2.1.</t>
        </is>
      </c>
      <c r="B30" s="238" t="inlineStr">
        <is>
          <t>Алгоритмізація та програмування</t>
        </is>
      </c>
      <c r="C30" s="218" t="n"/>
      <c r="D30" s="218" t="n"/>
      <c r="E30" s="218" t="n"/>
      <c r="F30" s="218" t="n"/>
      <c r="G30" s="218" t="n"/>
      <c r="H30" s="218" t="n"/>
      <c r="I30" s="218" t="n"/>
      <c r="J30" s="218" t="n"/>
      <c r="K30" s="218" t="n"/>
      <c r="L30" s="218" t="n"/>
      <c r="M30" s="218" t="n"/>
      <c r="N30" s="218" t="n"/>
      <c r="O30" s="237" t="n"/>
      <c r="P30" s="15" t="n">
        <v>5</v>
      </c>
      <c r="Q30" s="237" t="n"/>
      <c r="R30" s="124">
        <f>P30*30</f>
        <v/>
      </c>
      <c r="S30" s="219" t="n"/>
      <c r="T30" s="60">
        <f>R30</f>
        <v/>
      </c>
      <c r="U30" s="219" t="n"/>
      <c r="V30" s="60">
        <f>SUM(X30:AC30)</f>
        <v/>
      </c>
      <c r="W30" s="219" t="n"/>
      <c r="X30" s="60" t="n">
        <v>30</v>
      </c>
      <c r="Y30" s="219" t="n"/>
      <c r="Z30" s="60" t="n">
        <v>20</v>
      </c>
      <c r="AA30" s="219" t="n"/>
      <c r="AB30" s="60" t="n">
        <v>10</v>
      </c>
      <c r="AC30" s="219" t="n"/>
      <c r="AD30" s="60">
        <f>T30-V30</f>
        <v/>
      </c>
      <c r="AE30" s="219" t="n"/>
      <c r="AF30" s="239" t="n"/>
      <c r="AG30" s="219" t="n"/>
      <c r="AH30" s="239" t="n"/>
      <c r="AI30" s="219" t="n"/>
      <c r="AJ30" s="60" t="inlineStr">
        <is>
          <t>екз.</t>
        </is>
      </c>
      <c r="AK30" s="219" t="n"/>
      <c r="AL30" s="72" t="n"/>
      <c r="AM30" s="237" t="n"/>
      <c r="AN30" s="124" t="n"/>
      <c r="AO30" s="219" t="n"/>
      <c r="AP30" s="60" t="n"/>
      <c r="AQ30" s="219" t="n"/>
      <c r="AR30" s="60" t="n"/>
      <c r="AS30" s="219" t="n"/>
      <c r="AT30" s="60" t="n"/>
      <c r="AU30" s="219" t="n"/>
      <c r="AV30" s="60" t="n"/>
      <c r="AW30" s="219" t="n"/>
      <c r="AX30" s="60" t="n"/>
      <c r="AY30" s="219" t="n"/>
      <c r="AZ30" s="239" t="n"/>
      <c r="BA30" s="219" t="n"/>
      <c r="BB30" s="239" t="n"/>
      <c r="BC30" s="219" t="n"/>
      <c r="BD30" s="60" t="n"/>
      <c r="BE30" s="219" t="n"/>
      <c r="BF30" s="60" t="n"/>
      <c r="BG30" s="219" t="n"/>
      <c r="BH30" s="79" t="inlineStr">
        <is>
          <t>Інформаційних технологій та кібербезпеки</t>
        </is>
      </c>
      <c r="BI30" s="219" t="n"/>
    </row>
    <row customHeight="1" ht="24.9" r="31" s="8">
      <c r="A31" s="16" t="inlineStr">
        <is>
          <t>2.2.</t>
        </is>
      </c>
      <c r="B31" s="238" t="inlineStr">
        <is>
          <t>Електротехнiка та електронiка</t>
        </is>
      </c>
      <c r="C31" s="218" t="n"/>
      <c r="D31" s="218" t="n"/>
      <c r="E31" s="218" t="n"/>
      <c r="F31" s="218" t="n"/>
      <c r="G31" s="218" t="n"/>
      <c r="H31" s="218" t="n"/>
      <c r="I31" s="218" t="n"/>
      <c r="J31" s="218" t="n"/>
      <c r="K31" s="218" t="n"/>
      <c r="L31" s="218" t="n"/>
      <c r="M31" s="218" t="n"/>
      <c r="N31" s="218" t="n"/>
      <c r="O31" s="237" t="n"/>
      <c r="P31" s="15" t="n">
        <v>3</v>
      </c>
      <c r="Q31" s="237" t="n"/>
      <c r="R31" s="124">
        <f>P31*30</f>
        <v/>
      </c>
      <c r="S31" s="219" t="n"/>
      <c r="T31" s="60">
        <f>R31</f>
        <v/>
      </c>
      <c r="U31" s="219" t="n"/>
      <c r="V31" s="60">
        <f>SUM(X31:AC31)</f>
        <v/>
      </c>
      <c r="W31" s="219" t="n"/>
      <c r="X31" s="60" t="n">
        <v>20</v>
      </c>
      <c r="Y31" s="219" t="n"/>
      <c r="Z31" s="60" t="n">
        <v>10</v>
      </c>
      <c r="AA31" s="219" t="n"/>
      <c r="AB31" s="60" t="n">
        <v>10</v>
      </c>
      <c r="AC31" s="219" t="n"/>
      <c r="AD31" s="60">
        <f>T31-V31</f>
        <v/>
      </c>
      <c r="AE31" s="219" t="n"/>
      <c r="AF31" s="239" t="n"/>
      <c r="AG31" s="219" t="n"/>
      <c r="AH31" s="239" t="n"/>
      <c r="AI31" s="219" t="n"/>
      <c r="AJ31" s="60" t="inlineStr">
        <is>
          <t>екз.</t>
        </is>
      </c>
      <c r="AK31" s="219" t="n"/>
      <c r="AL31" s="72" t="n"/>
      <c r="AM31" s="237" t="n"/>
      <c r="AN31" s="124" t="n"/>
      <c r="AO31" s="219" t="n"/>
      <c r="AP31" s="60" t="n"/>
      <c r="AQ31" s="219" t="n"/>
      <c r="AR31" s="60" t="n"/>
      <c r="AS31" s="219" t="n"/>
      <c r="AT31" s="60" t="n"/>
      <c r="AU31" s="219" t="n"/>
      <c r="AV31" s="60" t="n"/>
      <c r="AW31" s="219" t="n"/>
      <c r="AX31" s="60" t="n"/>
      <c r="AY31" s="219" t="n"/>
      <c r="AZ31" s="239" t="n"/>
      <c r="BA31" s="219" t="n"/>
      <c r="BB31" s="239" t="n"/>
      <c r="BC31" s="219" t="n"/>
      <c r="BD31" s="60" t="n"/>
      <c r="BE31" s="219" t="n"/>
      <c r="BF31" s="72" t="n"/>
      <c r="BG31" s="237" t="n"/>
      <c r="BH31" s="58" t="inlineStr">
        <is>
          <t>Термодинаміки та відновлюваної енергетики</t>
        </is>
      </c>
      <c r="BI31" s="219" t="n"/>
    </row>
    <row customHeight="1" ht="20.1" r="32" s="8">
      <c r="A32" s="16" t="n"/>
      <c r="B32" s="74" t="n"/>
      <c r="C32" s="218" t="n"/>
      <c r="D32" s="218" t="n"/>
      <c r="E32" s="218" t="n"/>
      <c r="F32" s="218" t="n"/>
      <c r="G32" s="218" t="n"/>
      <c r="H32" s="218" t="n"/>
      <c r="I32" s="218" t="n"/>
      <c r="J32" s="218" t="n"/>
      <c r="K32" s="218" t="n"/>
      <c r="L32" s="218" t="n"/>
      <c r="M32" s="218" t="n"/>
      <c r="N32" s="218" t="n"/>
      <c r="O32" s="237" t="n"/>
      <c r="P32" s="74" t="inlineStr">
        <is>
          <t>Вибіркові дисципліни</t>
        </is>
      </c>
      <c r="Q32" s="218" t="n"/>
      <c r="R32" s="218" t="n"/>
      <c r="S32" s="218" t="n"/>
      <c r="T32" s="218" t="n"/>
      <c r="U32" s="218" t="n"/>
      <c r="V32" s="218" t="n"/>
      <c r="W32" s="218" t="n"/>
      <c r="X32" s="218" t="n"/>
      <c r="Y32" s="218" t="n"/>
      <c r="Z32" s="218" t="n"/>
      <c r="AA32" s="218" t="n"/>
      <c r="AB32" s="218" t="n"/>
      <c r="AC32" s="218" t="n"/>
      <c r="AD32" s="218" t="n"/>
      <c r="AE32" s="218" t="n"/>
      <c r="AF32" s="218" t="n"/>
      <c r="AG32" s="218" t="n"/>
      <c r="AH32" s="218" t="n"/>
      <c r="AI32" s="218" t="n"/>
      <c r="AJ32" s="218" t="n"/>
      <c r="AK32" s="218" t="n"/>
      <c r="AL32" s="218" t="n"/>
      <c r="AM32" s="218" t="n"/>
      <c r="AN32" s="218" t="n"/>
      <c r="AO32" s="218" t="n"/>
      <c r="AP32" s="218" t="n"/>
      <c r="AQ32" s="218" t="n"/>
      <c r="AR32" s="218" t="n"/>
      <c r="AS32" s="218" t="n"/>
      <c r="AT32" s="218" t="n"/>
      <c r="AU32" s="218" t="n"/>
      <c r="AV32" s="218" t="n"/>
      <c r="AW32" s="218" t="n"/>
      <c r="AX32" s="218" t="n"/>
      <c r="AY32" s="218" t="n"/>
      <c r="AZ32" s="218" t="n"/>
      <c r="BA32" s="218" t="n"/>
      <c r="BB32" s="218" t="n"/>
      <c r="BC32" s="218" t="n"/>
      <c r="BD32" s="218" t="n"/>
      <c r="BE32" s="218" t="n"/>
      <c r="BF32" s="218" t="n"/>
      <c r="BG32" s="237" t="n"/>
      <c r="BH32" s="241" t="n"/>
      <c r="BI32" s="237" t="n"/>
    </row>
    <row customHeight="1" ht="36" r="33" s="8">
      <c r="A33" s="43" t="inlineStr">
        <is>
          <t>2.3.1
2.3.2</t>
        </is>
      </c>
      <c r="B33" s="89" t="inlineStr">
        <is>
          <t>Інженерна графіка</t>
        </is>
      </c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37" t="n"/>
      <c r="P33" s="15" t="n">
        <v>3</v>
      </c>
      <c r="Q33" s="237" t="n"/>
      <c r="R33" s="124">
        <f>P33*30</f>
        <v/>
      </c>
      <c r="S33" s="219" t="n"/>
      <c r="T33" s="60">
        <f>R33</f>
        <v/>
      </c>
      <c r="U33" s="219" t="n"/>
      <c r="V33" s="60">
        <f>SUM(X33:AC33)</f>
        <v/>
      </c>
      <c r="W33" s="219" t="n"/>
      <c r="X33" s="60" t="n">
        <v>14</v>
      </c>
      <c r="Y33" s="219" t="n"/>
      <c r="Z33" s="60" t="n"/>
      <c r="AA33" s="219" t="n"/>
      <c r="AB33" s="60" t="n">
        <v>30</v>
      </c>
      <c r="AC33" s="219" t="n"/>
      <c r="AD33" s="60">
        <f>T33-V33</f>
        <v/>
      </c>
      <c r="AE33" s="219" t="n"/>
      <c r="AF33" s="239" t="n"/>
      <c r="AG33" s="219" t="n"/>
      <c r="AH33" s="239" t="n"/>
      <c r="AI33" s="219" t="n"/>
      <c r="AJ33" s="60" t="n"/>
      <c r="AK33" s="219" t="n"/>
      <c r="AL33" s="60" t="inlineStr">
        <is>
          <t>залік</t>
        </is>
      </c>
      <c r="AM33" s="219" t="n"/>
      <c r="AN33" s="60" t="n"/>
      <c r="AO33" s="219" t="n"/>
      <c r="AP33" s="60" t="n"/>
      <c r="AQ33" s="219" t="n"/>
      <c r="AR33" s="60" t="n"/>
      <c r="AS33" s="219" t="n"/>
      <c r="AT33" s="60" t="n"/>
      <c r="AU33" s="219" t="n"/>
      <c r="AV33" s="60" t="n"/>
      <c r="AW33" s="219" t="n"/>
      <c r="AX33" s="60" t="n"/>
      <c r="AY33" s="219" t="n"/>
      <c r="AZ33" s="60" t="n"/>
      <c r="BA33" s="219" t="n"/>
      <c r="BB33" s="60" t="n"/>
      <c r="BC33" s="219" t="n"/>
      <c r="BD33" s="60" t="n"/>
      <c r="BE33" s="219" t="n"/>
      <c r="BF33" s="60" t="n"/>
      <c r="BG33" s="219" t="n"/>
      <c r="BH33" s="79" t="inlineStr">
        <is>
          <t>Інженерної графіки та технічного дизайну</t>
        </is>
      </c>
      <c r="BI33" s="219" t="n"/>
    </row>
    <row customHeight="1" ht="54" r="34" s="8">
      <c r="A34" s="43" t="inlineStr">
        <is>
          <t>2.4.1
2.4.2</t>
        </is>
      </c>
      <c r="B34" s="238" t="inlineStr">
        <is>
          <t>Методи та засоби комп'ютерних інформаційних технологій</t>
        </is>
      </c>
      <c r="C34" s="218" t="n"/>
      <c r="D34" s="218" t="n"/>
      <c r="E34" s="218" t="n"/>
      <c r="F34" s="218" t="n"/>
      <c r="G34" s="218" t="n"/>
      <c r="H34" s="218" t="n"/>
      <c r="I34" s="218" t="n"/>
      <c r="J34" s="218" t="n"/>
      <c r="K34" s="218" t="n"/>
      <c r="L34" s="218" t="n"/>
      <c r="M34" s="218" t="n"/>
      <c r="N34" s="218" t="n"/>
      <c r="O34" s="237" t="n"/>
      <c r="P34" s="247" t="n">
        <v>5.5</v>
      </c>
      <c r="Q34" s="237" t="n"/>
      <c r="R34" s="124">
        <f>P34*30</f>
        <v/>
      </c>
      <c r="S34" s="219" t="n"/>
      <c r="T34" s="60" t="n"/>
      <c r="U34" s="219" t="n"/>
      <c r="V34" s="60" t="n"/>
      <c r="W34" s="219" t="n"/>
      <c r="X34" s="60" t="n"/>
      <c r="Y34" s="219" t="n"/>
      <c r="Z34" s="60" t="n"/>
      <c r="AA34" s="219" t="n"/>
      <c r="AB34" s="60" t="n"/>
      <c r="AC34" s="219" t="n"/>
      <c r="AD34" s="60" t="n"/>
      <c r="AE34" s="219" t="n"/>
      <c r="AF34" s="239" t="n"/>
      <c r="AG34" s="219" t="n"/>
      <c r="AH34" s="239" t="n"/>
      <c r="AI34" s="219" t="n"/>
      <c r="AJ34" s="60" t="n"/>
      <c r="AK34" s="219" t="n"/>
      <c r="AL34" s="60" t="n"/>
      <c r="AM34" s="219" t="n"/>
      <c r="AN34" s="124">
        <f>R34-T34</f>
        <v/>
      </c>
      <c r="AO34" s="219" t="n"/>
      <c r="AP34" s="60">
        <f>SUM(AR34:AW34)</f>
        <v/>
      </c>
      <c r="AQ34" s="219" t="n"/>
      <c r="AR34" s="60" t="n">
        <v>32</v>
      </c>
      <c r="AS34" s="219" t="n"/>
      <c r="AT34" s="60" t="n">
        <v>32</v>
      </c>
      <c r="AU34" s="219" t="n"/>
      <c r="AV34" s="60" t="n"/>
      <c r="AW34" s="219" t="n"/>
      <c r="AX34" s="60">
        <f>AN34-AP34</f>
        <v/>
      </c>
      <c r="AY34" s="219" t="n"/>
      <c r="AZ34" s="239" t="n"/>
      <c r="BA34" s="219" t="n"/>
      <c r="BB34" s="239" t="n"/>
      <c r="BC34" s="219" t="n"/>
      <c r="BD34" s="60" t="inlineStr">
        <is>
          <t>екз.</t>
        </is>
      </c>
      <c r="BE34" s="219" t="n"/>
      <c r="BF34" s="60" t="n"/>
      <c r="BG34" s="219" t="n"/>
      <c r="BH34" s="79" t="inlineStr">
        <is>
          <t>Інформаційних технологій та кібербезпеки</t>
        </is>
      </c>
      <c r="BI34" s="219" t="n"/>
    </row>
    <row customHeight="1" ht="36" r="35" s="8">
      <c r="A35" s="42" t="inlineStr">
        <is>
          <t>2.5.1
2.5.2</t>
        </is>
      </c>
      <c r="B35" s="88" t="inlineStr">
        <is>
          <t>Об'єктно-орієнтоване програмування</t>
        </is>
      </c>
      <c r="C35" s="218" t="n"/>
      <c r="D35" s="218" t="n"/>
      <c r="E35" s="218" t="n"/>
      <c r="F35" s="218" t="n"/>
      <c r="G35" s="218" t="n"/>
      <c r="H35" s="218" t="n"/>
      <c r="I35" s="218" t="n"/>
      <c r="J35" s="218" t="n"/>
      <c r="K35" s="218" t="n"/>
      <c r="L35" s="218" t="n"/>
      <c r="M35" s="218" t="n"/>
      <c r="N35" s="218" t="n"/>
      <c r="O35" s="218" t="n"/>
      <c r="P35" s="247" t="n">
        <v>5.5</v>
      </c>
      <c r="Q35" s="237" t="n"/>
      <c r="R35" s="124">
        <f>P35*30</f>
        <v/>
      </c>
      <c r="S35" s="219" t="n"/>
      <c r="T35" s="60" t="n"/>
      <c r="U35" s="219" t="n"/>
      <c r="V35" s="60" t="n"/>
      <c r="W35" s="219" t="n"/>
      <c r="X35" s="60" t="n"/>
      <c r="Y35" s="219" t="n"/>
      <c r="Z35" s="60" t="n"/>
      <c r="AA35" s="219" t="n"/>
      <c r="AB35" s="60" t="n"/>
      <c r="AC35" s="219" t="n"/>
      <c r="AD35" s="60" t="n"/>
      <c r="AE35" s="219" t="n"/>
      <c r="AF35" s="239" t="n"/>
      <c r="AG35" s="219" t="n"/>
      <c r="AH35" s="239" t="n"/>
      <c r="AI35" s="219" t="n"/>
      <c r="AJ35" s="60" t="n"/>
      <c r="AK35" s="219" t="n"/>
      <c r="AL35" s="60" t="n"/>
      <c r="AM35" s="219" t="n"/>
      <c r="AN35" s="124">
        <f>R35-T35</f>
        <v/>
      </c>
      <c r="AO35" s="219" t="n"/>
      <c r="AP35" s="60">
        <f>SUM(AR35:AW35)</f>
        <v/>
      </c>
      <c r="AQ35" s="219" t="n"/>
      <c r="AR35" s="60" t="n">
        <v>32</v>
      </c>
      <c r="AS35" s="219" t="n"/>
      <c r="AT35" s="60" t="n">
        <v>36</v>
      </c>
      <c r="AU35" s="219" t="n"/>
      <c r="AV35" s="60" t="n"/>
      <c r="AW35" s="219" t="n"/>
      <c r="AX35" s="60">
        <f>AN35-AP35</f>
        <v/>
      </c>
      <c r="AY35" s="219" t="n"/>
      <c r="AZ35" s="239" t="n"/>
      <c r="BA35" s="219" t="n"/>
      <c r="BB35" s="239" t="n"/>
      <c r="BC35" s="219" t="n"/>
      <c r="BD35" s="60" t="inlineStr">
        <is>
          <t>екз.</t>
        </is>
      </c>
      <c r="BE35" s="219" t="n"/>
      <c r="BF35" s="72" t="n"/>
      <c r="BG35" s="237" t="n"/>
      <c r="BH35" s="58" t="inlineStr">
        <is>
          <t>Інформаційних технологій та кібербезпеки</t>
        </is>
      </c>
      <c r="BI35" s="219" t="n"/>
    </row>
    <row customHeight="1" ht="24.9" r="36" s="8" thickBot="1">
      <c r="A36" s="17" t="n"/>
      <c r="B36" s="90" t="inlineStr">
        <is>
          <t>Всього за циклом</t>
        </is>
      </c>
      <c r="C36" s="243" t="n"/>
      <c r="D36" s="243" t="n"/>
      <c r="E36" s="243" t="n"/>
      <c r="F36" s="243" t="n"/>
      <c r="G36" s="243" t="n"/>
      <c r="H36" s="243" t="n"/>
      <c r="I36" s="243" t="n"/>
      <c r="J36" s="243" t="n"/>
      <c r="K36" s="243" t="n"/>
      <c r="L36" s="243" t="n"/>
      <c r="M36" s="243" t="n"/>
      <c r="N36" s="243" t="n"/>
      <c r="O36" s="244" t="n"/>
      <c r="P36" s="248">
        <f>SUM(P30:Q32,P33:Q35)</f>
        <v/>
      </c>
      <c r="Q36" s="249" t="n"/>
      <c r="R36" s="248">
        <f>SUM(R30:S32,R33:S35)</f>
        <v/>
      </c>
      <c r="S36" s="249" t="n"/>
      <c r="T36" s="248">
        <f>SUM(T30:U32,T33:U35)</f>
        <v/>
      </c>
      <c r="U36" s="249" t="n"/>
      <c r="V36" s="248">
        <f>SUM(V30:W32,V33:W35)</f>
        <v/>
      </c>
      <c r="W36" s="249" t="n"/>
      <c r="X36" s="248">
        <f>SUM(X30:Y32,X33:Y35)</f>
        <v/>
      </c>
      <c r="Y36" s="249" t="n"/>
      <c r="Z36" s="248">
        <f>SUM(Z30:AA32,Z33:AA35)</f>
        <v/>
      </c>
      <c r="AA36" s="249" t="n"/>
      <c r="AB36" s="248">
        <f>SUM(AB30:AC32,AB33:AC35)</f>
        <v/>
      </c>
      <c r="AC36" s="249" t="n"/>
      <c r="AD36" s="248">
        <f>SUM(AD30:AE32,AD33:AE35)</f>
        <v/>
      </c>
      <c r="AE36" s="249" t="n"/>
      <c r="AF36" s="248">
        <f>SUM(AF30:AG32,AF33:AG35)</f>
        <v/>
      </c>
      <c r="AG36" s="249" t="n"/>
      <c r="AH36" s="248">
        <f>SUM(AH30:AI32,AH33:AI35)</f>
        <v/>
      </c>
      <c r="AI36" s="249" t="n"/>
      <c r="AJ36" s="248" t="n">
        <v>2</v>
      </c>
      <c r="AK36" s="249" t="n"/>
      <c r="AL36" s="248" t="n">
        <v>1</v>
      </c>
      <c r="AM36" s="249" t="n"/>
      <c r="AN36" s="248">
        <f>SUM(AN30:AO32,AN33:AO35)</f>
        <v/>
      </c>
      <c r="AO36" s="249" t="n"/>
      <c r="AP36" s="248">
        <f>SUM(AP30:AQ32,AP33:AQ35)</f>
        <v/>
      </c>
      <c r="AQ36" s="249" t="n"/>
      <c r="AR36" s="248">
        <f>SUM(AR30:AS32,AR33:AS35)</f>
        <v/>
      </c>
      <c r="AS36" s="249" t="n"/>
      <c r="AT36" s="248">
        <f>SUM(AT30:AU32,AT33:AU35)</f>
        <v/>
      </c>
      <c r="AU36" s="249" t="n"/>
      <c r="AV36" s="248">
        <f>SUM(AV30:AW32,AV33:AW35)</f>
        <v/>
      </c>
      <c r="AW36" s="249" t="n"/>
      <c r="AX36" s="248">
        <f>SUM(AX30:AY32,AX33:AY35)</f>
        <v/>
      </c>
      <c r="AY36" s="249" t="n"/>
      <c r="AZ36" s="248">
        <f>SUM(AZ30:BA32,AZ33:BA35)</f>
        <v/>
      </c>
      <c r="BA36" s="249" t="n"/>
      <c r="BB36" s="248">
        <f>SUM(BB30:BC32,BB33:BC35)</f>
        <v/>
      </c>
      <c r="BC36" s="249" t="n"/>
      <c r="BD36" s="248" t="n">
        <v>2</v>
      </c>
      <c r="BE36" s="249" t="n"/>
      <c r="BF36" s="248" t="n">
        <v>0</v>
      </c>
      <c r="BG36" s="249" t="n"/>
      <c r="BH36" s="49" t="n"/>
      <c r="BI36" s="244" t="n"/>
    </row>
    <row customHeight="1" ht="24.9" r="37" s="8" thickBot="1">
      <c r="A37" s="35" t="n"/>
      <c r="B37" s="154" t="inlineStr">
        <is>
          <t>Всього за циклами</t>
        </is>
      </c>
      <c r="C37" s="250" t="n"/>
      <c r="D37" s="250" t="n"/>
      <c r="E37" s="250" t="n"/>
      <c r="F37" s="250" t="n"/>
      <c r="G37" s="250" t="n"/>
      <c r="H37" s="250" t="n"/>
      <c r="I37" s="250" t="n"/>
      <c r="J37" s="250" t="n"/>
      <c r="K37" s="250" t="n"/>
      <c r="L37" s="250" t="n"/>
      <c r="M37" s="250" t="n"/>
      <c r="N37" s="250" t="n"/>
      <c r="O37" s="251" t="n"/>
      <c r="P37" s="252">
        <f>P27+P36</f>
        <v/>
      </c>
      <c r="Q37" s="253" t="n"/>
      <c r="R37" s="252">
        <f>R27+R36</f>
        <v/>
      </c>
      <c r="S37" s="253" t="n"/>
      <c r="T37" s="252">
        <f>T27+T36</f>
        <v/>
      </c>
      <c r="U37" s="253" t="n"/>
      <c r="V37" s="252">
        <f>V27+V36</f>
        <v/>
      </c>
      <c r="W37" s="253" t="n"/>
      <c r="X37" s="252">
        <f>X27+X36</f>
        <v/>
      </c>
      <c r="Y37" s="253" t="n"/>
      <c r="Z37" s="252">
        <f>Z27+Z36</f>
        <v/>
      </c>
      <c r="AA37" s="253" t="n"/>
      <c r="AB37" s="252">
        <f>AB27+AB36</f>
        <v/>
      </c>
      <c r="AC37" s="253" t="n"/>
      <c r="AD37" s="252">
        <f>AD27+AD36</f>
        <v/>
      </c>
      <c r="AE37" s="253" t="n"/>
      <c r="AF37" s="252">
        <f>AF27+AF36</f>
        <v/>
      </c>
      <c r="AG37" s="253" t="n"/>
      <c r="AH37" s="252">
        <f>AH27+AH36</f>
        <v/>
      </c>
      <c r="AI37" s="253" t="n"/>
      <c r="AJ37" s="252">
        <f>AJ27+AJ36</f>
        <v/>
      </c>
      <c r="AK37" s="253" t="n"/>
      <c r="AL37" s="252">
        <f>AL27+AL36</f>
        <v/>
      </c>
      <c r="AM37" s="253" t="n"/>
      <c r="AN37" s="252">
        <f>AN27+AN36</f>
        <v/>
      </c>
      <c r="AO37" s="253" t="n"/>
      <c r="AP37" s="252">
        <f>AP27+AP36</f>
        <v/>
      </c>
      <c r="AQ37" s="253" t="n"/>
      <c r="AR37" s="252">
        <f>AR27+AR36</f>
        <v/>
      </c>
      <c r="AS37" s="253" t="n"/>
      <c r="AT37" s="252">
        <f>AT27+AT36</f>
        <v/>
      </c>
      <c r="AU37" s="253" t="n"/>
      <c r="AV37" s="252">
        <f>AV27+AV36</f>
        <v/>
      </c>
      <c r="AW37" s="253" t="n"/>
      <c r="AX37" s="252">
        <f>AX27+AX36</f>
        <v/>
      </c>
      <c r="AY37" s="253" t="n"/>
      <c r="AZ37" s="252">
        <f>AZ27+AZ36</f>
        <v/>
      </c>
      <c r="BA37" s="253" t="n"/>
      <c r="BB37" s="252">
        <f>BB27+BB36</f>
        <v/>
      </c>
      <c r="BC37" s="253" t="n"/>
      <c r="BD37" s="252">
        <f>BD27+BD36</f>
        <v/>
      </c>
      <c r="BE37" s="253" t="n"/>
      <c r="BF37" s="252">
        <f>BF27+BF36</f>
        <v/>
      </c>
      <c r="BG37" s="253" t="n"/>
      <c r="BH37" s="47" t="n"/>
      <c r="BI37" s="251" t="n"/>
    </row>
    <row customFormat="1" customHeight="1" hidden="1" ht="24.9" r="38" s="19">
      <c r="A38" s="254" t="inlineStr">
        <is>
          <t>Загальне тижневе навантаження</t>
        </is>
      </c>
      <c r="B38" s="225" t="n"/>
      <c r="C38" s="225" t="n"/>
      <c r="D38" s="225" t="n"/>
      <c r="E38" s="225" t="n"/>
      <c r="F38" s="225" t="n"/>
      <c r="G38" s="225" t="n"/>
      <c r="H38" s="225" t="n"/>
      <c r="I38" s="225" t="n"/>
      <c r="J38" s="225" t="n"/>
      <c r="K38" s="225" t="n"/>
      <c r="L38" s="225" t="n"/>
      <c r="M38" s="225" t="n"/>
      <c r="N38" s="225" t="n"/>
      <c r="O38" s="225" t="n"/>
      <c r="P38" s="225" t="n"/>
      <c r="Q38" s="225" t="n"/>
      <c r="R38" s="225" t="n"/>
      <c r="S38" s="227" t="n"/>
      <c r="T38" s="255">
        <f>T37/20</f>
        <v/>
      </c>
      <c r="U38" s="225" t="n"/>
      <c r="V38" s="225" t="n"/>
      <c r="W38" s="225" t="n"/>
      <c r="X38" s="225" t="n"/>
      <c r="Y38" s="225" t="n"/>
      <c r="Z38" s="225" t="n"/>
      <c r="AA38" s="225" t="n"/>
      <c r="AB38" s="225" t="n"/>
      <c r="AC38" s="225" t="n"/>
      <c r="AD38" s="225" t="n"/>
      <c r="AE38" s="225" t="n"/>
      <c r="AF38" s="225" t="n"/>
      <c r="AG38" s="225" t="n"/>
      <c r="AH38" s="225" t="n"/>
      <c r="AI38" s="225" t="n"/>
      <c r="AJ38" s="225" t="n"/>
      <c r="AK38" s="225" t="n"/>
      <c r="AL38" s="225" t="n"/>
      <c r="AM38" s="227" t="n"/>
      <c r="AN38" s="255">
        <f>AN37/20</f>
        <v/>
      </c>
      <c r="AO38" s="225" t="n"/>
      <c r="AP38" s="225" t="n"/>
      <c r="AQ38" s="225" t="n"/>
      <c r="AR38" s="225" t="n"/>
      <c r="AS38" s="225" t="n"/>
      <c r="AT38" s="225" t="n"/>
      <c r="AU38" s="225" t="n"/>
      <c r="AV38" s="225" t="n"/>
      <c r="AW38" s="225" t="n"/>
      <c r="AX38" s="225" t="n"/>
      <c r="AY38" s="225" t="n"/>
      <c r="AZ38" s="225" t="n"/>
      <c r="BA38" s="225" t="n"/>
      <c r="BB38" s="225" t="n"/>
      <c r="BC38" s="225" t="n"/>
      <c r="BD38" s="225" t="n"/>
      <c r="BE38" s="225" t="n"/>
      <c r="BF38" s="225" t="n"/>
      <c r="BG38" s="227" t="n"/>
      <c r="BH38" s="199" t="n"/>
      <c r="BI38" s="213" t="n"/>
    </row>
    <row customFormat="1" customHeight="1" hidden="1" ht="24.9" r="39" s="19" thickBot="1">
      <c r="A39" s="256" t="inlineStr">
        <is>
          <t>Тижневе аудиторне навантаження (17,5)</t>
        </is>
      </c>
      <c r="B39" s="243" t="n"/>
      <c r="C39" s="243" t="n"/>
      <c r="D39" s="243" t="n"/>
      <c r="E39" s="243" t="n"/>
      <c r="F39" s="243" t="n"/>
      <c r="G39" s="243" t="n"/>
      <c r="H39" s="243" t="n"/>
      <c r="I39" s="243" t="n"/>
      <c r="J39" s="243" t="n"/>
      <c r="K39" s="243" t="n"/>
      <c r="L39" s="243" t="n"/>
      <c r="M39" s="243" t="n"/>
      <c r="N39" s="243" t="n"/>
      <c r="O39" s="243" t="n"/>
      <c r="P39" s="243" t="n"/>
      <c r="Q39" s="243" t="n"/>
      <c r="R39" s="243" t="n"/>
      <c r="S39" s="244" t="n"/>
      <c r="T39" s="257">
        <f>V37/17.5</f>
        <v/>
      </c>
      <c r="U39" s="243" t="n"/>
      <c r="V39" s="243" t="n"/>
      <c r="W39" s="243" t="n"/>
      <c r="X39" s="243" t="n"/>
      <c r="Y39" s="243" t="n"/>
      <c r="Z39" s="243" t="n"/>
      <c r="AA39" s="243" t="n"/>
      <c r="AB39" s="243" t="n"/>
      <c r="AC39" s="243" t="n"/>
      <c r="AD39" s="243" t="n"/>
      <c r="AE39" s="243" t="n"/>
      <c r="AF39" s="243" t="n"/>
      <c r="AG39" s="243" t="n"/>
      <c r="AH39" s="243" t="n"/>
      <c r="AI39" s="243" t="n"/>
      <c r="AJ39" s="243" t="n"/>
      <c r="AK39" s="243" t="n"/>
      <c r="AL39" s="243" t="n"/>
      <c r="AM39" s="244" t="n"/>
      <c r="AN39" s="257">
        <f>AP37/17.5</f>
        <v/>
      </c>
      <c r="AO39" s="243" t="n"/>
      <c r="AP39" s="243" t="n"/>
      <c r="AQ39" s="243" t="n"/>
      <c r="AR39" s="243" t="n"/>
      <c r="AS39" s="243" t="n"/>
      <c r="AT39" s="243" t="n"/>
      <c r="AU39" s="243" t="n"/>
      <c r="AV39" s="243" t="n"/>
      <c r="AW39" s="243" t="n"/>
      <c r="AX39" s="243" t="n"/>
      <c r="AY39" s="243" t="n"/>
      <c r="AZ39" s="243" t="n"/>
      <c r="BA39" s="243" t="n"/>
      <c r="BB39" s="243" t="n"/>
      <c r="BC39" s="243" t="n"/>
      <c r="BD39" s="243" t="n"/>
      <c r="BE39" s="243" t="n"/>
      <c r="BF39" s="243" t="n"/>
      <c r="BG39" s="244" t="n"/>
      <c r="BH39" s="56" t="n"/>
      <c r="BI39" s="244" t="n"/>
    </row>
    <row customFormat="1" customHeight="1" hidden="1" ht="24.9" r="40" s="19" thickBot="1">
      <c r="A40" s="256" t="inlineStr">
        <is>
          <t>Тижневе аудиторне навантаження (13-15)</t>
        </is>
      </c>
      <c r="B40" s="243" t="n"/>
      <c r="C40" s="243" t="n"/>
      <c r="D40" s="243" t="n"/>
      <c r="E40" s="243" t="n"/>
      <c r="F40" s="243" t="n"/>
      <c r="G40" s="243" t="n"/>
      <c r="H40" s="243" t="n"/>
      <c r="I40" s="243" t="n"/>
      <c r="J40" s="243" t="n"/>
      <c r="K40" s="243" t="n"/>
      <c r="L40" s="243" t="n"/>
      <c r="M40" s="243" t="n"/>
      <c r="N40" s="243" t="n"/>
      <c r="O40" s="243" t="n"/>
      <c r="P40" s="243" t="n"/>
      <c r="Q40" s="243" t="n"/>
      <c r="R40" s="243" t="n"/>
      <c r="S40" s="244" t="n"/>
      <c r="T40" s="257">
        <f>V37/13</f>
        <v/>
      </c>
      <c r="U40" s="243" t="n"/>
      <c r="V40" s="243" t="n"/>
      <c r="W40" s="243" t="n"/>
      <c r="X40" s="243" t="n"/>
      <c r="Y40" s="243" t="n"/>
      <c r="Z40" s="243" t="n"/>
      <c r="AA40" s="243" t="n"/>
      <c r="AB40" s="243" t="n"/>
      <c r="AC40" s="243" t="n"/>
      <c r="AD40" s="243" t="n"/>
      <c r="AE40" s="243" t="n"/>
      <c r="AF40" s="243" t="n"/>
      <c r="AG40" s="243" t="n"/>
      <c r="AH40" s="243" t="n"/>
      <c r="AI40" s="243" t="n"/>
      <c r="AJ40" s="243" t="n"/>
      <c r="AK40" s="243" t="n"/>
      <c r="AL40" s="243" t="n"/>
      <c r="AM40" s="244" t="n"/>
      <c r="AN40" s="257">
        <f>AP37/15</f>
        <v/>
      </c>
      <c r="AO40" s="243" t="n"/>
      <c r="AP40" s="243" t="n"/>
      <c r="AQ40" s="243" t="n"/>
      <c r="AR40" s="243" t="n"/>
      <c r="AS40" s="243" t="n"/>
      <c r="AT40" s="243" t="n"/>
      <c r="AU40" s="243" t="n"/>
      <c r="AV40" s="243" t="n"/>
      <c r="AW40" s="243" t="n"/>
      <c r="AX40" s="243" t="n"/>
      <c r="AY40" s="243" t="n"/>
      <c r="AZ40" s="243" t="n"/>
      <c r="BA40" s="243" t="n"/>
      <c r="BB40" s="243" t="n"/>
      <c r="BC40" s="243" t="n"/>
      <c r="BD40" s="243" t="n"/>
      <c r="BE40" s="243" t="n"/>
      <c r="BF40" s="243" t="n"/>
      <c r="BG40" s="244" t="n"/>
      <c r="BH40" s="56" t="n"/>
      <c r="BI40" s="244" t="n"/>
    </row>
    <row customFormat="1" customHeight="1" ht="24.9" r="41" s="19" thickBot="1">
      <c r="A41" s="35" t="n"/>
      <c r="B41" s="258" t="inlineStr">
        <is>
          <t>в т.ч. вибіркові</t>
        </is>
      </c>
      <c r="C41" s="250" t="n"/>
      <c r="D41" s="250" t="n"/>
      <c r="E41" s="250" t="n"/>
      <c r="F41" s="250" t="n"/>
      <c r="G41" s="250" t="n"/>
      <c r="H41" s="250" t="n"/>
      <c r="I41" s="250" t="n"/>
      <c r="J41" s="250" t="n"/>
      <c r="K41" s="250" t="n"/>
      <c r="L41" s="250" t="n"/>
      <c r="M41" s="250" t="n"/>
      <c r="N41" s="250" t="n"/>
      <c r="O41" s="253" t="n"/>
      <c r="P41" s="252">
        <f>SUM(P33:Q35,P25:Q26)</f>
        <v/>
      </c>
      <c r="Q41" s="253" t="n"/>
      <c r="R41" s="252">
        <f>SUM(R33:S35,R25:S26)</f>
        <v/>
      </c>
      <c r="S41" s="253" t="n"/>
      <c r="T41" s="252">
        <f>SUM(T33:U35,T25:U26)</f>
        <v/>
      </c>
      <c r="U41" s="253" t="n"/>
      <c r="V41" s="252">
        <f>SUM(V33:W35,V25:W26)</f>
        <v/>
      </c>
      <c r="W41" s="253" t="n"/>
      <c r="X41" s="252">
        <f>SUM(X33:Y35,X25:Y26)</f>
        <v/>
      </c>
      <c r="Y41" s="253" t="n"/>
      <c r="Z41" s="252">
        <f>SUM(Z33:AA35,Z25:AA26)</f>
        <v/>
      </c>
      <c r="AA41" s="253" t="n"/>
      <c r="AB41" s="252">
        <f>SUM(AB33:AC35,AB25:AC26)</f>
        <v/>
      </c>
      <c r="AC41" s="253" t="n"/>
      <c r="AD41" s="252">
        <f>SUM(AD33:AE35,AD25:AE26)</f>
        <v/>
      </c>
      <c r="AE41" s="253" t="n"/>
      <c r="AF41" s="252">
        <f>SUM(AF33:AG35,AF25:AG26)</f>
        <v/>
      </c>
      <c r="AG41" s="253" t="n"/>
      <c r="AH41" s="252">
        <f>SUM(AH33:AI35,AH25:AI26)</f>
        <v/>
      </c>
      <c r="AI41" s="253" t="n"/>
      <c r="AJ41" s="252" t="n">
        <v>0</v>
      </c>
      <c r="AK41" s="253" t="n"/>
      <c r="AL41" s="252" t="n">
        <v>1</v>
      </c>
      <c r="AM41" s="253" t="n"/>
      <c r="AN41" s="252">
        <f>SUM(AN33:AO35,AN25:AO26)</f>
        <v/>
      </c>
      <c r="AO41" s="253" t="n"/>
      <c r="AP41" s="252">
        <f>SUM(AP33:AQ35,AP25:AQ26)</f>
        <v/>
      </c>
      <c r="AQ41" s="253" t="n"/>
      <c r="AR41" s="252">
        <f>SUM(AR33:AS35,AR25:AS26)</f>
        <v/>
      </c>
      <c r="AS41" s="253" t="n"/>
      <c r="AT41" s="252">
        <f>SUM(AT33:AU35,AT25:AU26)</f>
        <v/>
      </c>
      <c r="AU41" s="253" t="n"/>
      <c r="AV41" s="252">
        <f>SUM(AV33:AW35,AV25:AW26)</f>
        <v/>
      </c>
      <c r="AW41" s="253" t="n"/>
      <c r="AX41" s="252">
        <f>SUM(AX33:AY35,AX25:AY26)</f>
        <v/>
      </c>
      <c r="AY41" s="253" t="n"/>
      <c r="AZ41" s="252">
        <f>SUM(AZ33:BA35,AZ25:BA26)</f>
        <v/>
      </c>
      <c r="BA41" s="253" t="n"/>
      <c r="BB41" s="252">
        <f>SUM(BB33:BC35,BB25:BC26)</f>
        <v/>
      </c>
      <c r="BC41" s="253" t="n"/>
      <c r="BD41" s="252" t="n">
        <v>2</v>
      </c>
      <c r="BE41" s="253" t="n"/>
      <c r="BF41" s="252" t="n">
        <v>2</v>
      </c>
      <c r="BG41" s="253" t="n"/>
      <c r="BH41" s="47" t="n"/>
      <c r="BI41" s="251" t="n"/>
    </row>
    <row customHeight="1" ht="18.6" r="42" s="8" thickBot="1">
      <c r="A42" s="35" t="n"/>
      <c r="B42" s="154" t="inlineStr">
        <is>
          <t>Разом</t>
        </is>
      </c>
      <c r="C42" s="250" t="n"/>
      <c r="D42" s="250" t="n"/>
      <c r="E42" s="250" t="n"/>
      <c r="F42" s="250" t="n"/>
      <c r="G42" s="250" t="n"/>
      <c r="H42" s="250" t="n"/>
      <c r="I42" s="250" t="n"/>
      <c r="J42" s="250" t="n"/>
      <c r="K42" s="250" t="n"/>
      <c r="L42" s="250" t="n"/>
      <c r="M42" s="250" t="n"/>
      <c r="N42" s="250" t="n"/>
      <c r="O42" s="251" t="n"/>
      <c r="P42" s="252">
        <f>P37</f>
        <v/>
      </c>
      <c r="Q42" s="253" t="n"/>
      <c r="R42" s="252">
        <f>R37</f>
        <v/>
      </c>
      <c r="S42" s="253" t="n"/>
      <c r="T42" s="252">
        <f>T37</f>
        <v/>
      </c>
      <c r="U42" s="253" t="n"/>
      <c r="V42" s="252">
        <f>V37</f>
        <v/>
      </c>
      <c r="W42" s="253" t="n"/>
      <c r="X42" s="252">
        <f>X37</f>
        <v/>
      </c>
      <c r="Y42" s="253" t="n"/>
      <c r="Z42" s="252">
        <f>Z37</f>
        <v/>
      </c>
      <c r="AA42" s="253" t="n"/>
      <c r="AB42" s="252">
        <f>AB37</f>
        <v/>
      </c>
      <c r="AC42" s="253" t="n"/>
      <c r="AD42" s="252">
        <f>AD37</f>
        <v/>
      </c>
      <c r="AE42" s="253" t="n"/>
      <c r="AF42" s="252">
        <f>AF37</f>
        <v/>
      </c>
      <c r="AG42" s="253" t="n"/>
      <c r="AH42" s="252">
        <f>AH37</f>
        <v/>
      </c>
      <c r="AI42" s="253" t="n"/>
      <c r="AJ42" s="252">
        <f>AJ37</f>
        <v/>
      </c>
      <c r="AK42" s="253" t="n"/>
      <c r="AL42" s="252">
        <f>AL37</f>
        <v/>
      </c>
      <c r="AM42" s="253" t="n"/>
      <c r="AN42" s="252">
        <f>AN37</f>
        <v/>
      </c>
      <c r="AO42" s="253" t="n"/>
      <c r="AP42" s="252">
        <f>AP37</f>
        <v/>
      </c>
      <c r="AQ42" s="253" t="n"/>
      <c r="AR42" s="252">
        <f>AR37</f>
        <v/>
      </c>
      <c r="AS42" s="253" t="n"/>
      <c r="AT42" s="252">
        <f>AT37</f>
        <v/>
      </c>
      <c r="AU42" s="253" t="n"/>
      <c r="AV42" s="252">
        <f>AV37</f>
        <v/>
      </c>
      <c r="AW42" s="253" t="n"/>
      <c r="AX42" s="252">
        <f>AX37</f>
        <v/>
      </c>
      <c r="AY42" s="253" t="n"/>
      <c r="AZ42" s="252">
        <f>AZ37</f>
        <v/>
      </c>
      <c r="BA42" s="253" t="n"/>
      <c r="BB42" s="252">
        <f>BB37</f>
        <v/>
      </c>
      <c r="BC42" s="253" t="n"/>
      <c r="BD42" s="252">
        <f>BD37</f>
        <v/>
      </c>
      <c r="BE42" s="253" t="n"/>
      <c r="BF42" s="252">
        <f>BF37</f>
        <v/>
      </c>
      <c r="BG42" s="253" t="n"/>
      <c r="BH42" s="47" t="n"/>
      <c r="BI42" s="251" t="n"/>
    </row>
    <row customHeight="1" ht="24.9" r="43" s="8">
      <c r="A43" s="20" t="n"/>
      <c r="B43" s="21" t="n"/>
      <c r="C43" s="21" t="n"/>
      <c r="D43" s="21" t="n"/>
      <c r="E43" s="21" t="n"/>
      <c r="F43" s="21" t="n"/>
      <c r="G43" s="21" t="n"/>
      <c r="H43" s="21" t="n"/>
      <c r="I43" s="21" t="n"/>
      <c r="J43" s="21" t="n"/>
      <c r="K43" s="21" t="n"/>
      <c r="L43" s="21" t="n"/>
      <c r="M43" s="21" t="n"/>
      <c r="N43" s="21" t="n"/>
      <c r="O43" s="21" t="n"/>
      <c r="P43" s="22" t="n"/>
      <c r="Q43" s="22" t="n"/>
      <c r="R43" s="22" t="n"/>
      <c r="S43" s="22" t="n"/>
      <c r="T43" s="22" t="n"/>
      <c r="U43" s="22" t="n"/>
      <c r="V43" s="22" t="n"/>
      <c r="W43" s="22" t="n"/>
      <c r="X43" s="22" t="n"/>
      <c r="Y43" s="22" t="n"/>
      <c r="Z43" s="22" t="n"/>
      <c r="AA43" s="22" t="n"/>
      <c r="AB43" s="22" t="n"/>
      <c r="AC43" s="22" t="n"/>
      <c r="AD43" s="22" t="n"/>
      <c r="AE43" s="22" t="n"/>
      <c r="AF43" s="22" t="n"/>
      <c r="AG43" s="22" t="n"/>
      <c r="AH43" s="22" t="n"/>
      <c r="AI43" s="22" t="n"/>
      <c r="AJ43" s="22" t="n"/>
      <c r="AK43" s="22" t="n"/>
      <c r="AL43" s="22" t="n"/>
      <c r="AM43" s="22" t="n"/>
      <c r="AN43" s="22" t="n"/>
      <c r="AO43" s="22" t="n"/>
      <c r="AP43" s="22" t="n"/>
      <c r="AQ43" s="22" t="n"/>
      <c r="AR43" s="22" t="n"/>
      <c r="AS43" s="22" t="n"/>
      <c r="AT43" s="22" t="n"/>
      <c r="AU43" s="22" t="n"/>
      <c r="AV43" s="22" t="n"/>
      <c r="AW43" s="22" t="n"/>
      <c r="AX43" s="22" t="n"/>
      <c r="AY43" s="22" t="n"/>
      <c r="AZ43" s="22" t="n"/>
      <c r="BA43" s="22" t="n"/>
      <c r="BB43" s="22" t="n"/>
      <c r="BC43" s="22" t="n"/>
      <c r="BD43" s="22" t="n"/>
      <c r="BE43" s="22" t="n"/>
      <c r="BF43" s="22" t="n"/>
      <c r="BG43" s="22" t="n"/>
      <c r="BH43" s="41" t="n"/>
      <c r="BI43" s="41" t="n"/>
    </row>
    <row customHeight="1" ht="24.9" r="44" s="8">
      <c r="A44" s="20" t="n"/>
      <c r="B44" s="21" t="n"/>
      <c r="C44" s="21" t="n"/>
      <c r="D44" s="21" t="n"/>
      <c r="E44" s="21" t="n"/>
      <c r="F44" s="21" t="n"/>
      <c r="G44" s="21" t="n"/>
      <c r="H44" s="21" t="n"/>
      <c r="I44" s="21" t="n"/>
      <c r="J44" s="21" t="n"/>
      <c r="K44" s="21" t="n"/>
      <c r="L44" s="21" t="n"/>
      <c r="M44" s="21" t="n"/>
      <c r="N44" s="21" t="n"/>
      <c r="O44" s="21" t="n"/>
      <c r="P44" s="22" t="n"/>
      <c r="Q44" s="22" t="n"/>
      <c r="R44" s="22" t="n"/>
      <c r="S44" s="22" t="n"/>
      <c r="T44" s="22" t="n"/>
      <c r="U44" s="22" t="n"/>
      <c r="V44" s="22" t="n"/>
      <c r="W44" s="22" t="n"/>
      <c r="X44" s="22" t="n"/>
      <c r="Y44" s="22" t="n"/>
      <c r="Z44" s="22" t="n"/>
      <c r="AA44" s="22" t="n"/>
      <c r="AB44" s="22" t="n"/>
      <c r="AC44" s="22" t="n"/>
      <c r="AD44" s="22" t="n"/>
      <c r="AE44" s="22" t="n"/>
      <c r="AF44" s="22" t="n"/>
      <c r="AG44" s="22" t="n"/>
      <c r="AH44" s="22" t="n"/>
      <c r="AI44" s="22" t="n"/>
      <c r="AJ44" s="22" t="n"/>
      <c r="AK44" s="22" t="n"/>
      <c r="AL44" s="22" t="n"/>
      <c r="AM44" s="22" t="n"/>
      <c r="AN44" s="22" t="n"/>
      <c r="AO44" s="22" t="n"/>
      <c r="AP44" s="22" t="n"/>
      <c r="AQ44" s="22" t="n"/>
      <c r="AR44" s="22" t="n"/>
      <c r="AS44" s="22" t="n"/>
      <c r="AT44" s="22" t="n"/>
      <c r="AU44" s="22" t="n"/>
      <c r="AV44" s="22" t="n"/>
      <c r="AW44" s="22" t="n"/>
      <c r="AX44" s="22" t="n"/>
      <c r="AY44" s="22" t="n"/>
      <c r="AZ44" s="22" t="n"/>
      <c r="BA44" s="22" t="n"/>
      <c r="BB44" s="22" t="n"/>
      <c r="BC44" s="22" t="n"/>
      <c r="BD44" s="22" t="n"/>
      <c r="BE44" s="22" t="n"/>
      <c r="BF44" s="22" t="n"/>
      <c r="BG44" s="22" t="n"/>
      <c r="BH44" s="41" t="n"/>
      <c r="BI44" s="41" t="n"/>
    </row>
    <row customFormat="1" customHeight="1" ht="16.5" r="45" s="23">
      <c r="A45" s="186" t="n"/>
      <c r="B45" s="23" t="inlineStr">
        <is>
          <t>Проректор з науково-педагогічної та навчальної роботи</t>
        </is>
      </c>
      <c r="D45" s="25" t="n"/>
      <c r="E45" s="25" t="n"/>
      <c r="F45" s="25" t="n"/>
      <c r="G45" s="25" t="n"/>
      <c r="M45" s="25" t="n"/>
      <c r="T45" s="26" t="n"/>
      <c r="U45" s="26" t="n"/>
      <c r="V45" s="26" t="n"/>
      <c r="W45" s="27" t="n"/>
      <c r="X45" s="26" t="n"/>
      <c r="Z45" s="184" t="inlineStr">
        <is>
          <t>Ф.А. Трішин</t>
        </is>
      </c>
      <c r="AU45" s="186" t="inlineStr">
        <is>
          <t>В.о. декана факультету</t>
        </is>
      </c>
      <c r="BC45" s="26" t="n"/>
      <c r="BD45" s="26" t="n"/>
      <c r="BE45" s="27" t="n"/>
      <c r="BF45" s="26" t="n"/>
      <c r="BH45" s="23" t="inlineStr">
        <is>
          <t>С.В. Шестопалов</t>
        </is>
      </c>
    </row>
    <row customFormat="1" customHeight="1" ht="11.25" r="46" s="30">
      <c r="A46" s="28" t="n"/>
      <c r="B46" s="29" t="n"/>
      <c r="C46" s="29" t="n"/>
      <c r="D46" s="29" t="n"/>
      <c r="E46" s="29" t="n"/>
      <c r="F46" s="29" t="n"/>
      <c r="G46" s="29" t="n"/>
      <c r="M46" s="29" t="n"/>
      <c r="T46" s="29" t="n"/>
      <c r="U46" s="29" t="n"/>
      <c r="V46" s="31" t="inlineStr">
        <is>
          <t xml:space="preserve"> (підпис)</t>
        </is>
      </c>
      <c r="X46" s="29" t="n"/>
      <c r="BB46" s="29" t="n"/>
      <c r="BC46" s="29" t="n"/>
      <c r="BD46" s="31" t="inlineStr">
        <is>
          <t xml:space="preserve"> (підпис)</t>
        </is>
      </c>
      <c r="BF46" s="29" t="n"/>
    </row>
    <row r="47" s="8">
      <c r="A47" s="33" t="n"/>
    </row>
    <row r="48" s="8">
      <c r="A48" s="33" t="n"/>
    </row>
    <row r="49" s="8">
      <c r="A49" s="33" t="n"/>
    </row>
  </sheetData>
  <mergeCells count="480">
    <mergeCell ref="AJ22:AK22"/>
    <mergeCell ref="AL22:AM22"/>
    <mergeCell ref="AN22:AO22"/>
    <mergeCell ref="AP22:AQ22"/>
    <mergeCell ref="AR22:AS22"/>
    <mergeCell ref="AT22:AU22"/>
    <mergeCell ref="X22:Y22"/>
    <mergeCell ref="Z22:AA22"/>
    <mergeCell ref="AB22:AC22"/>
    <mergeCell ref="AD22:AE22"/>
    <mergeCell ref="AF22:AG22"/>
    <mergeCell ref="AH22:AI22"/>
    <mergeCell ref="BF42:BG42"/>
    <mergeCell ref="BD41:BE41"/>
    <mergeCell ref="BF41:BG41"/>
    <mergeCell ref="BD37:BE37"/>
    <mergeCell ref="BF30:BG30"/>
    <mergeCell ref="B22:O22"/>
    <mergeCell ref="P22:Q22"/>
    <mergeCell ref="R22:S22"/>
    <mergeCell ref="T22:U22"/>
    <mergeCell ref="V22:W22"/>
    <mergeCell ref="AU45:BB45"/>
    <mergeCell ref="AX25:AY25"/>
    <mergeCell ref="AZ25:BA25"/>
    <mergeCell ref="BB25:BC25"/>
    <mergeCell ref="AX41:AY41"/>
    <mergeCell ref="AZ41:BA41"/>
    <mergeCell ref="BB41:BC41"/>
    <mergeCell ref="AZ37:BA37"/>
    <mergeCell ref="AZ31:BA31"/>
    <mergeCell ref="AX42:AY42"/>
    <mergeCell ref="AJ25:AK25"/>
    <mergeCell ref="BH25:BI25"/>
    <mergeCell ref="AL25:AM25"/>
    <mergeCell ref="AN25:AO25"/>
    <mergeCell ref="AP25:AQ25"/>
    <mergeCell ref="AR25:AS25"/>
    <mergeCell ref="AT25:AU25"/>
    <mergeCell ref="AV25:AW25"/>
    <mergeCell ref="BD25:BE25"/>
    <mergeCell ref="B25:O25"/>
    <mergeCell ref="P25:Q25"/>
    <mergeCell ref="R25:S25"/>
    <mergeCell ref="T25:U25"/>
    <mergeCell ref="V25:W25"/>
    <mergeCell ref="X25:Y25"/>
    <mergeCell ref="BH42:BI42"/>
    <mergeCell ref="AL42:AM42"/>
    <mergeCell ref="AN42:AO42"/>
    <mergeCell ref="AP42:AQ42"/>
    <mergeCell ref="AR42:AS42"/>
    <mergeCell ref="AT42:AU42"/>
    <mergeCell ref="AV42:AW42"/>
    <mergeCell ref="AZ42:BA42"/>
    <mergeCell ref="BB42:BC42"/>
    <mergeCell ref="BD42:BE42"/>
    <mergeCell ref="Z42:AA42"/>
    <mergeCell ref="AB42:AC42"/>
    <mergeCell ref="AD42:AE42"/>
    <mergeCell ref="AF42:AG42"/>
    <mergeCell ref="AH42:AI42"/>
    <mergeCell ref="AJ42:AK42"/>
    <mergeCell ref="B42:O42"/>
    <mergeCell ref="P42:Q42"/>
    <mergeCell ref="R42:S42"/>
    <mergeCell ref="T42:U42"/>
    <mergeCell ref="V42:W42"/>
    <mergeCell ref="X42:Y42"/>
    <mergeCell ref="BH41:BI41"/>
    <mergeCell ref="AL41:AM41"/>
    <mergeCell ref="AN41:AO41"/>
    <mergeCell ref="AP41:AQ41"/>
    <mergeCell ref="AR41:AS41"/>
    <mergeCell ref="AT41:AU41"/>
    <mergeCell ref="AV41:AW41"/>
    <mergeCell ref="Z41:AA41"/>
    <mergeCell ref="AB41:AC41"/>
    <mergeCell ref="AD41:AE41"/>
    <mergeCell ref="AF41:AG41"/>
    <mergeCell ref="AH41:AI41"/>
    <mergeCell ref="AJ41:AK41"/>
    <mergeCell ref="B41:O41"/>
    <mergeCell ref="P41:Q41"/>
    <mergeCell ref="R41:S41"/>
    <mergeCell ref="T41:U41"/>
    <mergeCell ref="V41:W41"/>
    <mergeCell ref="X41:Y41"/>
    <mergeCell ref="T21:U21"/>
    <mergeCell ref="BF21:BG21"/>
    <mergeCell ref="AL21:AM21"/>
    <mergeCell ref="AN21:AO21"/>
    <mergeCell ref="AP21:AQ21"/>
    <mergeCell ref="AR21:AS21"/>
    <mergeCell ref="AZ21:BA21"/>
    <mergeCell ref="BB21:BC21"/>
    <mergeCell ref="BD21:BE21"/>
    <mergeCell ref="AX21:AY21"/>
    <mergeCell ref="B19:O19"/>
    <mergeCell ref="P19:Q19"/>
    <mergeCell ref="R19:S19"/>
    <mergeCell ref="T19:U19"/>
    <mergeCell ref="V19:W19"/>
    <mergeCell ref="X19:Y19"/>
    <mergeCell ref="R33:S33"/>
    <mergeCell ref="X23:Y23"/>
    <mergeCell ref="V26:W26"/>
    <mergeCell ref="T27:U27"/>
    <mergeCell ref="X26:Y26"/>
    <mergeCell ref="X30:Y30"/>
    <mergeCell ref="T33:U33"/>
    <mergeCell ref="R23:S23"/>
    <mergeCell ref="Z26:AA26"/>
    <mergeCell ref="Z21:AA21"/>
    <mergeCell ref="AB21:AC21"/>
    <mergeCell ref="AH23:AI23"/>
    <mergeCell ref="Z23:AA23"/>
    <mergeCell ref="AB26:AC26"/>
    <mergeCell ref="AB25:AC25"/>
    <mergeCell ref="AD25:AE25"/>
    <mergeCell ref="AF25:AG25"/>
    <mergeCell ref="AH25:AI25"/>
    <mergeCell ref="AN20:AO20"/>
    <mergeCell ref="AT21:AU21"/>
    <mergeCell ref="AD21:AE21"/>
    <mergeCell ref="BB19:BC19"/>
    <mergeCell ref="BD19:BE19"/>
    <mergeCell ref="AJ19:AK19"/>
    <mergeCell ref="AR19:AS19"/>
    <mergeCell ref="AP19:AQ19"/>
    <mergeCell ref="AL19:AM19"/>
    <mergeCell ref="AN19:AO19"/>
    <mergeCell ref="AH20:AI20"/>
    <mergeCell ref="BB20:BC20"/>
    <mergeCell ref="AJ20:AK20"/>
    <mergeCell ref="AT19:AU19"/>
    <mergeCell ref="AJ21:AK21"/>
    <mergeCell ref="AT20:AU20"/>
    <mergeCell ref="AL20:AM20"/>
    <mergeCell ref="AV19:AW19"/>
    <mergeCell ref="AH21:AI21"/>
    <mergeCell ref="AX20:AY20"/>
    <mergeCell ref="AP20:AQ20"/>
    <mergeCell ref="AR20:AS20"/>
    <mergeCell ref="AZ19:BA19"/>
    <mergeCell ref="AV20:AW20"/>
    <mergeCell ref="BB22:BC22"/>
    <mergeCell ref="BD22:BE22"/>
    <mergeCell ref="AX19:AY19"/>
    <mergeCell ref="AZ36:BA36"/>
    <mergeCell ref="AN34:AO34"/>
    <mergeCell ref="AV21:AW21"/>
    <mergeCell ref="BF25:BG25"/>
    <mergeCell ref="AV22:AW22"/>
    <mergeCell ref="AX22:AY22"/>
    <mergeCell ref="AZ22:BA22"/>
    <mergeCell ref="BD33:BE33"/>
    <mergeCell ref="BF33:BG33"/>
    <mergeCell ref="BF22:BG22"/>
    <mergeCell ref="X34:Y34"/>
    <mergeCell ref="BH39:BI39"/>
    <mergeCell ref="AN38:BG38"/>
    <mergeCell ref="A39:S39"/>
    <mergeCell ref="T39:AM39"/>
    <mergeCell ref="AN39:BG39"/>
    <mergeCell ref="A38:S38"/>
    <mergeCell ref="T38:AM38"/>
    <mergeCell ref="BH38:BI38"/>
    <mergeCell ref="BF36:BG36"/>
    <mergeCell ref="B34:O34"/>
    <mergeCell ref="P34:Q34"/>
    <mergeCell ref="R34:S34"/>
    <mergeCell ref="T34:U34"/>
    <mergeCell ref="AJ34:AK34"/>
    <mergeCell ref="V36:W36"/>
    <mergeCell ref="X36:Y36"/>
    <mergeCell ref="Z36:AA36"/>
    <mergeCell ref="V34:W34"/>
    <mergeCell ref="B36:O36"/>
    <mergeCell ref="P1:BI2"/>
    <mergeCell ref="B2:O3"/>
    <mergeCell ref="P3:BI3"/>
    <mergeCell ref="P6:BI6"/>
    <mergeCell ref="BD11:BG12"/>
    <mergeCell ref="AX11:AY15"/>
    <mergeCell ref="AN10:BG10"/>
    <mergeCell ref="AZ11:BA15"/>
    <mergeCell ref="BB11:BC15"/>
    <mergeCell ref="BD13:BE15"/>
    <mergeCell ref="BH20:BI20"/>
    <mergeCell ref="P4:BI4"/>
    <mergeCell ref="P5:BI5"/>
    <mergeCell ref="AR13:AS15"/>
    <mergeCell ref="P8:BI8"/>
    <mergeCell ref="BH10:BI15"/>
    <mergeCell ref="AH11:AI15"/>
    <mergeCell ref="AF11:AG15"/>
    <mergeCell ref="X20:Y20"/>
    <mergeCell ref="AH19:AI19"/>
    <mergeCell ref="BH21:BI21"/>
    <mergeCell ref="BH34:BI34"/>
    <mergeCell ref="BH29:BI29"/>
    <mergeCell ref="AV34:AW34"/>
    <mergeCell ref="AX34:AY34"/>
    <mergeCell ref="AP34:AQ34"/>
    <mergeCell ref="AZ33:BA33"/>
    <mergeCell ref="BH33:BI33"/>
    <mergeCell ref="BH22:BI22"/>
    <mergeCell ref="V11:AC11"/>
    <mergeCell ref="B20:O20"/>
    <mergeCell ref="Z19:AA19"/>
    <mergeCell ref="V20:W20"/>
    <mergeCell ref="R20:S20"/>
    <mergeCell ref="T20:U20"/>
    <mergeCell ref="X12:AC12"/>
    <mergeCell ref="R11:S15"/>
    <mergeCell ref="B17:O17"/>
    <mergeCell ref="B18:O18"/>
    <mergeCell ref="Z34:AA34"/>
    <mergeCell ref="AB34:AC34"/>
    <mergeCell ref="V21:W21"/>
    <mergeCell ref="X21:Y21"/>
    <mergeCell ref="Z25:AA25"/>
    <mergeCell ref="Z33:AA33"/>
    <mergeCell ref="P28:BG28"/>
    <mergeCell ref="BB34:BC34"/>
    <mergeCell ref="AL34:AM34"/>
    <mergeCell ref="AL23:AM23"/>
    <mergeCell ref="AH34:AI34"/>
    <mergeCell ref="AJ27:AK27"/>
    <mergeCell ref="X35:Y35"/>
    <mergeCell ref="V35:W35"/>
    <mergeCell ref="AB35:AC35"/>
    <mergeCell ref="AB36:AC36"/>
    <mergeCell ref="AD34:AE34"/>
    <mergeCell ref="Z27:AA27"/>
    <mergeCell ref="AB27:AC27"/>
    <mergeCell ref="AD27:AE27"/>
    <mergeCell ref="AD35:AE35"/>
    <mergeCell ref="AJ35:AK35"/>
    <mergeCell ref="AN35:AO35"/>
    <mergeCell ref="X27:Y27"/>
    <mergeCell ref="V27:W27"/>
    <mergeCell ref="P36:Q36"/>
    <mergeCell ref="R36:S36"/>
    <mergeCell ref="T35:U35"/>
    <mergeCell ref="P35:Q35"/>
    <mergeCell ref="R35:S35"/>
    <mergeCell ref="T36:U36"/>
    <mergeCell ref="AH37:AI37"/>
    <mergeCell ref="AF37:AG37"/>
    <mergeCell ref="AT37:AU37"/>
    <mergeCell ref="AP37:AQ37"/>
    <mergeCell ref="AD37:AE37"/>
    <mergeCell ref="AR35:AS35"/>
    <mergeCell ref="B37:O37"/>
    <mergeCell ref="P37:Q37"/>
    <mergeCell ref="R37:S37"/>
    <mergeCell ref="T37:U37"/>
    <mergeCell ref="V37:W37"/>
    <mergeCell ref="X37:Y37"/>
    <mergeCell ref="AH36:AI36"/>
    <mergeCell ref="AJ37:AK37"/>
    <mergeCell ref="B35:O35"/>
    <mergeCell ref="AX36:AY36"/>
    <mergeCell ref="AP36:AQ36"/>
    <mergeCell ref="AR36:AS36"/>
    <mergeCell ref="AV36:AW36"/>
    <mergeCell ref="AJ36:AK36"/>
    <mergeCell ref="AL36:AM36"/>
    <mergeCell ref="AV33:AW33"/>
    <mergeCell ref="AX33:AY33"/>
    <mergeCell ref="BF23:BG23"/>
    <mergeCell ref="BD23:BE23"/>
    <mergeCell ref="BB23:BC23"/>
    <mergeCell ref="P24:BG24"/>
    <mergeCell ref="AR26:AS26"/>
    <mergeCell ref="R27:S27"/>
    <mergeCell ref="P27:Q27"/>
    <mergeCell ref="AB23:AC23"/>
    <mergeCell ref="AJ11:AM12"/>
    <mergeCell ref="AP12:AQ15"/>
    <mergeCell ref="AR12:AW12"/>
    <mergeCell ref="A10:A15"/>
    <mergeCell ref="B10:O15"/>
    <mergeCell ref="V12:W15"/>
    <mergeCell ref="P10:S10"/>
    <mergeCell ref="T11:U15"/>
    <mergeCell ref="AP11:AW11"/>
    <mergeCell ref="AT13:AU15"/>
    <mergeCell ref="T10:AM10"/>
    <mergeCell ref="P11:Q15"/>
    <mergeCell ref="AB20:AC20"/>
    <mergeCell ref="X13:Y15"/>
    <mergeCell ref="BH17:BI17"/>
    <mergeCell ref="BH18:BI18"/>
    <mergeCell ref="AD11:AE15"/>
    <mergeCell ref="AN11:AO15"/>
    <mergeCell ref="AL13:AM15"/>
    <mergeCell ref="AB13:AC15"/>
    <mergeCell ref="BH23:BI23"/>
    <mergeCell ref="AR23:AS23"/>
    <mergeCell ref="AT23:AU23"/>
    <mergeCell ref="AZ23:BA23"/>
    <mergeCell ref="AJ13:AK15"/>
    <mergeCell ref="BH19:BI19"/>
    <mergeCell ref="AX23:AY23"/>
    <mergeCell ref="BF19:BG19"/>
    <mergeCell ref="BF20:BG20"/>
    <mergeCell ref="BF13:BG15"/>
    <mergeCell ref="Z13:AA15"/>
    <mergeCell ref="AN23:AO23"/>
    <mergeCell ref="AV13:AW15"/>
    <mergeCell ref="AF20:AG20"/>
    <mergeCell ref="Z20:AA20"/>
    <mergeCell ref="P17:BG17"/>
    <mergeCell ref="AF19:AG19"/>
    <mergeCell ref="AB19:AC19"/>
    <mergeCell ref="P21:Q21"/>
    <mergeCell ref="BD20:BE20"/>
    <mergeCell ref="B23:O23"/>
    <mergeCell ref="P23:Q23"/>
    <mergeCell ref="T23:U23"/>
    <mergeCell ref="AD23:AE23"/>
    <mergeCell ref="AF23:AG23"/>
    <mergeCell ref="P20:Q20"/>
    <mergeCell ref="V23:W23"/>
    <mergeCell ref="AD20:AE20"/>
    <mergeCell ref="B21:O21"/>
    <mergeCell ref="AF21:AG21"/>
    <mergeCell ref="Z37:AA37"/>
    <mergeCell ref="AB37:AC37"/>
    <mergeCell ref="AD36:AE36"/>
    <mergeCell ref="AZ20:BA20"/>
    <mergeCell ref="BF34:BG34"/>
    <mergeCell ref="AT35:AU35"/>
    <mergeCell ref="Z30:AA30"/>
    <mergeCell ref="AR27:AS27"/>
    <mergeCell ref="AF27:AG27"/>
    <mergeCell ref="AB30:AC30"/>
    <mergeCell ref="AF34:AG34"/>
    <mergeCell ref="AT36:AU36"/>
    <mergeCell ref="AN36:AO36"/>
    <mergeCell ref="X31:Y31"/>
    <mergeCell ref="AD31:AE31"/>
    <mergeCell ref="AT31:AU31"/>
    <mergeCell ref="AT34:AU34"/>
    <mergeCell ref="AT33:AU33"/>
    <mergeCell ref="AR34:AS34"/>
    <mergeCell ref="AP35:AQ35"/>
    <mergeCell ref="B30:O30"/>
    <mergeCell ref="B24:O24"/>
    <mergeCell ref="P31:Q31"/>
    <mergeCell ref="R31:S31"/>
    <mergeCell ref="V31:W31"/>
    <mergeCell ref="AL27:AM27"/>
    <mergeCell ref="B26:O26"/>
    <mergeCell ref="B29:O29"/>
    <mergeCell ref="B27:O27"/>
    <mergeCell ref="B31:O31"/>
    <mergeCell ref="AN26:AO26"/>
    <mergeCell ref="AP26:AQ26"/>
    <mergeCell ref="AP27:AQ27"/>
    <mergeCell ref="AT26:AU26"/>
    <mergeCell ref="P18:BG18"/>
    <mergeCell ref="AP23:AQ23"/>
    <mergeCell ref="R21:S21"/>
    <mergeCell ref="AD19:AE19"/>
    <mergeCell ref="AV23:AW23"/>
    <mergeCell ref="AJ23:AK23"/>
    <mergeCell ref="AX27:AY27"/>
    <mergeCell ref="AT27:AU27"/>
    <mergeCell ref="BD26:BE26"/>
    <mergeCell ref="AV27:AW27"/>
    <mergeCell ref="AF26:AG26"/>
    <mergeCell ref="AD26:AE26"/>
    <mergeCell ref="AZ27:BA27"/>
    <mergeCell ref="BD27:BE27"/>
    <mergeCell ref="BB27:BC27"/>
    <mergeCell ref="BB26:BC26"/>
    <mergeCell ref="BH24:BI24"/>
    <mergeCell ref="AN27:AO27"/>
    <mergeCell ref="BH27:BI27"/>
    <mergeCell ref="AV26:AW26"/>
    <mergeCell ref="AX26:AY26"/>
    <mergeCell ref="AH26:AI26"/>
    <mergeCell ref="AJ26:AK26"/>
    <mergeCell ref="AL26:AM26"/>
    <mergeCell ref="BH26:BI26"/>
    <mergeCell ref="AH27:AI27"/>
    <mergeCell ref="AZ26:BA26"/>
    <mergeCell ref="BD30:BE30"/>
    <mergeCell ref="AT30:AU30"/>
    <mergeCell ref="AV30:AW30"/>
    <mergeCell ref="BB30:BC30"/>
    <mergeCell ref="P29:BG29"/>
    <mergeCell ref="T26:U26"/>
    <mergeCell ref="P26:Q26"/>
    <mergeCell ref="R26:S26"/>
    <mergeCell ref="BF27:BG27"/>
    <mergeCell ref="BF26:BG26"/>
    <mergeCell ref="BH32:BI32"/>
    <mergeCell ref="AH30:AI30"/>
    <mergeCell ref="AN30:AO30"/>
    <mergeCell ref="AP30:AQ30"/>
    <mergeCell ref="AD30:AE30"/>
    <mergeCell ref="AF30:AG30"/>
    <mergeCell ref="AZ30:BA30"/>
    <mergeCell ref="AJ30:AK30"/>
    <mergeCell ref="AL30:AM30"/>
    <mergeCell ref="AP31:AQ31"/>
    <mergeCell ref="AJ31:AK31"/>
    <mergeCell ref="AL31:AM31"/>
    <mergeCell ref="AN31:AO31"/>
    <mergeCell ref="AR31:AS31"/>
    <mergeCell ref="P30:Q30"/>
    <mergeCell ref="R30:S30"/>
    <mergeCell ref="T30:U30"/>
    <mergeCell ref="V30:W30"/>
    <mergeCell ref="AR30:AS30"/>
    <mergeCell ref="AV31:AW31"/>
    <mergeCell ref="B28:O28"/>
    <mergeCell ref="BH30:BI30"/>
    <mergeCell ref="BB31:BC31"/>
    <mergeCell ref="AF31:AG31"/>
    <mergeCell ref="AH31:AI31"/>
    <mergeCell ref="AX30:AY30"/>
    <mergeCell ref="BD31:BE31"/>
    <mergeCell ref="BF31:BG31"/>
    <mergeCell ref="BH31:BI31"/>
    <mergeCell ref="BB33:BC33"/>
    <mergeCell ref="AB31:AC31"/>
    <mergeCell ref="Z31:AA31"/>
    <mergeCell ref="T31:U31"/>
    <mergeCell ref="P33:Q33"/>
    <mergeCell ref="AX31:AY31"/>
    <mergeCell ref="AP33:AQ33"/>
    <mergeCell ref="AR33:AS33"/>
    <mergeCell ref="AJ33:AK33"/>
    <mergeCell ref="AH33:AI33"/>
    <mergeCell ref="AF35:AG35"/>
    <mergeCell ref="AF33:AG33"/>
    <mergeCell ref="AF36:AG36"/>
    <mergeCell ref="B32:O32"/>
    <mergeCell ref="P32:BG32"/>
    <mergeCell ref="AN33:AO33"/>
    <mergeCell ref="AL33:AM33"/>
    <mergeCell ref="V33:W33"/>
    <mergeCell ref="AB33:AC33"/>
    <mergeCell ref="AD33:AE33"/>
    <mergeCell ref="AL37:AM37"/>
    <mergeCell ref="B33:O33"/>
    <mergeCell ref="BD36:BE36"/>
    <mergeCell ref="A40:S40"/>
    <mergeCell ref="T40:AM40"/>
    <mergeCell ref="AN40:BG40"/>
    <mergeCell ref="Z35:AA35"/>
    <mergeCell ref="AL35:AM35"/>
    <mergeCell ref="BB37:BC37"/>
    <mergeCell ref="BF37:BG37"/>
    <mergeCell ref="BH40:BI40"/>
    <mergeCell ref="BH35:BI35"/>
    <mergeCell ref="AV35:AW35"/>
    <mergeCell ref="AX35:AY35"/>
    <mergeCell ref="AZ35:BA35"/>
    <mergeCell ref="BB35:BC35"/>
    <mergeCell ref="BD35:BE35"/>
    <mergeCell ref="AX37:AY37"/>
    <mergeCell ref="BB36:BC36"/>
    <mergeCell ref="AV37:AW37"/>
    <mergeCell ref="AN37:AO37"/>
    <mergeCell ref="P7:BI7"/>
    <mergeCell ref="BH37:BI37"/>
    <mergeCell ref="BH36:BI36"/>
    <mergeCell ref="X33:Y33"/>
    <mergeCell ref="BF35:BG35"/>
    <mergeCell ref="AZ34:BA34"/>
    <mergeCell ref="BD34:BE34"/>
    <mergeCell ref="AR37:AS37"/>
    <mergeCell ref="AH35:AI35"/>
  </mergeCells>
  <printOptions horizontalCentered="1"/>
  <pageMargins bottom="0.1968503937007874" footer="0.07874015748031496" header="0.07874015748031496" left="0.1968503937007874" right="0.1968503937007874" top="0.3937007874015748"/>
  <pageSetup firstPageNumber="0" fitToHeight="0" horizontalDpi="300" orientation="landscape" paperSize="9" scale="5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Валерий</dc:creator>
  <dcterms:created xsi:type="dcterms:W3CDTF">2013-01-23T07:36:26Z</dcterms:created>
  <dcterms:modified xsi:type="dcterms:W3CDTF">2020-05-25T22:06:10Z</dcterms:modified>
  <cp:lastModifiedBy>Eugene Kondratiev</cp:lastModifiedBy>
  <cp:lastPrinted>2019-07-08T22:04:24Z</cp:lastPrinted>
</cp:coreProperties>
</file>