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Полиграфические машины, автоматы и поточные линии\Лабораторная работа №4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1" l="1"/>
  <c r="A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2" i="1"/>
  <c r="AE2" i="1"/>
  <c r="AC2" i="1"/>
  <c r="AB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2" i="1"/>
  <c r="U7" i="1"/>
  <c r="U8" i="1"/>
  <c r="U74" i="1"/>
  <c r="U90" i="1"/>
  <c r="U106" i="1"/>
  <c r="U122" i="1"/>
  <c r="U138" i="1"/>
  <c r="T2" i="1"/>
  <c r="S2" i="1"/>
  <c r="Q5" i="1"/>
  <c r="Q10" i="1"/>
  <c r="Q18" i="1"/>
  <c r="Q26" i="1"/>
  <c r="Q34" i="1"/>
  <c r="Q42" i="1"/>
  <c r="Q50" i="1"/>
  <c r="U50" i="1" s="1"/>
  <c r="Q58" i="1"/>
  <c r="U58" i="1" s="1"/>
  <c r="Q70" i="1"/>
  <c r="Q74" i="1"/>
  <c r="Q76" i="1"/>
  <c r="Q86" i="1"/>
  <c r="Q90" i="1"/>
  <c r="Q92" i="1"/>
  <c r="Q102" i="1"/>
  <c r="Q106" i="1"/>
  <c r="Q108" i="1"/>
  <c r="Q118" i="1"/>
  <c r="Q122" i="1"/>
  <c r="Q124" i="1"/>
  <c r="Q134" i="1"/>
  <c r="Q138" i="1"/>
  <c r="Q140" i="1"/>
  <c r="Q150" i="1"/>
  <c r="O3" i="1"/>
  <c r="O4" i="1"/>
  <c r="O5" i="1"/>
  <c r="O6" i="1"/>
  <c r="Q6" i="1" s="1"/>
  <c r="O7" i="1"/>
  <c r="Q7" i="1" s="1"/>
  <c r="O8" i="1"/>
  <c r="Q8" i="1" s="1"/>
  <c r="O9" i="1"/>
  <c r="Q9" i="1" s="1"/>
  <c r="O10" i="1"/>
  <c r="O11" i="1"/>
  <c r="O12" i="1"/>
  <c r="O13" i="1"/>
  <c r="O14" i="1"/>
  <c r="Q14" i="1" s="1"/>
  <c r="O15" i="1"/>
  <c r="O16" i="1"/>
  <c r="O17" i="1"/>
  <c r="O18" i="1"/>
  <c r="O19" i="1"/>
  <c r="O20" i="1"/>
  <c r="O21" i="1"/>
  <c r="V21" i="1" s="1"/>
  <c r="O22" i="1"/>
  <c r="Q22" i="1" s="1"/>
  <c r="O23" i="1"/>
  <c r="O24" i="1"/>
  <c r="O25" i="1"/>
  <c r="O26" i="1"/>
  <c r="O27" i="1"/>
  <c r="O28" i="1"/>
  <c r="O29" i="1"/>
  <c r="O30" i="1"/>
  <c r="Q30" i="1" s="1"/>
  <c r="O31" i="1"/>
  <c r="O32" i="1"/>
  <c r="O33" i="1"/>
  <c r="O34" i="1"/>
  <c r="O35" i="1"/>
  <c r="O36" i="1"/>
  <c r="O37" i="1"/>
  <c r="O38" i="1"/>
  <c r="Q38" i="1" s="1"/>
  <c r="O39" i="1"/>
  <c r="O40" i="1"/>
  <c r="O41" i="1"/>
  <c r="O42" i="1"/>
  <c r="O43" i="1"/>
  <c r="O44" i="1"/>
  <c r="O45" i="1"/>
  <c r="O46" i="1"/>
  <c r="V46" i="1" s="1"/>
  <c r="O47" i="1"/>
  <c r="O48" i="1"/>
  <c r="O49" i="1"/>
  <c r="V49" i="1" s="1"/>
  <c r="O50" i="1"/>
  <c r="V50" i="1" s="1"/>
  <c r="O51" i="1"/>
  <c r="O52" i="1"/>
  <c r="O53" i="1"/>
  <c r="O54" i="1"/>
  <c r="V54" i="1" s="1"/>
  <c r="O55" i="1"/>
  <c r="O56" i="1"/>
  <c r="O57" i="1"/>
  <c r="V57" i="1" s="1"/>
  <c r="O58" i="1"/>
  <c r="V58" i="1" s="1"/>
  <c r="O59" i="1"/>
  <c r="O60" i="1"/>
  <c r="O61" i="1"/>
  <c r="O62" i="1"/>
  <c r="V62" i="1" s="1"/>
  <c r="O63" i="1"/>
  <c r="O64" i="1"/>
  <c r="O65" i="1"/>
  <c r="V65" i="1" s="1"/>
  <c r="O66" i="1"/>
  <c r="V66" i="1" s="1"/>
  <c r="O67" i="1"/>
  <c r="O68" i="1"/>
  <c r="O69" i="1"/>
  <c r="O70" i="1"/>
  <c r="V70" i="1" s="1"/>
  <c r="O71" i="1"/>
  <c r="O72" i="1"/>
  <c r="O73" i="1"/>
  <c r="V73" i="1" s="1"/>
  <c r="O74" i="1"/>
  <c r="V74" i="1" s="1"/>
  <c r="O75" i="1"/>
  <c r="O76" i="1"/>
  <c r="O77" i="1"/>
  <c r="O78" i="1"/>
  <c r="V78" i="1" s="1"/>
  <c r="O79" i="1"/>
  <c r="O80" i="1"/>
  <c r="O81" i="1"/>
  <c r="V81" i="1" s="1"/>
  <c r="O82" i="1"/>
  <c r="V82" i="1" s="1"/>
  <c r="O83" i="1"/>
  <c r="O84" i="1"/>
  <c r="O85" i="1"/>
  <c r="O86" i="1"/>
  <c r="V86" i="1" s="1"/>
  <c r="O87" i="1"/>
  <c r="O88" i="1"/>
  <c r="O89" i="1"/>
  <c r="V89" i="1" s="1"/>
  <c r="O90" i="1"/>
  <c r="V90" i="1" s="1"/>
  <c r="O91" i="1"/>
  <c r="O92" i="1"/>
  <c r="O93" i="1"/>
  <c r="O94" i="1"/>
  <c r="V94" i="1" s="1"/>
  <c r="O95" i="1"/>
  <c r="O96" i="1"/>
  <c r="O97" i="1"/>
  <c r="V97" i="1" s="1"/>
  <c r="O98" i="1"/>
  <c r="V98" i="1" s="1"/>
  <c r="O99" i="1"/>
  <c r="O100" i="1"/>
  <c r="O101" i="1"/>
  <c r="O102" i="1"/>
  <c r="V102" i="1" s="1"/>
  <c r="O103" i="1"/>
  <c r="O104" i="1"/>
  <c r="O105" i="1"/>
  <c r="V105" i="1" s="1"/>
  <c r="O106" i="1"/>
  <c r="V106" i="1" s="1"/>
  <c r="O107" i="1"/>
  <c r="O108" i="1"/>
  <c r="O109" i="1"/>
  <c r="O110" i="1"/>
  <c r="V110" i="1" s="1"/>
  <c r="O111" i="1"/>
  <c r="O112" i="1"/>
  <c r="Q112" i="1" s="1"/>
  <c r="O113" i="1"/>
  <c r="V113" i="1" s="1"/>
  <c r="O114" i="1"/>
  <c r="V114" i="1" s="1"/>
  <c r="O115" i="1"/>
  <c r="O116" i="1"/>
  <c r="Q116" i="1" s="1"/>
  <c r="O117" i="1"/>
  <c r="O118" i="1"/>
  <c r="V118" i="1" s="1"/>
  <c r="O119" i="1"/>
  <c r="O120" i="1"/>
  <c r="O121" i="1"/>
  <c r="V121" i="1" s="1"/>
  <c r="O122" i="1"/>
  <c r="V122" i="1" s="1"/>
  <c r="O123" i="1"/>
  <c r="O124" i="1"/>
  <c r="O125" i="1"/>
  <c r="O126" i="1"/>
  <c r="V126" i="1" s="1"/>
  <c r="O127" i="1"/>
  <c r="O128" i="1"/>
  <c r="Q128" i="1" s="1"/>
  <c r="O129" i="1"/>
  <c r="V129" i="1" s="1"/>
  <c r="O130" i="1"/>
  <c r="V130" i="1" s="1"/>
  <c r="O131" i="1"/>
  <c r="O132" i="1"/>
  <c r="Q132" i="1" s="1"/>
  <c r="O133" i="1"/>
  <c r="O134" i="1"/>
  <c r="V134" i="1" s="1"/>
  <c r="O135" i="1"/>
  <c r="O136" i="1"/>
  <c r="O137" i="1"/>
  <c r="V137" i="1" s="1"/>
  <c r="O138" i="1"/>
  <c r="V138" i="1" s="1"/>
  <c r="O139" i="1"/>
  <c r="O140" i="1"/>
  <c r="O141" i="1"/>
  <c r="O142" i="1"/>
  <c r="V142" i="1" s="1"/>
  <c r="O143" i="1"/>
  <c r="O144" i="1"/>
  <c r="Q144" i="1" s="1"/>
  <c r="O145" i="1"/>
  <c r="V145" i="1" s="1"/>
  <c r="O146" i="1"/>
  <c r="V146" i="1" s="1"/>
  <c r="O147" i="1"/>
  <c r="O148" i="1"/>
  <c r="Q148" i="1" s="1"/>
  <c r="O149" i="1"/>
  <c r="O150" i="1"/>
  <c r="V150" i="1" s="1"/>
  <c r="O151" i="1"/>
  <c r="O2" i="1"/>
  <c r="U93" i="1" l="1"/>
  <c r="U149" i="1"/>
  <c r="U101" i="1"/>
  <c r="U85" i="1"/>
  <c r="U32" i="1"/>
  <c r="X113" i="1"/>
  <c r="V41" i="1"/>
  <c r="U29" i="1"/>
  <c r="V25" i="1"/>
  <c r="Q129" i="1"/>
  <c r="U129" i="1" s="1"/>
  <c r="X129" i="1" s="1"/>
  <c r="Q97" i="1"/>
  <c r="Q65" i="1"/>
  <c r="V149" i="1"/>
  <c r="V117" i="1"/>
  <c r="V85" i="1"/>
  <c r="X85" i="1" s="1"/>
  <c r="V53" i="1"/>
  <c r="V2" i="1"/>
  <c r="U140" i="1"/>
  <c r="V136" i="1"/>
  <c r="U124" i="1"/>
  <c r="V120" i="1"/>
  <c r="U108" i="1"/>
  <c r="V96" i="1"/>
  <c r="V80" i="1"/>
  <c r="Q60" i="1"/>
  <c r="U60" i="1" s="1"/>
  <c r="U52" i="1"/>
  <c r="Q52" i="1"/>
  <c r="Q44" i="1"/>
  <c r="U44" i="1" s="1"/>
  <c r="U36" i="1"/>
  <c r="Q36" i="1"/>
  <c r="Q28" i="1"/>
  <c r="U28" i="1" s="1"/>
  <c r="U20" i="1"/>
  <c r="Q20" i="1"/>
  <c r="Q149" i="1"/>
  <c r="Q133" i="1"/>
  <c r="U133" i="1" s="1"/>
  <c r="Q117" i="1"/>
  <c r="U117" i="1" s="1"/>
  <c r="Q101" i="1"/>
  <c r="Q96" i="1"/>
  <c r="U96" i="1" s="1"/>
  <c r="Q85" i="1"/>
  <c r="Q80" i="1"/>
  <c r="U80" i="1" s="1"/>
  <c r="Q69" i="1"/>
  <c r="U69" i="1" s="1"/>
  <c r="Q57" i="1"/>
  <c r="Q41" i="1"/>
  <c r="U41" i="1" s="1"/>
  <c r="Q25" i="1"/>
  <c r="U25" i="1" s="1"/>
  <c r="U113" i="1"/>
  <c r="U97" i="1"/>
  <c r="X97" i="1" s="1"/>
  <c r="U65" i="1"/>
  <c r="X65" i="1" s="1"/>
  <c r="U57" i="1"/>
  <c r="X57" i="1" s="1"/>
  <c r="V148" i="1"/>
  <c r="V132" i="1"/>
  <c r="X132" i="1" s="1"/>
  <c r="V116" i="1"/>
  <c r="X116" i="1" s="1"/>
  <c r="V100" i="1"/>
  <c r="V84" i="1"/>
  <c r="V68" i="1"/>
  <c r="V52" i="1"/>
  <c r="X52" i="1" s="1"/>
  <c r="V36" i="1"/>
  <c r="V20" i="1"/>
  <c r="V151" i="1"/>
  <c r="U151" i="1"/>
  <c r="Q151" i="1"/>
  <c r="V147" i="1"/>
  <c r="Q147" i="1"/>
  <c r="U147" i="1" s="1"/>
  <c r="V143" i="1"/>
  <c r="Q143" i="1"/>
  <c r="U143" i="1" s="1"/>
  <c r="V139" i="1"/>
  <c r="Q139" i="1"/>
  <c r="U139" i="1" s="1"/>
  <c r="V135" i="1"/>
  <c r="U135" i="1"/>
  <c r="Q135" i="1"/>
  <c r="V131" i="1"/>
  <c r="Q131" i="1"/>
  <c r="U131" i="1" s="1"/>
  <c r="V127" i="1"/>
  <c r="Q127" i="1"/>
  <c r="U127" i="1" s="1"/>
  <c r="V123" i="1"/>
  <c r="Q123" i="1"/>
  <c r="U123" i="1" s="1"/>
  <c r="V119" i="1"/>
  <c r="U119" i="1"/>
  <c r="Q119" i="1"/>
  <c r="V115" i="1"/>
  <c r="Q115" i="1"/>
  <c r="U115" i="1" s="1"/>
  <c r="V111" i="1"/>
  <c r="Q111" i="1"/>
  <c r="U111" i="1" s="1"/>
  <c r="V107" i="1"/>
  <c r="Q107" i="1"/>
  <c r="U107" i="1" s="1"/>
  <c r="V103" i="1"/>
  <c r="U103" i="1"/>
  <c r="Q103" i="1"/>
  <c r="V99" i="1"/>
  <c r="Q99" i="1"/>
  <c r="U99" i="1" s="1"/>
  <c r="V95" i="1"/>
  <c r="Q95" i="1"/>
  <c r="U95" i="1" s="1"/>
  <c r="V91" i="1"/>
  <c r="Q91" i="1"/>
  <c r="U91" i="1" s="1"/>
  <c r="V87" i="1"/>
  <c r="U87" i="1"/>
  <c r="Q87" i="1"/>
  <c r="V83" i="1"/>
  <c r="Q83" i="1"/>
  <c r="U83" i="1" s="1"/>
  <c r="V79" i="1"/>
  <c r="Q79" i="1"/>
  <c r="U79" i="1" s="1"/>
  <c r="V75" i="1"/>
  <c r="Q75" i="1"/>
  <c r="U75" i="1" s="1"/>
  <c r="V71" i="1"/>
  <c r="U71" i="1"/>
  <c r="Q71" i="1"/>
  <c r="V67" i="1"/>
  <c r="Q67" i="1"/>
  <c r="U67" i="1" s="1"/>
  <c r="V63" i="1"/>
  <c r="Q63" i="1"/>
  <c r="U63" i="1" s="1"/>
  <c r="V59" i="1"/>
  <c r="Q59" i="1"/>
  <c r="U59" i="1" s="1"/>
  <c r="V55" i="1"/>
  <c r="U55" i="1"/>
  <c r="Q55" i="1"/>
  <c r="V51" i="1"/>
  <c r="Q51" i="1"/>
  <c r="U51" i="1" s="1"/>
  <c r="V47" i="1"/>
  <c r="Q47" i="1"/>
  <c r="U47" i="1" s="1"/>
  <c r="V43" i="1"/>
  <c r="Q43" i="1"/>
  <c r="U43" i="1" s="1"/>
  <c r="V39" i="1"/>
  <c r="Q39" i="1"/>
  <c r="U39" i="1" s="1"/>
  <c r="V35" i="1"/>
  <c r="Q35" i="1"/>
  <c r="U35" i="1" s="1"/>
  <c r="V31" i="1"/>
  <c r="Q31" i="1"/>
  <c r="V27" i="1"/>
  <c r="Q27" i="1"/>
  <c r="U27" i="1" s="1"/>
  <c r="V23" i="1"/>
  <c r="Q23" i="1"/>
  <c r="U23" i="1" s="1"/>
  <c r="V19" i="1"/>
  <c r="U19" i="1"/>
  <c r="Q19" i="1"/>
  <c r="V15" i="1"/>
  <c r="Q15" i="1"/>
  <c r="U15" i="1" s="1"/>
  <c r="V11" i="1"/>
  <c r="Q11" i="1"/>
  <c r="U11" i="1" s="1"/>
  <c r="V3" i="1"/>
  <c r="U3" i="1"/>
  <c r="Q3" i="1"/>
  <c r="Q142" i="1"/>
  <c r="Q137" i="1"/>
  <c r="U137" i="1" s="1"/>
  <c r="X137" i="1" s="1"/>
  <c r="Q126" i="1"/>
  <c r="U126" i="1" s="1"/>
  <c r="X126" i="1" s="1"/>
  <c r="Q121" i="1"/>
  <c r="Q110" i="1"/>
  <c r="Q105" i="1"/>
  <c r="Q100" i="1"/>
  <c r="U100" i="1" s="1"/>
  <c r="Q94" i="1"/>
  <c r="Q89" i="1"/>
  <c r="Q84" i="1"/>
  <c r="U84" i="1" s="1"/>
  <c r="Q78" i="1"/>
  <c r="U78" i="1" s="1"/>
  <c r="X78" i="1" s="1"/>
  <c r="Q73" i="1"/>
  <c r="U73" i="1" s="1"/>
  <c r="X73" i="1" s="1"/>
  <c r="Q68" i="1"/>
  <c r="U68" i="1" s="1"/>
  <c r="Q62" i="1"/>
  <c r="U62" i="1" s="1"/>
  <c r="X62" i="1" s="1"/>
  <c r="Q54" i="1"/>
  <c r="U54" i="1" s="1"/>
  <c r="X54" i="1" s="1"/>
  <c r="Q46" i="1"/>
  <c r="U150" i="1"/>
  <c r="U142" i="1"/>
  <c r="U134" i="1"/>
  <c r="X134" i="1" s="1"/>
  <c r="U118" i="1"/>
  <c r="U110" i="1"/>
  <c r="U102" i="1"/>
  <c r="X102" i="1" s="1"/>
  <c r="U94" i="1"/>
  <c r="U86" i="1"/>
  <c r="U70" i="1"/>
  <c r="X70" i="1" s="1"/>
  <c r="U46" i="1"/>
  <c r="V8" i="1"/>
  <c r="X8" i="1" s="1"/>
  <c r="V141" i="1"/>
  <c r="V125" i="1"/>
  <c r="V109" i="1"/>
  <c r="V93" i="1"/>
  <c r="X93" i="1" s="1"/>
  <c r="V77" i="1"/>
  <c r="V61" i="1"/>
  <c r="V45" i="1"/>
  <c r="V29" i="1"/>
  <c r="X29" i="1" s="1"/>
  <c r="V13" i="1"/>
  <c r="X121" i="1"/>
  <c r="X105" i="1"/>
  <c r="V33" i="1"/>
  <c r="U21" i="1"/>
  <c r="X21" i="1" s="1"/>
  <c r="V17" i="1"/>
  <c r="V9" i="1"/>
  <c r="U9" i="1"/>
  <c r="Q145" i="1"/>
  <c r="U145" i="1" s="1"/>
  <c r="X145" i="1" s="1"/>
  <c r="Q113" i="1"/>
  <c r="Q81" i="1"/>
  <c r="U81" i="1" s="1"/>
  <c r="X81" i="1" s="1"/>
  <c r="V133" i="1"/>
  <c r="V101" i="1"/>
  <c r="X101" i="1" s="1"/>
  <c r="V69" i="1"/>
  <c r="V37" i="1"/>
  <c r="U148" i="1"/>
  <c r="V144" i="1"/>
  <c r="X144" i="1" s="1"/>
  <c r="U144" i="1"/>
  <c r="U132" i="1"/>
  <c r="V128" i="1"/>
  <c r="U128" i="1"/>
  <c r="U116" i="1"/>
  <c r="V112" i="1"/>
  <c r="U112" i="1"/>
  <c r="V104" i="1"/>
  <c r="U92" i="1"/>
  <c r="V88" i="1"/>
  <c r="U76" i="1"/>
  <c r="V72" i="1"/>
  <c r="V64" i="1"/>
  <c r="V56" i="1"/>
  <c r="Q56" i="1"/>
  <c r="U56" i="1" s="1"/>
  <c r="V48" i="1"/>
  <c r="Q48" i="1"/>
  <c r="U48" i="1" s="1"/>
  <c r="V40" i="1"/>
  <c r="X40" i="1" s="1"/>
  <c r="Q40" i="1"/>
  <c r="U40" i="1" s="1"/>
  <c r="V32" i="1"/>
  <c r="Q32" i="1"/>
  <c r="V24" i="1"/>
  <c r="X24" i="1" s="1"/>
  <c r="Q24" i="1"/>
  <c r="U24" i="1" s="1"/>
  <c r="V16" i="1"/>
  <c r="Q16" i="1"/>
  <c r="U16" i="1" s="1"/>
  <c r="U12" i="1"/>
  <c r="Q12" i="1"/>
  <c r="V4" i="1"/>
  <c r="Q4" i="1"/>
  <c r="U4" i="1" s="1"/>
  <c r="Q64" i="1"/>
  <c r="U64" i="1" s="1"/>
  <c r="Q49" i="1"/>
  <c r="U49" i="1" s="1"/>
  <c r="X49" i="1" s="1"/>
  <c r="Q33" i="1"/>
  <c r="U33" i="1" s="1"/>
  <c r="Q17" i="1"/>
  <c r="U17" i="1" s="1"/>
  <c r="U121" i="1"/>
  <c r="U105" i="1"/>
  <c r="U89" i="1"/>
  <c r="X89" i="1" s="1"/>
  <c r="X150" i="1"/>
  <c r="X142" i="1"/>
  <c r="X138" i="1"/>
  <c r="X122" i="1"/>
  <c r="X118" i="1"/>
  <c r="X110" i="1"/>
  <c r="X106" i="1"/>
  <c r="X94" i="1"/>
  <c r="X90" i="1"/>
  <c r="X86" i="1"/>
  <c r="X74" i="1"/>
  <c r="X58" i="1"/>
  <c r="X50" i="1"/>
  <c r="X46" i="1"/>
  <c r="V42" i="1"/>
  <c r="X42" i="1" s="1"/>
  <c r="U42" i="1"/>
  <c r="V38" i="1"/>
  <c r="U38" i="1"/>
  <c r="V34" i="1"/>
  <c r="X34" i="1" s="1"/>
  <c r="U34" i="1"/>
  <c r="V30" i="1"/>
  <c r="U30" i="1"/>
  <c r="V26" i="1"/>
  <c r="X26" i="1" s="1"/>
  <c r="U26" i="1"/>
  <c r="V22" i="1"/>
  <c r="U22" i="1"/>
  <c r="V18" i="1"/>
  <c r="X18" i="1" s="1"/>
  <c r="U18" i="1"/>
  <c r="V14" i="1"/>
  <c r="U14" i="1"/>
  <c r="V10" i="1"/>
  <c r="X10" i="1" s="1"/>
  <c r="U10" i="1"/>
  <c r="V6" i="1"/>
  <c r="U6" i="1"/>
  <c r="Q2" i="1"/>
  <c r="U2" i="1" s="1"/>
  <c r="Q146" i="1"/>
  <c r="U146" i="1" s="1"/>
  <c r="X146" i="1" s="1"/>
  <c r="Q141" i="1"/>
  <c r="U141" i="1" s="1"/>
  <c r="Q136" i="1"/>
  <c r="U136" i="1" s="1"/>
  <c r="Q130" i="1"/>
  <c r="U130" i="1" s="1"/>
  <c r="X130" i="1" s="1"/>
  <c r="Q125" i="1"/>
  <c r="U125" i="1" s="1"/>
  <c r="Q120" i="1"/>
  <c r="U120" i="1" s="1"/>
  <c r="Q114" i="1"/>
  <c r="U114" i="1" s="1"/>
  <c r="X114" i="1" s="1"/>
  <c r="Q109" i="1"/>
  <c r="U109" i="1" s="1"/>
  <c r="Q104" i="1"/>
  <c r="U104" i="1" s="1"/>
  <c r="Q98" i="1"/>
  <c r="U98" i="1" s="1"/>
  <c r="X98" i="1" s="1"/>
  <c r="Q93" i="1"/>
  <c r="Q88" i="1"/>
  <c r="U88" i="1" s="1"/>
  <c r="Q82" i="1"/>
  <c r="U82" i="1" s="1"/>
  <c r="X82" i="1" s="1"/>
  <c r="Q77" i="1"/>
  <c r="U77" i="1" s="1"/>
  <c r="Q72" i="1"/>
  <c r="U72" i="1" s="1"/>
  <c r="Q66" i="1"/>
  <c r="U66" i="1" s="1"/>
  <c r="X66" i="1" s="1"/>
  <c r="Q61" i="1"/>
  <c r="U61" i="1" s="1"/>
  <c r="Q53" i="1"/>
  <c r="U53" i="1" s="1"/>
  <c r="Q45" i="1"/>
  <c r="U45" i="1" s="1"/>
  <c r="Q37" i="1"/>
  <c r="U37" i="1" s="1"/>
  <c r="Q29" i="1"/>
  <c r="Q21" i="1"/>
  <c r="Q13" i="1"/>
  <c r="U13" i="1" s="1"/>
  <c r="U31" i="1"/>
  <c r="V7" i="1"/>
  <c r="X7" i="1" s="1"/>
  <c r="V140" i="1"/>
  <c r="V124" i="1"/>
  <c r="X124" i="1" s="1"/>
  <c r="V108" i="1"/>
  <c r="X108" i="1" s="1"/>
  <c r="V92" i="1"/>
  <c r="X92" i="1" s="1"/>
  <c r="V76" i="1"/>
  <c r="X76" i="1" s="1"/>
  <c r="V60" i="1"/>
  <c r="V44" i="1"/>
  <c r="V28" i="1"/>
  <c r="V12" i="1"/>
  <c r="V5" i="1"/>
  <c r="X5" i="1" s="1"/>
  <c r="U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  <c r="K2" i="1"/>
  <c r="J2" i="1"/>
  <c r="I2" i="1"/>
  <c r="X60" i="1" l="1"/>
  <c r="X64" i="1"/>
  <c r="X104" i="1"/>
  <c r="X11" i="1"/>
  <c r="X31" i="1"/>
  <c r="X43" i="1"/>
  <c r="X75" i="1"/>
  <c r="X91" i="1"/>
  <c r="X123" i="1"/>
  <c r="X120" i="1"/>
  <c r="X12" i="1"/>
  <c r="X140" i="1"/>
  <c r="X128" i="1"/>
  <c r="X45" i="1"/>
  <c r="X19" i="1"/>
  <c r="X55" i="1"/>
  <c r="X87" i="1"/>
  <c r="X135" i="1"/>
  <c r="X151" i="1"/>
  <c r="X68" i="1"/>
  <c r="X6" i="1"/>
  <c r="X14" i="1"/>
  <c r="X22" i="1"/>
  <c r="X30" i="1"/>
  <c r="X38" i="1"/>
  <c r="X4" i="1"/>
  <c r="X16" i="1"/>
  <c r="X32" i="1"/>
  <c r="X56" i="1"/>
  <c r="X72" i="1"/>
  <c r="X112" i="1"/>
  <c r="X37" i="1"/>
  <c r="X9" i="1"/>
  <c r="X33" i="1"/>
  <c r="X61" i="1"/>
  <c r="X125" i="1"/>
  <c r="X15" i="1"/>
  <c r="X27" i="1"/>
  <c r="X51" i="1"/>
  <c r="X67" i="1"/>
  <c r="X83" i="1"/>
  <c r="X99" i="1"/>
  <c r="X115" i="1"/>
  <c r="X131" i="1"/>
  <c r="X147" i="1"/>
  <c r="X20" i="1"/>
  <c r="X84" i="1"/>
  <c r="X148" i="1"/>
  <c r="X2" i="1"/>
  <c r="X149" i="1"/>
  <c r="X41" i="1"/>
  <c r="X59" i="1"/>
  <c r="X107" i="1"/>
  <c r="X139" i="1"/>
  <c r="X96" i="1"/>
  <c r="X88" i="1"/>
  <c r="X133" i="1"/>
  <c r="X109" i="1"/>
  <c r="X3" i="1"/>
  <c r="X39" i="1"/>
  <c r="X71" i="1"/>
  <c r="X103" i="1"/>
  <c r="X119" i="1"/>
  <c r="X80" i="1"/>
  <c r="X117" i="1"/>
  <c r="X28" i="1"/>
  <c r="X44" i="1"/>
  <c r="X48" i="1"/>
  <c r="X69" i="1"/>
  <c r="X17" i="1"/>
  <c r="X13" i="1"/>
  <c r="X77" i="1"/>
  <c r="X141" i="1"/>
  <c r="X23" i="1"/>
  <c r="X35" i="1"/>
  <c r="X47" i="1"/>
  <c r="X63" i="1"/>
  <c r="X79" i="1"/>
  <c r="X95" i="1"/>
  <c r="X111" i="1"/>
  <c r="X127" i="1"/>
  <c r="X143" i="1"/>
  <c r="X36" i="1"/>
  <c r="X100" i="1"/>
  <c r="X136" i="1"/>
  <c r="X53" i="1"/>
  <c r="X25" i="1"/>
  <c r="D2" i="1"/>
  <c r="C2" i="1"/>
  <c r="B2" i="1"/>
</calcChain>
</file>

<file path=xl/sharedStrings.xml><?xml version="1.0" encoding="utf-8"?>
<sst xmlns="http://schemas.openxmlformats.org/spreadsheetml/2006/main" count="28" uniqueCount="28">
  <si>
    <t>m</t>
  </si>
  <si>
    <t>m0</t>
  </si>
  <si>
    <t>B1</t>
  </si>
  <si>
    <t>l</t>
  </si>
  <si>
    <t>i</t>
  </si>
  <si>
    <t>R1</t>
  </si>
  <si>
    <t>R2</t>
  </si>
  <si>
    <t>б</t>
  </si>
  <si>
    <t>p</t>
  </si>
  <si>
    <t>k</t>
  </si>
  <si>
    <t>E</t>
  </si>
  <si>
    <t>EI</t>
  </si>
  <si>
    <t>lmin</t>
  </si>
  <si>
    <t>lmax</t>
  </si>
  <si>
    <t>Zmax</t>
  </si>
  <si>
    <t>y</t>
  </si>
  <si>
    <t>B</t>
  </si>
  <si>
    <t>qmin</t>
  </si>
  <si>
    <t>qmax</t>
  </si>
  <si>
    <t>Q</t>
  </si>
  <si>
    <t>pkr</t>
  </si>
  <si>
    <t>k1</t>
  </si>
  <si>
    <t>pкр</t>
  </si>
  <si>
    <t>lmin2</t>
  </si>
  <si>
    <t>lmax2</t>
  </si>
  <si>
    <t xml:space="preserve">   </t>
  </si>
  <si>
    <t>zкр</t>
  </si>
  <si>
    <t>Вывод: В ходе выполнения лабораторной работы были изучены существующие схемы механизмов натиска,выполнен технический расчет аппарата, Zкр  = 0,009262см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</si>
</sst>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Жесткость</a:t>
            </a:r>
            <a:r>
              <a:rPr lang="ru-RU" baseline="0"/>
              <a:t> 2 цилиндров, образующих печатную пару(задание 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Лист1!$H$2:$H$151</c:f>
              <c:numCache>
                <c:formatCode>General</c:formatCode>
                <c:ptCount val="15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</c:numCache>
            </c:numRef>
          </c:cat>
          <c:val>
            <c:numRef>
              <c:f>Лист1!$L$2:$L$151</c:f>
              <c:numCache>
                <c:formatCode>General</c:formatCode>
                <c:ptCount val="150"/>
                <c:pt idx="0">
                  <c:v>2249214202025.103</c:v>
                </c:pt>
                <c:pt idx="1">
                  <c:v>1129331484942.4124</c:v>
                </c:pt>
                <c:pt idx="2">
                  <c:v>756031353725.71399</c:v>
                </c:pt>
                <c:pt idx="3">
                  <c:v>569376944731.3125</c:v>
                </c:pt>
                <c:pt idx="4">
                  <c:v>457380883721.49347</c:v>
                </c:pt>
                <c:pt idx="5">
                  <c:v>382714044735.33954</c:v>
                </c:pt>
                <c:pt idx="6">
                  <c:v>329378229925.87317</c:v>
                </c:pt>
                <c:pt idx="7">
                  <c:v>289374339518.06348</c:v>
                </c:pt>
                <c:pt idx="8">
                  <c:v>258258428460.39465</c:v>
                </c:pt>
                <c:pt idx="9">
                  <c:v>233364129084.56323</c:v>
                </c:pt>
                <c:pt idx="10">
                  <c:v>212994661404.54599</c:v>
                </c:pt>
                <c:pt idx="11">
                  <c:v>196018838265.42398</c:v>
                </c:pt>
                <c:pt idx="12">
                  <c:v>181653529653.68454</c:v>
                </c:pt>
                <c:pt idx="13">
                  <c:v>169339356588.2673</c:v>
                </c:pt>
                <c:pt idx="14">
                  <c:v>158666107454.72342</c:v>
                </c:pt>
                <c:pt idx="15">
                  <c:v>149326123213.62512</c:v>
                </c:pt>
                <c:pt idx="16">
                  <c:v>141084134887.97913</c:v>
                </c:pt>
                <c:pt idx="17">
                  <c:v>133757155221.15509</c:v>
                </c:pt>
                <c:pt idx="18">
                  <c:v>127200720337.26012</c:v>
                </c:pt>
                <c:pt idx="19">
                  <c:v>121299258903.11729</c:v>
                </c:pt>
                <c:pt idx="20">
                  <c:v>115959212957.99097</c:v>
                </c:pt>
                <c:pt idx="21">
                  <c:v>111104034880.42839</c:v>
                </c:pt>
                <c:pt idx="22">
                  <c:v>106670489493.96759</c:v>
                </c:pt>
                <c:pt idx="23">
                  <c:v>102605880646.22481</c:v>
                </c:pt>
                <c:pt idx="24">
                  <c:v>98865943408.82048</c:v>
                </c:pt>
                <c:pt idx="25">
                  <c:v>95413222692.540085</c:v>
                </c:pt>
                <c:pt idx="26">
                  <c:v>92215812170.086105</c:v>
                </c:pt>
                <c:pt idx="27">
                  <c:v>89246363429.527451</c:v>
                </c:pt>
                <c:pt idx="28">
                  <c:v>86481300130.354553</c:v>
                </c:pt>
                <c:pt idx="29">
                  <c:v>83900189328.201965</c:v>
                </c:pt>
                <c:pt idx="30">
                  <c:v>81485234478.547287</c:v>
                </c:pt>
                <c:pt idx="31">
                  <c:v>79220863502.111511</c:v>
                </c:pt>
                <c:pt idx="32">
                  <c:v>77093391747.364594</c:v>
                </c:pt>
                <c:pt idx="33">
                  <c:v>75090744430.146378</c:v>
                </c:pt>
                <c:pt idx="34">
                  <c:v>73202226654.983276</c:v>
                </c:pt>
                <c:pt idx="35">
                  <c:v>71418331766.1082</c:v>
                </c:pt>
                <c:pt idx="36">
                  <c:v>69730580776.621399</c:v>
                </c:pt>
                <c:pt idx="37">
                  <c:v>68131387150.873398</c:v>
                </c:pt>
                <c:pt idx="38">
                  <c:v>66613942389.495934</c:v>
                </c:pt>
                <c:pt idx="39">
                  <c:v>65172118776.618141</c:v>
                </c:pt>
                <c:pt idx="40">
                  <c:v>63800386359.142448</c:v>
                </c:pt>
                <c:pt idx="41">
                  <c:v>62493741786.071915</c:v>
                </c:pt>
                <c:pt idx="42">
                  <c:v>61247647077.184471</c:v>
                </c:pt>
                <c:pt idx="43">
                  <c:v>60057976741.388351</c:v>
                </c:pt>
                <c:pt idx="44">
                  <c:v>58920971945.919106</c:v>
                </c:pt>
                <c:pt idx="45">
                  <c:v>57833200663.428078</c:v>
                </c:pt>
                <c:pt idx="46">
                  <c:v>56791522906.637444</c:v>
                </c:pt>
                <c:pt idx="47">
                  <c:v>55793060308.62793</c:v>
                </c:pt>
                <c:pt idx="48">
                  <c:v>54835169427.954819</c:v>
                </c:pt>
                <c:pt idx="49">
                  <c:v>53915418257.118645</c:v>
                </c:pt>
                <c:pt idx="50">
                  <c:v>53031565494.714043</c:v>
                </c:pt>
                <c:pt idx="51">
                  <c:v>52181542209.226074</c:v>
                </c:pt>
                <c:pt idx="52">
                  <c:v>51363435578.595375</c:v>
                </c:pt>
                <c:pt idx="53">
                  <c:v>50575474436.473274</c:v>
                </c:pt>
                <c:pt idx="54">
                  <c:v>49816016395.224518</c:v>
                </c:pt>
                <c:pt idx="55">
                  <c:v>49083536348.585472</c:v>
                </c:pt>
                <c:pt idx="56">
                  <c:v>48376616184.547264</c:v>
                </c:pt>
                <c:pt idx="57">
                  <c:v>47693935562.402428</c:v>
                </c:pt>
                <c:pt idx="58">
                  <c:v>47034263627.700005</c:v>
                </c:pt>
                <c:pt idx="59">
                  <c:v>46396451555.686073</c:v>
                </c:pt>
                <c:pt idx="60">
                  <c:v>45779425828.159019</c:v>
                </c:pt>
                <c:pt idx="61">
                  <c:v>45182182160.935112</c:v>
                </c:pt>
                <c:pt idx="62">
                  <c:v>44603780009.634323</c:v>
                </c:pt>
                <c:pt idx="63">
                  <c:v>44043337590.534233</c:v>
                </c:pt>
                <c:pt idx="64">
                  <c:v>43500027361.022499</c:v>
                </c:pt>
                <c:pt idx="65">
                  <c:v>42973071910.903854</c:v>
                </c:pt>
                <c:pt idx="66">
                  <c:v>42461740221.636734</c:v>
                </c:pt>
                <c:pt idx="67">
                  <c:v>41965344255.624672</c:v>
                </c:pt>
                <c:pt idx="68">
                  <c:v>41483235842.079407</c:v>
                </c:pt>
                <c:pt idx="69">
                  <c:v>41014803829.798691</c:v>
                </c:pt>
                <c:pt idx="70">
                  <c:v>40559471480.54348</c:v>
                </c:pt>
                <c:pt idx="71">
                  <c:v>40116694079.623665</c:v>
                </c:pt>
                <c:pt idx="72">
                  <c:v>39685956742.864105</c:v>
                </c:pt>
                <c:pt idx="73">
                  <c:v>39266772401.374786</c:v>
                </c:pt>
                <c:pt idx="74">
                  <c:v>38858679947.530609</c:v>
                </c:pt>
                <c:pt idx="75">
                  <c:v>38461242527.312592</c:v>
                </c:pt>
                <c:pt idx="76">
                  <c:v>38074045965.704987</c:v>
                </c:pt>
                <c:pt idx="77">
                  <c:v>37696697313.208366</c:v>
                </c:pt>
                <c:pt idx="78">
                  <c:v>37328823502.736092</c:v>
                </c:pt>
                <c:pt idx="79">
                  <c:v>36970070107.236916</c:v>
                </c:pt>
                <c:pt idx="80">
                  <c:v>36620100189.338364</c:v>
                </c:pt>
                <c:pt idx="81">
                  <c:v>36278593235.156082</c:v>
                </c:pt>
                <c:pt idx="82">
                  <c:v>35945244165.170982</c:v>
                </c:pt>
                <c:pt idx="83">
                  <c:v>35619762415.751953</c:v>
                </c:pt>
                <c:pt idx="84">
                  <c:v>35301871085.506531</c:v>
                </c:pt>
                <c:pt idx="85">
                  <c:v>34991306141.182953</c:v>
                </c:pt>
                <c:pt idx="86">
                  <c:v>34687815678.332321</c:v>
                </c:pt>
                <c:pt idx="87">
                  <c:v>34391159232.375061</c:v>
                </c:pt>
                <c:pt idx="88">
                  <c:v>34101107136.107388</c:v>
                </c:pt>
                <c:pt idx="89">
                  <c:v>33817439920.036148</c:v>
                </c:pt>
                <c:pt idx="90">
                  <c:v>33539947752.247379</c:v>
                </c:pt>
                <c:pt idx="91">
                  <c:v>33268429914.800964</c:v>
                </c:pt>
                <c:pt idx="92">
                  <c:v>33002694313.902081</c:v>
                </c:pt>
                <c:pt idx="93">
                  <c:v>32742557021.334351</c:v>
                </c:pt>
                <c:pt idx="94">
                  <c:v>32487841844.851151</c:v>
                </c:pt>
                <c:pt idx="95">
                  <c:v>32238379925.41404</c:v>
                </c:pt>
                <c:pt idx="96">
                  <c:v>31994009359.340466</c:v>
                </c:pt>
                <c:pt idx="97">
                  <c:v>31754574843.582012</c:v>
                </c:pt>
                <c:pt idx="98">
                  <c:v>31519927342.497677</c:v>
                </c:pt>
                <c:pt idx="99">
                  <c:v>31289923774.617527</c:v>
                </c:pt>
                <c:pt idx="100">
                  <c:v>31064426718.011452</c:v>
                </c:pt>
                <c:pt idx="101">
                  <c:v>30843304132.986198</c:v>
                </c:pt>
                <c:pt idx="102">
                  <c:v>30626429100.9333</c:v>
                </c:pt>
                <c:pt idx="103">
                  <c:v>30413679578.24057</c:v>
                </c:pt>
                <c:pt idx="104">
                  <c:v>30204938164.263321</c:v>
                </c:pt>
                <c:pt idx="105">
                  <c:v>30000091882.426712</c:v>
                </c:pt>
                <c:pt idx="106">
                  <c:v>29799031973.600342</c:v>
                </c:pt>
                <c:pt idx="107">
                  <c:v>29601653700.949566</c:v>
                </c:pt>
                <c:pt idx="108">
                  <c:v>29407856165.526943</c:v>
                </c:pt>
                <c:pt idx="109">
                  <c:v>29217542131.919857</c:v>
                </c:pt>
                <c:pt idx="110">
                  <c:v>29030617863.320698</c:v>
                </c:pt>
                <c:pt idx="111">
                  <c:v>28846992965.43045</c:v>
                </c:pt>
                <c:pt idx="112">
                  <c:v>28666580238.648659</c:v>
                </c:pt>
                <c:pt idx="113">
                  <c:v>28489295538.040947</c:v>
                </c:pt>
                <c:pt idx="114">
                  <c:v>28315057640.610901</c:v>
                </c:pt>
                <c:pt idx="115">
                  <c:v>28143788119.435139</c:v>
                </c:pt>
                <c:pt idx="116">
                  <c:v>27975411224.251617</c:v>
                </c:pt>
                <c:pt idx="117">
                  <c:v>27809853768.117889</c:v>
                </c:pt>
                <c:pt idx="118">
                  <c:v>27647045019.782516</c:v>
                </c:pt>
                <c:pt idx="119">
                  <c:v>27486916601.436398</c:v>
                </c:pt>
                <c:pt idx="120">
                  <c:v>27329402391.532803</c:v>
                </c:pt>
                <c:pt idx="121">
                  <c:v>27174438432.385273</c:v>
                </c:pt>
                <c:pt idx="122">
                  <c:v>27021962842.271599</c:v>
                </c:pt>
                <c:pt idx="123">
                  <c:v>26871915731.789448</c:v>
                </c:pt>
                <c:pt idx="124">
                  <c:v>26724239124.225697</c:v>
                </c:pt>
                <c:pt idx="125">
                  <c:v>26578876879.71632</c:v>
                </c:pt>
                <c:pt idx="126">
                  <c:v>26435774622.988201</c:v>
                </c:pt>
                <c:pt idx="127">
                  <c:v>26294879674.486778</c:v>
                </c:pt>
                <c:pt idx="128">
                  <c:v>26156140984.705948</c:v>
                </c:pt>
                <c:pt idx="129">
                  <c:v>26019509071.547806</c:v>
                </c:pt>
                <c:pt idx="130">
                  <c:v>25884935960.550274</c:v>
                </c:pt>
                <c:pt idx="131">
                  <c:v>25752375127.830746</c:v>
                </c:pt>
                <c:pt idx="132">
                  <c:v>25621781445.602558</c:v>
                </c:pt>
                <c:pt idx="133">
                  <c:v>25493111130.130169</c:v>
                </c:pt>
                <c:pt idx="134">
                  <c:v>25366321691.996418</c:v>
                </c:pt>
                <c:pt idx="135">
                  <c:v>25241371888.563042</c:v>
                </c:pt>
                <c:pt idx="136">
                  <c:v>25118221678.512218</c:v>
                </c:pt>
                <c:pt idx="137">
                  <c:v>24996832178.363873</c:v>
                </c:pt>
                <c:pt idx="138">
                  <c:v>24877165620.8689</c:v>
                </c:pt>
                <c:pt idx="139">
                  <c:v>24759185315.184956</c:v>
                </c:pt>
                <c:pt idx="140">
                  <c:v>24642855608.745895</c:v>
                </c:pt>
                <c:pt idx="141">
                  <c:v>24528141850.741791</c:v>
                </c:pt>
                <c:pt idx="142">
                  <c:v>24415010357.130371</c:v>
                </c:pt>
                <c:pt idx="143">
                  <c:v>24303428377.105721</c:v>
                </c:pt>
                <c:pt idx="144">
                  <c:v>24193364060.953712</c:v>
                </c:pt>
                <c:pt idx="145">
                  <c:v>24084786429.227833</c:v>
                </c:pt>
                <c:pt idx="146">
                  <c:v>23977665343.182461</c:v>
                </c:pt>
                <c:pt idx="147">
                  <c:v>23871971476.404114</c:v>
                </c:pt>
                <c:pt idx="148">
                  <c:v>23767676287.584572</c:v>
                </c:pt>
                <c:pt idx="149">
                  <c:v>23664751994.382339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44-4220-8A78-18BBDB68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75903"/>
        <c:axId val="406871743"/>
      </c:lineChart>
      <c:catAx>
        <c:axId val="40687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871743"/>
        <c:crosses val="autoZero"/>
        <c:auto val="1"/>
        <c:lblAlgn val="ctr"/>
        <c:lblOffset val="100"/>
        <c:noMultiLvlLbl val="0"/>
      </c:catAx>
      <c:valAx>
        <c:axId val="4068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87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Деформация</a:t>
            </a:r>
            <a:r>
              <a:rPr lang="ru-RU" baseline="0"/>
              <a:t> декеля(задание 2)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Лист1!$H$2:$H$151</c:f>
              <c:numCache>
                <c:formatCode>General</c:formatCode>
                <c:ptCount val="15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</c:numCache>
            </c:numRef>
          </c:cat>
          <c:val>
            <c:numRef>
              <c:f>Лист1!$O$2:$O$151</c:f>
              <c:numCache>
                <c:formatCode>General</c:formatCode>
                <c:ptCount val="150"/>
                <c:pt idx="0">
                  <c:v>1.58902485820707E-2</c:v>
                </c:pt>
                <c:pt idx="1">
                  <c:v>1.596871942267131E-2</c:v>
                </c:pt>
                <c:pt idx="2">
                  <c:v>1.6046806535881211E-2</c:v>
                </c:pt>
                <c:pt idx="3">
                  <c:v>1.6124515496597099E-2</c:v>
                </c:pt>
                <c:pt idx="4">
                  <c:v>1.6201851746019652E-2</c:v>
                </c:pt>
                <c:pt idx="5">
                  <c:v>1.6278820596099704E-2</c:v>
                </c:pt>
                <c:pt idx="6">
                  <c:v>1.6355427233796124E-2</c:v>
                </c:pt>
                <c:pt idx="7">
                  <c:v>1.6431676725154984E-2</c:v>
                </c:pt>
                <c:pt idx="8">
                  <c:v>1.6507574019219179E-2</c:v>
                </c:pt>
                <c:pt idx="9">
                  <c:v>1.6583123951776999E-2</c:v>
                </c:pt>
                <c:pt idx="10">
                  <c:v>1.6658331248957679E-2</c:v>
                </c:pt>
                <c:pt idx="11">
                  <c:v>1.6733200530681513E-2</c:v>
                </c:pt>
                <c:pt idx="12">
                  <c:v>1.6807736313971609E-2</c:v>
                </c:pt>
                <c:pt idx="13">
                  <c:v>1.6881943016134132E-2</c:v>
                </c:pt>
                <c:pt idx="14">
                  <c:v>1.695582495781317E-2</c:v>
                </c:pt>
                <c:pt idx="15">
                  <c:v>1.7029386365926401E-2</c:v>
                </c:pt>
                <c:pt idx="16">
                  <c:v>1.7102631376487067E-2</c:v>
                </c:pt>
                <c:pt idx="17">
                  <c:v>1.7175564037317667E-2</c:v>
                </c:pt>
                <c:pt idx="18">
                  <c:v>1.7248188310660339E-2</c:v>
                </c:pt>
                <c:pt idx="19">
                  <c:v>1.732050807568877E-2</c:v>
                </c:pt>
                <c:pt idx="20">
                  <c:v>1.7392527130926087E-2</c:v>
                </c:pt>
                <c:pt idx="21">
                  <c:v>1.7464249196572978E-2</c:v>
                </c:pt>
                <c:pt idx="22">
                  <c:v>1.7535677916750179E-2</c:v>
                </c:pt>
                <c:pt idx="23">
                  <c:v>1.7606816861659009E-2</c:v>
                </c:pt>
                <c:pt idx="24">
                  <c:v>1.7677669529663688E-2</c:v>
                </c:pt>
                <c:pt idx="25">
                  <c:v>1.7748239349298846E-2</c:v>
                </c:pt>
                <c:pt idx="26">
                  <c:v>1.781852968120546E-2</c:v>
                </c:pt>
                <c:pt idx="27">
                  <c:v>1.7888543819998316E-2</c:v>
                </c:pt>
                <c:pt idx="28">
                  <c:v>1.7958284996067969E-2</c:v>
                </c:pt>
                <c:pt idx="29">
                  <c:v>1.8027756377319945E-2</c:v>
                </c:pt>
                <c:pt idx="30">
                  <c:v>1.8096961070853856E-2</c:v>
                </c:pt>
                <c:pt idx="31">
                  <c:v>1.8165902124584948E-2</c:v>
                </c:pt>
                <c:pt idx="32">
                  <c:v>1.823458252881047E-2</c:v>
                </c:pt>
                <c:pt idx="33">
                  <c:v>1.8303005217723128E-2</c:v>
                </c:pt>
                <c:pt idx="34">
                  <c:v>1.8371173070873836E-2</c:v>
                </c:pt>
                <c:pt idx="35">
                  <c:v>1.8439088914585774E-2</c:v>
                </c:pt>
                <c:pt idx="36">
                  <c:v>1.8506755523321747E-2</c:v>
                </c:pt>
                <c:pt idx="37">
                  <c:v>1.857417562100671E-2</c:v>
                </c:pt>
                <c:pt idx="38">
                  <c:v>1.8641351882307249E-2</c:v>
                </c:pt>
                <c:pt idx="39">
                  <c:v>1.8708286933869705E-2</c:v>
                </c:pt>
                <c:pt idx="40">
                  <c:v>1.8774983355518585E-2</c:v>
                </c:pt>
                <c:pt idx="41">
                  <c:v>1.884144368141677E-2</c:v>
                </c:pt>
                <c:pt idx="42">
                  <c:v>1.8907670401189038E-2</c:v>
                </c:pt>
                <c:pt idx="43">
                  <c:v>1.8973665961010275E-2</c:v>
                </c:pt>
                <c:pt idx="44">
                  <c:v>1.9039432764659771E-2</c:v>
                </c:pt>
                <c:pt idx="45">
                  <c:v>1.9104973174542801E-2</c:v>
                </c:pt>
                <c:pt idx="46">
                  <c:v>1.9170289512680815E-2</c:v>
                </c:pt>
                <c:pt idx="47">
                  <c:v>1.9235384061671343E-2</c:v>
                </c:pt>
                <c:pt idx="48">
                  <c:v>1.9300259065618781E-2</c:v>
                </c:pt>
                <c:pt idx="49">
                  <c:v>1.9364916731037081E-2</c:v>
                </c:pt>
                <c:pt idx="50">
                  <c:v>1.9429359227725446E-2</c:v>
                </c:pt>
                <c:pt idx="51">
                  <c:v>1.9493588689617928E-2</c:v>
                </c:pt>
                <c:pt idx="52">
                  <c:v>1.9557607215607946E-2</c:v>
                </c:pt>
                <c:pt idx="53">
                  <c:v>1.9621416870348584E-2</c:v>
                </c:pt>
                <c:pt idx="54">
                  <c:v>1.9685019685029524E-2</c:v>
                </c:pt>
                <c:pt idx="55">
                  <c:v>1.9748417658131498E-2</c:v>
                </c:pt>
                <c:pt idx="56">
                  <c:v>1.9811612756158947E-2</c:v>
                </c:pt>
                <c:pt idx="57">
                  <c:v>1.9874606914351792E-2</c:v>
                </c:pt>
                <c:pt idx="58">
                  <c:v>1.9937402037376886E-2</c:v>
                </c:pt>
                <c:pt idx="59">
                  <c:v>0.02</c:v>
                </c:pt>
                <c:pt idx="60">
                  <c:v>2.006240264773888E-2</c:v>
                </c:pt>
                <c:pt idx="61">
                  <c:v>2.0124611797498106E-2</c:v>
                </c:pt>
                <c:pt idx="62">
                  <c:v>2.0186629238186347E-2</c:v>
                </c:pt>
                <c:pt idx="63">
                  <c:v>2.0248456731316585E-2</c:v>
                </c:pt>
                <c:pt idx="64">
                  <c:v>2.0310096011589899E-2</c:v>
                </c:pt>
                <c:pt idx="65">
                  <c:v>2.0371548787463362E-2</c:v>
                </c:pt>
                <c:pt idx="66">
                  <c:v>2.0432816741702546E-2</c:v>
                </c:pt>
                <c:pt idx="67">
                  <c:v>2.0493901531919195E-2</c:v>
                </c:pt>
                <c:pt idx="68">
                  <c:v>2.0554804791094464E-2</c:v>
                </c:pt>
                <c:pt idx="69">
                  <c:v>2.0615528128088301E-2</c:v>
                </c:pt>
                <c:pt idx="70">
                  <c:v>2.0676073128135332E-2</c:v>
                </c:pt>
                <c:pt idx="71">
                  <c:v>2.0736441353327719E-2</c:v>
                </c:pt>
                <c:pt idx="72">
                  <c:v>2.0796634343085419E-2</c:v>
                </c:pt>
                <c:pt idx="73">
                  <c:v>2.0856653614614206E-2</c:v>
                </c:pt>
                <c:pt idx="74">
                  <c:v>2.0916500663351888E-2</c:v>
                </c:pt>
                <c:pt idx="75">
                  <c:v>2.097617696340303E-2</c:v>
                </c:pt>
                <c:pt idx="76">
                  <c:v>2.103568396796263E-2</c:v>
                </c:pt>
                <c:pt idx="77">
                  <c:v>2.1095023109728984E-2</c:v>
                </c:pt>
                <c:pt idx="78">
                  <c:v>2.1154195801306178E-2</c:v>
                </c:pt>
                <c:pt idx="79">
                  <c:v>2.1213203435596423E-2</c:v>
                </c:pt>
                <c:pt idx="80">
                  <c:v>2.1272047386182647E-2</c:v>
                </c:pt>
                <c:pt idx="81">
                  <c:v>2.133072900770154E-2</c:v>
                </c:pt>
                <c:pt idx="82">
                  <c:v>2.138924963620744E-2</c:v>
                </c:pt>
                <c:pt idx="83">
                  <c:v>2.1447610589527214E-2</c:v>
                </c:pt>
                <c:pt idx="84">
                  <c:v>2.1505813167606566E-2</c:v>
                </c:pt>
                <c:pt idx="85">
                  <c:v>2.1563858652847823E-2</c:v>
                </c:pt>
                <c:pt idx="86">
                  <c:v>2.1621748310439653E-2</c:v>
                </c:pt>
                <c:pt idx="87">
                  <c:v>2.16794833886788E-2</c:v>
                </c:pt>
                <c:pt idx="88">
                  <c:v>2.1737065119284159E-2</c:v>
                </c:pt>
                <c:pt idx="89">
                  <c:v>2.1794494717703367E-2</c:v>
                </c:pt>
                <c:pt idx="90">
                  <c:v>2.1851773383412154E-2</c:v>
                </c:pt>
                <c:pt idx="91">
                  <c:v>2.1908902300206642E-2</c:v>
                </c:pt>
                <c:pt idx="92">
                  <c:v>2.1965882636488795E-2</c:v>
                </c:pt>
                <c:pt idx="93">
                  <c:v>2.2022715545545239E-2</c:v>
                </c:pt>
                <c:pt idx="94">
                  <c:v>2.2079402165819616E-2</c:v>
                </c:pt>
                <c:pt idx="95">
                  <c:v>2.2135943621178652E-2</c:v>
                </c:pt>
                <c:pt idx="96">
                  <c:v>2.2192341021172145E-2</c:v>
                </c:pt>
                <c:pt idx="97">
                  <c:v>2.2248595461286987E-2</c:v>
                </c:pt>
                <c:pt idx="98">
                  <c:v>2.2304708023195462E-2</c:v>
                </c:pt>
                <c:pt idx="99">
                  <c:v>2.2360679774997897E-2</c:v>
                </c:pt>
                <c:pt idx="100">
                  <c:v>2.2416511771459893E-2</c:v>
                </c:pt>
                <c:pt idx="101">
                  <c:v>2.2472205054244229E-2</c:v>
                </c:pt>
                <c:pt idx="102">
                  <c:v>2.2527760652137619E-2</c:v>
                </c:pt>
                <c:pt idx="103">
                  <c:v>2.2583179581272428E-2</c:v>
                </c:pt>
                <c:pt idx="104">
                  <c:v>2.263846284534354E-2</c:v>
                </c:pt>
                <c:pt idx="105">
                  <c:v>2.2693611435820434E-2</c:v>
                </c:pt>
                <c:pt idx="106">
                  <c:v>2.2748626332154648E-2</c:v>
                </c:pt>
                <c:pt idx="107">
                  <c:v>2.2803508501982761E-2</c:v>
                </c:pt>
                <c:pt idx="108">
                  <c:v>2.285825890132492E-2</c:v>
                </c:pt>
                <c:pt idx="109">
                  <c:v>2.29128784747792E-2</c:v>
                </c:pt>
                <c:pt idx="110">
                  <c:v>2.2967368155711702E-2</c:v>
                </c:pt>
                <c:pt idx="111">
                  <c:v>2.3021728866442676E-2</c:v>
                </c:pt>
                <c:pt idx="112">
                  <c:v>2.307596151842865E-2</c:v>
                </c:pt>
                <c:pt idx="113">
                  <c:v>2.3130067012440757E-2</c:v>
                </c:pt>
                <c:pt idx="114">
                  <c:v>2.3184046238739257E-2</c:v>
                </c:pt>
                <c:pt idx="115">
                  <c:v>2.3237900077244501E-2</c:v>
                </c:pt>
                <c:pt idx="116">
                  <c:v>2.3291629397704232E-2</c:v>
                </c:pt>
                <c:pt idx="117">
                  <c:v>2.3345235059857503E-2</c:v>
                </c:pt>
                <c:pt idx="118">
                  <c:v>2.3398717913595178E-2</c:v>
                </c:pt>
                <c:pt idx="119">
                  <c:v>2.3452078799117149E-2</c:v>
                </c:pt>
                <c:pt idx="120">
                  <c:v>2.3505318547086314E-2</c:v>
                </c:pt>
                <c:pt idx="121">
                  <c:v>2.3558437978779493E-2</c:v>
                </c:pt>
                <c:pt idx="122">
                  <c:v>2.361143790623519E-2</c:v>
                </c:pt>
                <c:pt idx="123">
                  <c:v>2.3664319132398463E-2</c:v>
                </c:pt>
                <c:pt idx="124">
                  <c:v>2.3717082451262844E-2</c:v>
                </c:pt>
                <c:pt idx="125">
                  <c:v>2.3769728648009421E-2</c:v>
                </c:pt>
                <c:pt idx="126">
                  <c:v>2.3822258499143191E-2</c:v>
                </c:pt>
                <c:pt idx="127">
                  <c:v>2.3874672772626639E-2</c:v>
                </c:pt>
                <c:pt idx="128">
                  <c:v>2.3926972228010795E-2</c:v>
                </c:pt>
                <c:pt idx="129">
                  <c:v>2.3979157616563593E-2</c:v>
                </c:pt>
                <c:pt idx="130">
                  <c:v>2.403122968139583E-2</c:v>
                </c:pt>
                <c:pt idx="131">
                  <c:v>2.4083189157584589E-2</c:v>
                </c:pt>
                <c:pt idx="132">
                  <c:v>2.4135036772294338E-2</c:v>
                </c:pt>
                <c:pt idx="133">
                  <c:v>2.4186773244895647E-2</c:v>
                </c:pt>
                <c:pt idx="134">
                  <c:v>2.4238399287081644E-2</c:v>
                </c:pt>
                <c:pt idx="135">
                  <c:v>2.4289915602982239E-2</c:v>
                </c:pt>
                <c:pt idx="136">
                  <c:v>2.4341322889276172E-2</c:v>
                </c:pt>
                <c:pt idx="137">
                  <c:v>2.4392621835300932E-2</c:v>
                </c:pt>
                <c:pt idx="138">
                  <c:v>2.4443813123160633E-2</c:v>
                </c:pt>
                <c:pt idx="139">
                  <c:v>2.4494897427831782E-2</c:v>
                </c:pt>
                <c:pt idx="140">
                  <c:v>2.4545875417267153E-2</c:v>
                </c:pt>
                <c:pt idx="141">
                  <c:v>2.4596747752497684E-2</c:v>
                </c:pt>
                <c:pt idx="142">
                  <c:v>2.4647515087732472E-2</c:v>
                </c:pt>
                <c:pt idx="143">
                  <c:v>2.4698178070456937E-2</c:v>
                </c:pt>
                <c:pt idx="144">
                  <c:v>2.4748737341529162E-2</c:v>
                </c:pt>
                <c:pt idx="145">
                  <c:v>2.4799193535274489E-2</c:v>
                </c:pt>
                <c:pt idx="146">
                  <c:v>2.4849547279578353E-2</c:v>
                </c:pt>
                <c:pt idx="147">
                  <c:v>2.4899799195977464E-2</c:v>
                </c:pt>
                <c:pt idx="148">
                  <c:v>2.4949949899749295E-2</c:v>
                </c:pt>
                <c:pt idx="149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2-44CF-8E5A-0E10E0779E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Лист1!$N$2:$N$151</c:f>
              <c:numCache>
                <c:formatCode>General</c:formatCode>
                <c:ptCount val="150"/>
                <c:pt idx="0">
                  <c:v>1.5811388300841896E-2</c:v>
                </c:pt>
                <c:pt idx="1">
                  <c:v>1.5811388300841896E-2</c:v>
                </c:pt>
                <c:pt idx="2">
                  <c:v>1.5811388300841896E-2</c:v>
                </c:pt>
                <c:pt idx="3">
                  <c:v>1.5811388300841896E-2</c:v>
                </c:pt>
                <c:pt idx="4">
                  <c:v>1.5811388300841896E-2</c:v>
                </c:pt>
                <c:pt idx="5">
                  <c:v>1.5811388300841896E-2</c:v>
                </c:pt>
                <c:pt idx="6">
                  <c:v>1.5811388300841896E-2</c:v>
                </c:pt>
                <c:pt idx="7">
                  <c:v>1.5811388300841896E-2</c:v>
                </c:pt>
                <c:pt idx="8">
                  <c:v>1.5811388300841896E-2</c:v>
                </c:pt>
                <c:pt idx="9">
                  <c:v>1.5811388300841896E-2</c:v>
                </c:pt>
                <c:pt idx="10">
                  <c:v>1.5811388300841896E-2</c:v>
                </c:pt>
                <c:pt idx="11">
                  <c:v>1.5811388300841896E-2</c:v>
                </c:pt>
                <c:pt idx="12">
                  <c:v>1.5811388300841896E-2</c:v>
                </c:pt>
                <c:pt idx="13">
                  <c:v>1.5811388300841896E-2</c:v>
                </c:pt>
                <c:pt idx="14">
                  <c:v>1.5811388300841896E-2</c:v>
                </c:pt>
                <c:pt idx="15">
                  <c:v>1.5811388300841896E-2</c:v>
                </c:pt>
                <c:pt idx="16">
                  <c:v>1.5811388300841896E-2</c:v>
                </c:pt>
                <c:pt idx="17">
                  <c:v>1.5811388300841896E-2</c:v>
                </c:pt>
                <c:pt idx="18">
                  <c:v>1.5811388300841896E-2</c:v>
                </c:pt>
                <c:pt idx="19">
                  <c:v>1.5811388300841896E-2</c:v>
                </c:pt>
                <c:pt idx="20">
                  <c:v>1.5811388300841896E-2</c:v>
                </c:pt>
                <c:pt idx="21">
                  <c:v>1.5811388300841896E-2</c:v>
                </c:pt>
                <c:pt idx="22">
                  <c:v>1.5811388300841896E-2</c:v>
                </c:pt>
                <c:pt idx="23">
                  <c:v>1.5811388300841896E-2</c:v>
                </c:pt>
                <c:pt idx="24">
                  <c:v>1.5811388300841896E-2</c:v>
                </c:pt>
                <c:pt idx="25">
                  <c:v>1.5811388300841896E-2</c:v>
                </c:pt>
                <c:pt idx="26">
                  <c:v>1.5811388300841896E-2</c:v>
                </c:pt>
                <c:pt idx="27">
                  <c:v>1.5811388300841896E-2</c:v>
                </c:pt>
                <c:pt idx="28">
                  <c:v>1.5811388300841896E-2</c:v>
                </c:pt>
                <c:pt idx="29">
                  <c:v>1.5811388300841896E-2</c:v>
                </c:pt>
                <c:pt idx="30">
                  <c:v>1.5811388300841896E-2</c:v>
                </c:pt>
                <c:pt idx="31">
                  <c:v>1.5811388300841896E-2</c:v>
                </c:pt>
                <c:pt idx="32">
                  <c:v>1.5811388300841896E-2</c:v>
                </c:pt>
                <c:pt idx="33">
                  <c:v>1.5811388300841896E-2</c:v>
                </c:pt>
                <c:pt idx="34">
                  <c:v>1.5811388300841896E-2</c:v>
                </c:pt>
                <c:pt idx="35">
                  <c:v>1.5811388300841896E-2</c:v>
                </c:pt>
                <c:pt idx="36">
                  <c:v>1.5811388300841896E-2</c:v>
                </c:pt>
                <c:pt idx="37">
                  <c:v>1.5811388300841896E-2</c:v>
                </c:pt>
                <c:pt idx="38">
                  <c:v>1.5811388300841896E-2</c:v>
                </c:pt>
                <c:pt idx="39">
                  <c:v>1.5811388300841896E-2</c:v>
                </c:pt>
                <c:pt idx="40">
                  <c:v>1.5811388300841896E-2</c:v>
                </c:pt>
                <c:pt idx="41">
                  <c:v>1.5811388300841896E-2</c:v>
                </c:pt>
                <c:pt idx="42">
                  <c:v>1.5811388300841896E-2</c:v>
                </c:pt>
                <c:pt idx="43">
                  <c:v>1.5811388300841896E-2</c:v>
                </c:pt>
                <c:pt idx="44">
                  <c:v>1.5811388300841896E-2</c:v>
                </c:pt>
                <c:pt idx="45">
                  <c:v>1.5811388300841896E-2</c:v>
                </c:pt>
                <c:pt idx="46">
                  <c:v>1.5811388300841896E-2</c:v>
                </c:pt>
                <c:pt idx="47">
                  <c:v>1.5811388300841896E-2</c:v>
                </c:pt>
                <c:pt idx="48">
                  <c:v>1.5811388300841896E-2</c:v>
                </c:pt>
                <c:pt idx="49">
                  <c:v>1.5811388300841896E-2</c:v>
                </c:pt>
                <c:pt idx="50">
                  <c:v>1.5811388300841896E-2</c:v>
                </c:pt>
                <c:pt idx="51">
                  <c:v>1.5811388300841896E-2</c:v>
                </c:pt>
                <c:pt idx="52">
                  <c:v>1.5811388300841896E-2</c:v>
                </c:pt>
                <c:pt idx="53">
                  <c:v>1.5811388300841896E-2</c:v>
                </c:pt>
                <c:pt idx="54">
                  <c:v>1.5811388300841896E-2</c:v>
                </c:pt>
                <c:pt idx="55">
                  <c:v>1.5811388300841896E-2</c:v>
                </c:pt>
                <c:pt idx="56">
                  <c:v>1.5811388300841896E-2</c:v>
                </c:pt>
                <c:pt idx="57">
                  <c:v>1.5811388300841896E-2</c:v>
                </c:pt>
                <c:pt idx="58">
                  <c:v>1.5811388300841896E-2</c:v>
                </c:pt>
                <c:pt idx="59">
                  <c:v>1.5811388300841896E-2</c:v>
                </c:pt>
                <c:pt idx="60">
                  <c:v>1.5811388300841896E-2</c:v>
                </c:pt>
                <c:pt idx="61">
                  <c:v>1.5811388300841896E-2</c:v>
                </c:pt>
                <c:pt idx="62">
                  <c:v>1.5811388300841896E-2</c:v>
                </c:pt>
                <c:pt idx="63">
                  <c:v>1.5811388300841896E-2</c:v>
                </c:pt>
                <c:pt idx="64">
                  <c:v>1.5811388300841896E-2</c:v>
                </c:pt>
                <c:pt idx="65">
                  <c:v>1.5811388300841896E-2</c:v>
                </c:pt>
                <c:pt idx="66">
                  <c:v>1.5811388300841896E-2</c:v>
                </c:pt>
                <c:pt idx="67">
                  <c:v>1.5811388300841896E-2</c:v>
                </c:pt>
                <c:pt idx="68">
                  <c:v>1.5811388300841896E-2</c:v>
                </c:pt>
                <c:pt idx="69">
                  <c:v>1.5811388300841896E-2</c:v>
                </c:pt>
                <c:pt idx="70">
                  <c:v>1.5811388300841896E-2</c:v>
                </c:pt>
                <c:pt idx="71">
                  <c:v>1.5811388300841896E-2</c:v>
                </c:pt>
                <c:pt idx="72">
                  <c:v>1.5811388300841896E-2</c:v>
                </c:pt>
                <c:pt idx="73">
                  <c:v>1.5811388300841896E-2</c:v>
                </c:pt>
                <c:pt idx="74">
                  <c:v>1.5811388300841896E-2</c:v>
                </c:pt>
                <c:pt idx="75">
                  <c:v>1.5811388300841896E-2</c:v>
                </c:pt>
                <c:pt idx="76">
                  <c:v>1.5811388300841896E-2</c:v>
                </c:pt>
                <c:pt idx="77">
                  <c:v>1.5811388300841896E-2</c:v>
                </c:pt>
                <c:pt idx="78">
                  <c:v>1.5811388300841896E-2</c:v>
                </c:pt>
                <c:pt idx="79">
                  <c:v>1.5811388300841896E-2</c:v>
                </c:pt>
                <c:pt idx="80">
                  <c:v>1.5811388300841896E-2</c:v>
                </c:pt>
                <c:pt idx="81">
                  <c:v>1.5811388300841896E-2</c:v>
                </c:pt>
                <c:pt idx="82">
                  <c:v>1.5811388300841896E-2</c:v>
                </c:pt>
                <c:pt idx="83">
                  <c:v>1.5811388300841896E-2</c:v>
                </c:pt>
                <c:pt idx="84">
                  <c:v>1.5811388300841896E-2</c:v>
                </c:pt>
                <c:pt idx="85">
                  <c:v>1.5811388300841896E-2</c:v>
                </c:pt>
                <c:pt idx="86">
                  <c:v>1.5811388300841896E-2</c:v>
                </c:pt>
                <c:pt idx="87">
                  <c:v>1.5811388300841896E-2</c:v>
                </c:pt>
                <c:pt idx="88">
                  <c:v>1.5811388300841896E-2</c:v>
                </c:pt>
                <c:pt idx="89">
                  <c:v>1.5811388300841896E-2</c:v>
                </c:pt>
                <c:pt idx="90">
                  <c:v>1.5811388300841896E-2</c:v>
                </c:pt>
                <c:pt idx="91">
                  <c:v>1.5811388300841896E-2</c:v>
                </c:pt>
                <c:pt idx="92">
                  <c:v>1.5811388300841896E-2</c:v>
                </c:pt>
                <c:pt idx="93">
                  <c:v>1.5811388300841896E-2</c:v>
                </c:pt>
                <c:pt idx="94">
                  <c:v>1.5811388300841896E-2</c:v>
                </c:pt>
                <c:pt idx="95">
                  <c:v>1.5811388300841896E-2</c:v>
                </c:pt>
                <c:pt idx="96">
                  <c:v>1.5811388300841896E-2</c:v>
                </c:pt>
                <c:pt idx="97">
                  <c:v>1.5811388300841896E-2</c:v>
                </c:pt>
                <c:pt idx="98">
                  <c:v>1.5811388300841896E-2</c:v>
                </c:pt>
                <c:pt idx="99">
                  <c:v>1.5811388300841896E-2</c:v>
                </c:pt>
                <c:pt idx="100">
                  <c:v>1.5811388300841896E-2</c:v>
                </c:pt>
                <c:pt idx="101">
                  <c:v>1.5811388300841896E-2</c:v>
                </c:pt>
                <c:pt idx="102">
                  <c:v>1.5811388300841896E-2</c:v>
                </c:pt>
                <c:pt idx="103">
                  <c:v>1.5811388300841896E-2</c:v>
                </c:pt>
                <c:pt idx="104">
                  <c:v>1.5811388300841896E-2</c:v>
                </c:pt>
                <c:pt idx="105">
                  <c:v>1.5811388300841896E-2</c:v>
                </c:pt>
                <c:pt idx="106">
                  <c:v>1.5811388300841896E-2</c:v>
                </c:pt>
                <c:pt idx="107">
                  <c:v>1.5811388300841896E-2</c:v>
                </c:pt>
                <c:pt idx="108">
                  <c:v>1.5811388300841896E-2</c:v>
                </c:pt>
                <c:pt idx="109">
                  <c:v>1.5811388300841896E-2</c:v>
                </c:pt>
                <c:pt idx="110">
                  <c:v>1.5811388300841896E-2</c:v>
                </c:pt>
                <c:pt idx="111">
                  <c:v>1.5811388300841896E-2</c:v>
                </c:pt>
                <c:pt idx="112">
                  <c:v>1.5811388300841896E-2</c:v>
                </c:pt>
                <c:pt idx="113">
                  <c:v>1.5811388300841896E-2</c:v>
                </c:pt>
                <c:pt idx="114">
                  <c:v>1.5811388300841896E-2</c:v>
                </c:pt>
                <c:pt idx="115">
                  <c:v>1.5811388300841896E-2</c:v>
                </c:pt>
                <c:pt idx="116">
                  <c:v>1.5811388300841896E-2</c:v>
                </c:pt>
                <c:pt idx="117">
                  <c:v>1.5811388300841896E-2</c:v>
                </c:pt>
                <c:pt idx="118">
                  <c:v>1.5811388300841896E-2</c:v>
                </c:pt>
                <c:pt idx="119">
                  <c:v>1.5811388300841896E-2</c:v>
                </c:pt>
                <c:pt idx="120">
                  <c:v>1.5811388300841896E-2</c:v>
                </c:pt>
                <c:pt idx="121">
                  <c:v>1.5811388300841896E-2</c:v>
                </c:pt>
                <c:pt idx="122">
                  <c:v>1.5811388300841896E-2</c:v>
                </c:pt>
                <c:pt idx="123">
                  <c:v>1.5811388300841896E-2</c:v>
                </c:pt>
                <c:pt idx="124">
                  <c:v>1.5811388300841896E-2</c:v>
                </c:pt>
                <c:pt idx="125">
                  <c:v>1.5811388300841896E-2</c:v>
                </c:pt>
                <c:pt idx="126">
                  <c:v>1.5811388300841896E-2</c:v>
                </c:pt>
                <c:pt idx="127">
                  <c:v>1.5811388300841896E-2</c:v>
                </c:pt>
                <c:pt idx="128">
                  <c:v>1.5811388300841896E-2</c:v>
                </c:pt>
                <c:pt idx="129">
                  <c:v>1.5811388300841896E-2</c:v>
                </c:pt>
                <c:pt idx="130">
                  <c:v>1.5811388300841896E-2</c:v>
                </c:pt>
                <c:pt idx="131">
                  <c:v>1.5811388300841896E-2</c:v>
                </c:pt>
                <c:pt idx="132">
                  <c:v>1.5811388300841896E-2</c:v>
                </c:pt>
                <c:pt idx="133">
                  <c:v>1.5811388300841896E-2</c:v>
                </c:pt>
                <c:pt idx="134">
                  <c:v>1.5811388300841896E-2</c:v>
                </c:pt>
                <c:pt idx="135">
                  <c:v>1.5811388300841896E-2</c:v>
                </c:pt>
                <c:pt idx="136">
                  <c:v>1.5811388300841896E-2</c:v>
                </c:pt>
                <c:pt idx="137">
                  <c:v>1.5811388300841896E-2</c:v>
                </c:pt>
                <c:pt idx="138">
                  <c:v>1.5811388300841896E-2</c:v>
                </c:pt>
                <c:pt idx="139">
                  <c:v>1.5811388300841896E-2</c:v>
                </c:pt>
                <c:pt idx="140">
                  <c:v>1.5811388300841896E-2</c:v>
                </c:pt>
                <c:pt idx="141">
                  <c:v>1.5811388300841896E-2</c:v>
                </c:pt>
                <c:pt idx="142">
                  <c:v>1.5811388300841896E-2</c:v>
                </c:pt>
                <c:pt idx="143">
                  <c:v>1.5811388300841896E-2</c:v>
                </c:pt>
                <c:pt idx="144">
                  <c:v>1.5811388300841896E-2</c:v>
                </c:pt>
                <c:pt idx="145">
                  <c:v>1.5811388300841896E-2</c:v>
                </c:pt>
                <c:pt idx="146">
                  <c:v>1.5811388300841896E-2</c:v>
                </c:pt>
                <c:pt idx="147">
                  <c:v>1.5811388300841896E-2</c:v>
                </c:pt>
                <c:pt idx="148">
                  <c:v>1.5811388300841896E-2</c:v>
                </c:pt>
                <c:pt idx="149">
                  <c:v>1.5811388300841896E-2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6-4232-A02F-C95C76527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065983"/>
        <c:axId val="516063903"/>
      </c:lineChart>
      <c:catAx>
        <c:axId val="5160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063903"/>
        <c:crosses val="autoZero"/>
        <c:auto val="1"/>
        <c:lblAlgn val="ctr"/>
        <c:lblOffset val="100"/>
        <c:noMultiLvlLbl val="0"/>
      </c:catAx>
      <c:valAx>
        <c:axId val="5160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606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Прогибы(задание</a:t>
            </a:r>
            <a:r>
              <a:rPr lang="ru-RU" baseline="0"/>
              <a:t> 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Лист1!$H$2:$H$151</c:f>
              <c:numCache>
                <c:formatCode>General</c:formatCode>
                <c:ptCount val="15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</c:numCache>
            </c:numRef>
          </c:cat>
          <c:val>
            <c:numRef>
              <c:f>Лист1!$Q$2:$Q$151</c:f>
              <c:numCache>
                <c:formatCode>General</c:formatCode>
                <c:ptCount val="150"/>
                <c:pt idx="0">
                  <c:v>7.8860281228804174E-5</c:v>
                </c:pt>
                <c:pt idx="1">
                  <c:v>1.5733112182941475E-4</c:v>
                </c:pt>
                <c:pt idx="2">
                  <c:v>2.3541823503931553E-4</c:v>
                </c:pt>
                <c:pt idx="3">
                  <c:v>3.1312719575520356E-4</c:v>
                </c:pt>
                <c:pt idx="4">
                  <c:v>3.9046344517775639E-4</c:v>
                </c:pt>
                <c:pt idx="5">
                  <c:v>4.6743229525780805E-4</c:v>
                </c:pt>
                <c:pt idx="6">
                  <c:v>5.4403893295422792E-4</c:v>
                </c:pt>
                <c:pt idx="7">
                  <c:v>6.2028842431308823E-4</c:v>
                </c:pt>
                <c:pt idx="8">
                  <c:v>6.9618571837728321E-4</c:v>
                </c:pt>
                <c:pt idx="9">
                  <c:v>7.7173565093510352E-4</c:v>
                </c:pt>
                <c:pt idx="10">
                  <c:v>8.4694294811578363E-4</c:v>
                </c:pt>
                <c:pt idx="11">
                  <c:v>9.2181222983961711E-4</c:v>
                </c:pt>
                <c:pt idx="12">
                  <c:v>9.9634801312971366E-4</c:v>
                </c:pt>
                <c:pt idx="13">
                  <c:v>1.0705547152922365E-3</c:v>
                </c:pt>
                <c:pt idx="14">
                  <c:v>1.1444366569712747E-3</c:v>
                </c:pt>
                <c:pt idx="15">
                  <c:v>1.2179980650845051E-3</c:v>
                </c:pt>
                <c:pt idx="16">
                  <c:v>1.2912430756451716E-3</c:v>
                </c:pt>
                <c:pt idx="17">
                  <c:v>1.3641757364757714E-3</c:v>
                </c:pt>
                <c:pt idx="18">
                  <c:v>1.4368000098184432E-3</c:v>
                </c:pt>
                <c:pt idx="19">
                  <c:v>1.5091197748468739E-3</c:v>
                </c:pt>
                <c:pt idx="20">
                  <c:v>1.5811388300841916E-3</c:v>
                </c:pt>
                <c:pt idx="21">
                  <c:v>1.6528608957310821E-3</c:v>
                </c:pt>
                <c:pt idx="22">
                  <c:v>1.7242896159082831E-3</c:v>
                </c:pt>
                <c:pt idx="23">
                  <c:v>1.7954285608171132E-3</c:v>
                </c:pt>
                <c:pt idx="24">
                  <c:v>1.8662812288217923E-3</c:v>
                </c:pt>
                <c:pt idx="25">
                  <c:v>1.9368510484569501E-3</c:v>
                </c:pt>
                <c:pt idx="26">
                  <c:v>2.007141380363564E-3</c:v>
                </c:pt>
                <c:pt idx="27">
                  <c:v>2.0771555191564199E-3</c:v>
                </c:pt>
                <c:pt idx="28">
                  <c:v>2.1468966952260735E-3</c:v>
                </c:pt>
                <c:pt idx="29">
                  <c:v>2.2163680764780494E-3</c:v>
                </c:pt>
                <c:pt idx="30">
                  <c:v>2.28557277001196E-3</c:v>
                </c:pt>
                <c:pt idx="31">
                  <c:v>2.354513823743052E-3</c:v>
                </c:pt>
                <c:pt idx="32">
                  <c:v>2.4231942279685746E-3</c:v>
                </c:pt>
                <c:pt idx="33">
                  <c:v>2.4916169168812327E-3</c:v>
                </c:pt>
                <c:pt idx="34">
                  <c:v>2.55978477003194E-3</c:v>
                </c:pt>
                <c:pt idx="35">
                  <c:v>2.6277006137438788E-3</c:v>
                </c:pt>
                <c:pt idx="36">
                  <c:v>2.6953672224798511E-3</c:v>
                </c:pt>
                <c:pt idx="37">
                  <c:v>2.762787320164814E-3</c:v>
                </c:pt>
                <c:pt idx="38">
                  <c:v>2.8299635814653529E-3</c:v>
                </c:pt>
                <c:pt idx="39">
                  <c:v>2.8968986330278092E-3</c:v>
                </c:pt>
                <c:pt idx="40">
                  <c:v>2.9635950546766897E-3</c:v>
                </c:pt>
                <c:pt idx="41">
                  <c:v>3.0300553805748739E-3</c:v>
                </c:pt>
                <c:pt idx="42">
                  <c:v>3.0962821003471426E-3</c:v>
                </c:pt>
                <c:pt idx="43">
                  <c:v>3.1622776601683798E-3</c:v>
                </c:pt>
                <c:pt idx="44">
                  <c:v>3.2280444638178758E-3</c:v>
                </c:pt>
                <c:pt idx="45">
                  <c:v>3.2935848737009055E-3</c:v>
                </c:pt>
                <c:pt idx="46">
                  <c:v>3.3589012118389189E-3</c:v>
                </c:pt>
                <c:pt idx="47">
                  <c:v>3.4239957608294472E-3</c:v>
                </c:pt>
                <c:pt idx="48">
                  <c:v>3.4888707647768857E-3</c:v>
                </c:pt>
                <c:pt idx="49">
                  <c:v>3.5535284301951853E-3</c:v>
                </c:pt>
                <c:pt idx="50">
                  <c:v>3.6179709268835507E-3</c:v>
                </c:pt>
                <c:pt idx="51">
                  <c:v>3.6822003887760323E-3</c:v>
                </c:pt>
                <c:pt idx="52">
                  <c:v>3.7462189147660502E-3</c:v>
                </c:pt>
                <c:pt idx="53">
                  <c:v>3.8100285695066884E-3</c:v>
                </c:pt>
                <c:pt idx="54">
                  <c:v>3.8736313841876285E-3</c:v>
                </c:pt>
                <c:pt idx="55">
                  <c:v>3.9370293572896023E-3</c:v>
                </c:pt>
                <c:pt idx="56">
                  <c:v>4.0002244553170516E-3</c:v>
                </c:pt>
                <c:pt idx="57">
                  <c:v>4.063218613509896E-3</c:v>
                </c:pt>
                <c:pt idx="58">
                  <c:v>4.1260137365349905E-3</c:v>
                </c:pt>
                <c:pt idx="59">
                  <c:v>4.1886116991581047E-3</c:v>
                </c:pt>
                <c:pt idx="60">
                  <c:v>4.2510143468969842E-3</c:v>
                </c:pt>
                <c:pt idx="61">
                  <c:v>4.3132234966562107E-3</c:v>
                </c:pt>
                <c:pt idx="62">
                  <c:v>4.375240937344451E-3</c:v>
                </c:pt>
                <c:pt idx="63">
                  <c:v>4.4370684304746895E-3</c:v>
                </c:pt>
                <c:pt idx="64">
                  <c:v>4.4987077107480032E-3</c:v>
                </c:pt>
                <c:pt idx="65">
                  <c:v>4.5601604866214659E-3</c:v>
                </c:pt>
                <c:pt idx="66">
                  <c:v>4.6214284408606504E-3</c:v>
                </c:pt>
                <c:pt idx="67">
                  <c:v>4.6825132310772989E-3</c:v>
                </c:pt>
                <c:pt idx="68">
                  <c:v>4.743416490252568E-3</c:v>
                </c:pt>
                <c:pt idx="69">
                  <c:v>4.8041398272464057E-3</c:v>
                </c:pt>
                <c:pt idx="70">
                  <c:v>4.8646848272934362E-3</c:v>
                </c:pt>
                <c:pt idx="71">
                  <c:v>4.9250530524858234E-3</c:v>
                </c:pt>
                <c:pt idx="72">
                  <c:v>4.9852460422435234E-3</c:v>
                </c:pt>
                <c:pt idx="73">
                  <c:v>5.0452653137723104E-3</c:v>
                </c:pt>
                <c:pt idx="74">
                  <c:v>5.1051123625099927E-3</c:v>
                </c:pt>
                <c:pt idx="75">
                  <c:v>5.1647886625611344E-3</c:v>
                </c:pt>
                <c:pt idx="76">
                  <c:v>5.224295667120734E-3</c:v>
                </c:pt>
                <c:pt idx="77">
                  <c:v>5.2836348088870881E-3</c:v>
                </c:pt>
                <c:pt idx="78">
                  <c:v>5.3428075004642826E-3</c:v>
                </c:pt>
                <c:pt idx="79">
                  <c:v>5.4018151347545278E-3</c:v>
                </c:pt>
                <c:pt idx="80">
                  <c:v>5.4606590853407515E-3</c:v>
                </c:pt>
                <c:pt idx="81">
                  <c:v>5.5193407068596448E-3</c:v>
                </c:pt>
                <c:pt idx="82">
                  <c:v>5.5778613353655443E-3</c:v>
                </c:pt>
                <c:pt idx="83">
                  <c:v>5.6362222886853185E-3</c:v>
                </c:pt>
                <c:pt idx="84">
                  <c:v>5.6944248667646705E-3</c:v>
                </c:pt>
                <c:pt idx="85">
                  <c:v>5.752470352005927E-3</c:v>
                </c:pt>
                <c:pt idx="86">
                  <c:v>5.8103600095977571E-3</c:v>
                </c:pt>
                <c:pt idx="87">
                  <c:v>5.8680950878369047E-3</c:v>
                </c:pt>
                <c:pt idx="88">
                  <c:v>5.9256768184422631E-3</c:v>
                </c:pt>
                <c:pt idx="89">
                  <c:v>5.9831064168614709E-3</c:v>
                </c:pt>
                <c:pt idx="90">
                  <c:v>6.0403850825702585E-3</c:v>
                </c:pt>
                <c:pt idx="91">
                  <c:v>6.0975139993647461E-3</c:v>
                </c:pt>
                <c:pt idx="92">
                  <c:v>6.1544943356468991E-3</c:v>
                </c:pt>
                <c:pt idx="93">
                  <c:v>6.2113272447033435E-3</c:v>
                </c:pt>
                <c:pt idx="94">
                  <c:v>6.2680138649777208E-3</c:v>
                </c:pt>
                <c:pt idx="95">
                  <c:v>6.3245553203367562E-3</c:v>
                </c:pt>
                <c:pt idx="96">
                  <c:v>6.3809527203302491E-3</c:v>
                </c:pt>
                <c:pt idx="97">
                  <c:v>6.4372071604450916E-3</c:v>
                </c:pt>
                <c:pt idx="98">
                  <c:v>6.4933197223535667E-3</c:v>
                </c:pt>
                <c:pt idx="99">
                  <c:v>6.5492914741560014E-3</c:v>
                </c:pt>
                <c:pt idx="100">
                  <c:v>6.6051234706179969E-3</c:v>
                </c:pt>
                <c:pt idx="101">
                  <c:v>6.6608167534023335E-3</c:v>
                </c:pt>
                <c:pt idx="102">
                  <c:v>6.7163723512957234E-3</c:v>
                </c:pt>
                <c:pt idx="103">
                  <c:v>6.7717912804305322E-3</c:v>
                </c:pt>
                <c:pt idx="104">
                  <c:v>6.8270745445016441E-3</c:v>
                </c:pt>
                <c:pt idx="105">
                  <c:v>6.8822231349785386E-3</c:v>
                </c:pt>
                <c:pt idx="106">
                  <c:v>6.9372380313127528E-3</c:v>
                </c:pt>
                <c:pt idx="107">
                  <c:v>6.9921202011408654E-3</c:v>
                </c:pt>
                <c:pt idx="108">
                  <c:v>7.0468706004830246E-3</c:v>
                </c:pt>
                <c:pt idx="109">
                  <c:v>7.101490173937304E-3</c:v>
                </c:pt>
                <c:pt idx="110">
                  <c:v>7.1559798548698067E-3</c:v>
                </c:pt>
                <c:pt idx="111">
                  <c:v>7.2103405656007806E-3</c:v>
                </c:pt>
                <c:pt idx="112">
                  <c:v>7.264573217586754E-3</c:v>
                </c:pt>
                <c:pt idx="113">
                  <c:v>7.3186787115988618E-3</c:v>
                </c:pt>
                <c:pt idx="114">
                  <c:v>7.3726579378973617E-3</c:v>
                </c:pt>
                <c:pt idx="115">
                  <c:v>7.4265117764026056E-3</c:v>
                </c:pt>
                <c:pt idx="116">
                  <c:v>7.4802410968623362E-3</c:v>
                </c:pt>
                <c:pt idx="117">
                  <c:v>7.5338467590156076E-3</c:v>
                </c:pt>
                <c:pt idx="118">
                  <c:v>7.5873296127532824E-3</c:v>
                </c:pt>
                <c:pt idx="119">
                  <c:v>7.640690498275253E-3</c:v>
                </c:pt>
                <c:pt idx="120">
                  <c:v>7.6939302462444188E-3</c:v>
                </c:pt>
                <c:pt idx="121">
                  <c:v>7.7470496779375973E-3</c:v>
                </c:pt>
                <c:pt idx="122">
                  <c:v>7.8000496053932944E-3</c:v>
                </c:pt>
                <c:pt idx="123">
                  <c:v>7.8529308315565677E-3</c:v>
                </c:pt>
                <c:pt idx="124">
                  <c:v>7.9056941504209478E-3</c:v>
                </c:pt>
                <c:pt idx="125">
                  <c:v>7.9583403471675251E-3</c:v>
                </c:pt>
                <c:pt idx="126">
                  <c:v>8.0108701983012953E-3</c:v>
                </c:pt>
                <c:pt idx="127">
                  <c:v>8.0632844717847436E-3</c:v>
                </c:pt>
                <c:pt idx="128">
                  <c:v>8.1155839271688998E-3</c:v>
                </c:pt>
                <c:pt idx="129">
                  <c:v>8.1677693157216971E-3</c:v>
                </c:pt>
                <c:pt idx="130">
                  <c:v>8.2198413805539342E-3</c:v>
                </c:pt>
                <c:pt idx="131">
                  <c:v>8.2718008567426934E-3</c:v>
                </c:pt>
                <c:pt idx="132">
                  <c:v>8.3236484714524425E-3</c:v>
                </c:pt>
                <c:pt idx="133">
                  <c:v>8.3753849440537514E-3</c:v>
                </c:pt>
                <c:pt idx="134">
                  <c:v>8.4270109862397483E-3</c:v>
                </c:pt>
                <c:pt idx="135">
                  <c:v>8.4785273021403436E-3</c:v>
                </c:pt>
                <c:pt idx="136">
                  <c:v>8.5299345884342764E-3</c:v>
                </c:pt>
                <c:pt idx="137">
                  <c:v>8.5812335344590367E-3</c:v>
                </c:pt>
                <c:pt idx="138">
                  <c:v>8.6324248223187371E-3</c:v>
                </c:pt>
                <c:pt idx="139">
                  <c:v>8.6835091269898863E-3</c:v>
                </c:pt>
                <c:pt idx="140">
                  <c:v>8.7344871164252574E-3</c:v>
                </c:pt>
                <c:pt idx="141">
                  <c:v>8.7853594516557887E-3</c:v>
                </c:pt>
                <c:pt idx="142">
                  <c:v>8.8361267868905767E-3</c:v>
                </c:pt>
                <c:pt idx="143">
                  <c:v>8.8867897696150409E-3</c:v>
                </c:pt>
                <c:pt idx="144">
                  <c:v>8.9373490406872667E-3</c:v>
                </c:pt>
                <c:pt idx="145">
                  <c:v>8.9878052344325929E-3</c:v>
                </c:pt>
                <c:pt idx="146">
                  <c:v>9.0381589787364575E-3</c:v>
                </c:pt>
                <c:pt idx="147">
                  <c:v>9.088410895135568E-3</c:v>
                </c:pt>
                <c:pt idx="148">
                  <c:v>9.1385615989073993E-3</c:v>
                </c:pt>
                <c:pt idx="149">
                  <c:v>9.1886116991581057E-3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D-4A04-8EC5-A0883DF8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56559"/>
        <c:axId val="520554063"/>
      </c:lineChart>
      <c:catAx>
        <c:axId val="52055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554063"/>
        <c:crosses val="autoZero"/>
        <c:auto val="1"/>
        <c:lblAlgn val="ctr"/>
        <c:lblOffset val="100"/>
        <c:noMultiLvlLbl val="0"/>
      </c:catAx>
      <c:valAx>
        <c:axId val="5205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55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Наибольшие</a:t>
            </a:r>
            <a:r>
              <a:rPr lang="ru-RU" baseline="0"/>
              <a:t> и наименьшие интенсивности нагрзок(задание 4)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qmax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Лист1!$H$2:$H$151</c:f>
              <c:numCache>
                <c:formatCode>General</c:formatCode>
                <c:ptCount val="15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</c:numCache>
            </c:numRef>
          </c:cat>
          <c:val>
            <c:numRef>
              <c:f>Лист1!$V$2:$V$151</c:f>
              <c:numCache>
                <c:formatCode>General</c:formatCode>
                <c:ptCount val="150"/>
                <c:pt idx="0">
                  <c:v>137.91052881798342</c:v>
                </c:pt>
                <c:pt idx="1">
                  <c:v>139.61944948020007</c:v>
                </c:pt>
                <c:pt idx="2">
                  <c:v>141.33256386950791</c:v>
                </c:pt>
                <c:pt idx="3">
                  <c:v>143.04984141100417</c:v>
                </c:pt>
                <c:pt idx="4">
                  <c:v>144.77125204491051</c:v>
                </c:pt>
                <c:pt idx="5">
                  <c:v>146.49676621306617</c:v>
                </c:pt>
                <c:pt idx="6">
                  <c:v>148.22635484589733</c:v>
                </c:pt>
                <c:pt idx="7">
                  <c:v>149.95998934984522</c:v>
                </c:pt>
                <c:pt idx="8">
                  <c:v>151.69764159523001</c:v>
                </c:pt>
                <c:pt idx="9">
                  <c:v>153.43928390453428</c:v>
                </c:pt>
                <c:pt idx="10">
                  <c:v>155.18488904108284</c:v>
                </c:pt>
                <c:pt idx="11">
                  <c:v>156.93443019811176</c:v>
                </c:pt>
                <c:pt idx="12">
                  <c:v>158.68788098819687</c:v>
                </c:pt>
                <c:pt idx="13">
                  <c:v>160.44521543303946</c:v>
                </c:pt>
                <c:pt idx="14">
                  <c:v>162.2064079535823</c:v>
                </c:pt>
                <c:pt idx="15">
                  <c:v>163.97143336045548</c:v>
                </c:pt>
                <c:pt idx="16">
                  <c:v>165.74026684472472</c:v>
                </c:pt>
                <c:pt idx="17">
                  <c:v>167.5128839689402</c:v>
                </c:pt>
                <c:pt idx="18">
                  <c:v>169.28926065847151</c:v>
                </c:pt>
                <c:pt idx="19">
                  <c:v>171.06937319311075</c:v>
                </c:pt>
                <c:pt idx="20">
                  <c:v>172.85319819894261</c:v>
                </c:pt>
                <c:pt idx="21">
                  <c:v>174.64071264046717</c:v>
                </c:pt>
                <c:pt idx="22">
                  <c:v>176.43189381296196</c:v>
                </c:pt>
                <c:pt idx="23">
                  <c:v>178.22671933507809</c:v>
                </c:pt>
                <c:pt idx="24">
                  <c:v>180.02516714166197</c:v>
                </c:pt>
                <c:pt idx="25">
                  <c:v>181.82721547679373</c:v>
                </c:pt>
                <c:pt idx="26">
                  <c:v>183.63284288702579</c:v>
                </c:pt>
                <c:pt idx="27">
                  <c:v>185.4420282148325</c:v>
                </c:pt>
                <c:pt idx="28">
                  <c:v>187.25475059224149</c:v>
                </c:pt>
                <c:pt idx="29">
                  <c:v>189.07098943465738</c:v>
                </c:pt>
                <c:pt idx="30">
                  <c:v>190.89072443485986</c:v>
                </c:pt>
                <c:pt idx="31">
                  <c:v>192.71393555717606</c:v>
                </c:pt>
                <c:pt idx="32">
                  <c:v>194.54060303181703</c:v>
                </c:pt>
                <c:pt idx="33">
                  <c:v>196.37070734937504</c:v>
                </c:pt>
                <c:pt idx="34">
                  <c:v>198.20422925547436</c:v>
                </c:pt>
                <c:pt idx="35">
                  <c:v>200.0411497455718</c:v>
                </c:pt>
                <c:pt idx="36">
                  <c:v>201.88145005989992</c:v>
                </c:pt>
                <c:pt idx="37">
                  <c:v>203.72511167854833</c:v>
                </c:pt>
                <c:pt idx="38">
                  <c:v>205.57211631668085</c:v>
                </c:pt>
                <c:pt idx="39">
                  <c:v>207.42244591987784</c:v>
                </c:pt>
                <c:pt idx="40">
                  <c:v>209.27608265960953</c:v>
                </c:pt>
                <c:pt idx="41">
                  <c:v>211.13300892882262</c:v>
                </c:pt>
                <c:pt idx="42">
                  <c:v>212.99320733765043</c:v>
                </c:pt>
                <c:pt idx="43">
                  <c:v>214.8566607092298</c:v>
                </c:pt>
                <c:pt idx="44">
                  <c:v>216.72335207563145</c:v>
                </c:pt>
                <c:pt idx="45">
                  <c:v>218.59326467389263</c:v>
                </c:pt>
                <c:pt idx="46">
                  <c:v>220.4663819421539</c:v>
                </c:pt>
                <c:pt idx="47">
                  <c:v>222.34268751589386</c:v>
                </c:pt>
                <c:pt idx="48">
                  <c:v>224.22216522425742</c:v>
                </c:pt>
                <c:pt idx="49">
                  <c:v>226.10479908648082</c:v>
                </c:pt>
                <c:pt idx="50">
                  <c:v>227.99057330840213</c:v>
                </c:pt>
                <c:pt idx="51">
                  <c:v>229.87947227905931</c:v>
                </c:pt>
                <c:pt idx="52">
                  <c:v>231.77148056737482</c:v>
                </c:pt>
                <c:pt idx="53">
                  <c:v>233.66658291891744</c:v>
                </c:pt>
                <c:pt idx="54">
                  <c:v>235.56476425274766</c:v>
                </c:pt>
                <c:pt idx="55">
                  <c:v>237.466009658335</c:v>
                </c:pt>
                <c:pt idx="56">
                  <c:v>239.37030439255275</c:v>
                </c:pt>
                <c:pt idx="57">
                  <c:v>241.27763387674156</c:v>
                </c:pt>
                <c:pt idx="58">
                  <c:v>243.18798369384794</c:v>
                </c:pt>
                <c:pt idx="59">
                  <c:v>245.10133958562287</c:v>
                </c:pt>
                <c:pt idx="60">
                  <c:v>247.01768744989246</c:v>
                </c:pt>
                <c:pt idx="61">
                  <c:v>248.93701333788977</c:v>
                </c:pt>
                <c:pt idx="62">
                  <c:v>250.859303451649</c:v>
                </c:pt>
                <c:pt idx="63">
                  <c:v>252.78454414145733</c:v>
                </c:pt>
                <c:pt idx="64">
                  <c:v>254.7127219033685</c:v>
                </c:pt>
                <c:pt idx="65">
                  <c:v>256.64382337677262</c:v>
                </c:pt>
                <c:pt idx="66">
                  <c:v>258.57783534201621</c:v>
                </c:pt>
                <c:pt idx="67">
                  <c:v>260.51474471808325</c:v>
                </c:pt>
                <c:pt idx="68">
                  <c:v>262.45453856032145</c:v>
                </c:pt>
                <c:pt idx="69">
                  <c:v>264.39720405822311</c:v>
                </c:pt>
                <c:pt idx="70">
                  <c:v>266.34272853325126</c:v>
                </c:pt>
                <c:pt idx="71">
                  <c:v>268.29109943671921</c:v>
                </c:pt>
                <c:pt idx="72">
                  <c:v>270.24230434770925</c:v>
                </c:pt>
                <c:pt idx="73">
                  <c:v>272.19633097104332</c:v>
                </c:pt>
                <c:pt idx="74">
                  <c:v>274.15316713529182</c:v>
                </c:pt>
                <c:pt idx="75">
                  <c:v>276.11280079082877</c:v>
                </c:pt>
                <c:pt idx="76">
                  <c:v>278.07522000792648</c:v>
                </c:pt>
                <c:pt idx="77">
                  <c:v>280.04041297489283</c:v>
                </c:pt>
                <c:pt idx="78">
                  <c:v>282.00836799624545</c:v>
                </c:pt>
                <c:pt idx="79">
                  <c:v>283.97907349092378</c:v>
                </c:pt>
                <c:pt idx="80">
                  <c:v>285.95251799054176</c:v>
                </c:pt>
                <c:pt idx="81">
                  <c:v>287.92869013767381</c:v>
                </c:pt>
                <c:pt idx="82">
                  <c:v>289.90757868417717</c:v>
                </c:pt>
                <c:pt idx="83">
                  <c:v>291.88917248954829</c:v>
                </c:pt>
                <c:pt idx="84">
                  <c:v>293.87346051931371</c:v>
                </c:pt>
                <c:pt idx="85">
                  <c:v>295.86043184345203</c:v>
                </c:pt>
                <c:pt idx="86">
                  <c:v>297.85007563484771</c:v>
                </c:pt>
                <c:pt idx="87">
                  <c:v>299.84238116777897</c:v>
                </c:pt>
                <c:pt idx="88">
                  <c:v>301.83733781643315</c:v>
                </c:pt>
                <c:pt idx="89">
                  <c:v>303.83493505344853</c:v>
                </c:pt>
                <c:pt idx="90">
                  <c:v>305.83516244849449</c:v>
                </c:pt>
                <c:pt idx="91">
                  <c:v>307.83800966686749</c:v>
                </c:pt>
                <c:pt idx="92">
                  <c:v>309.84346646812537</c:v>
                </c:pt>
                <c:pt idx="93">
                  <c:v>311.85152270473901</c:v>
                </c:pt>
                <c:pt idx="94">
                  <c:v>313.86216832077878</c:v>
                </c:pt>
                <c:pt idx="95">
                  <c:v>315.87539335061786</c:v>
                </c:pt>
                <c:pt idx="96">
                  <c:v>317.89118791766646</c:v>
                </c:pt>
                <c:pt idx="97">
                  <c:v>319.90954223312946</c:v>
                </c:pt>
                <c:pt idx="98">
                  <c:v>321.93044659478375</c:v>
                </c:pt>
                <c:pt idx="99">
                  <c:v>323.95389138578065</c:v>
                </c:pt>
                <c:pt idx="100">
                  <c:v>325.97986707347462</c:v>
                </c:pt>
                <c:pt idx="101">
                  <c:v>328.00836420826749</c:v>
                </c:pt>
                <c:pt idx="102">
                  <c:v>330.03937342247849</c:v>
                </c:pt>
                <c:pt idx="103">
                  <c:v>332.07288542923339</c:v>
                </c:pt>
                <c:pt idx="104">
                  <c:v>334.10889102137435</c:v>
                </c:pt>
                <c:pt idx="105">
                  <c:v>336.14738107039079</c:v>
                </c:pt>
                <c:pt idx="106">
                  <c:v>338.18834652536742</c:v>
                </c:pt>
                <c:pt idx="107">
                  <c:v>340.23177841195428</c:v>
                </c:pt>
                <c:pt idx="108">
                  <c:v>342.27766783135195</c:v>
                </c:pt>
                <c:pt idx="109">
                  <c:v>344.32600595931984</c:v>
                </c:pt>
                <c:pt idx="110">
                  <c:v>346.37678404519539</c:v>
                </c:pt>
                <c:pt idx="111">
                  <c:v>348.42999341093724</c:v>
                </c:pt>
                <c:pt idx="112">
                  <c:v>350.48562545018183</c:v>
                </c:pt>
                <c:pt idx="113">
                  <c:v>352.54367162731853</c:v>
                </c:pt>
                <c:pt idx="114">
                  <c:v>354.60412347657677</c:v>
                </c:pt>
                <c:pt idx="115">
                  <c:v>356.66697260113665</c:v>
                </c:pt>
                <c:pt idx="116">
                  <c:v>358.73221067224631</c:v>
                </c:pt>
                <c:pt idx="117">
                  <c:v>360.79982942836136</c:v>
                </c:pt>
                <c:pt idx="118">
                  <c:v>362.8698206742954</c:v>
                </c:pt>
                <c:pt idx="119">
                  <c:v>364.94217628038882</c:v>
                </c:pt>
                <c:pt idx="120">
                  <c:v>367.01688818168441</c:v>
                </c:pt>
                <c:pt idx="121">
                  <c:v>369.09394837712722</c:v>
                </c:pt>
                <c:pt idx="122">
                  <c:v>371.1733489287663</c:v>
                </c:pt>
                <c:pt idx="123">
                  <c:v>373.2550819609844</c:v>
                </c:pt>
                <c:pt idx="124">
                  <c:v>375.33913965972323</c:v>
                </c:pt>
                <c:pt idx="125">
                  <c:v>377.42551427173771</c:v>
                </c:pt>
                <c:pt idx="126">
                  <c:v>379.51419810385124</c:v>
                </c:pt>
                <c:pt idx="127">
                  <c:v>381.60518352222937</c:v>
                </c:pt>
                <c:pt idx="128">
                  <c:v>383.69846295166428</c:v>
                </c:pt>
                <c:pt idx="129">
                  <c:v>385.79402887486827</c:v>
                </c:pt>
                <c:pt idx="130">
                  <c:v>387.8918738317829</c:v>
                </c:pt>
                <c:pt idx="131">
                  <c:v>389.99199041889585</c:v>
                </c:pt>
                <c:pt idx="132">
                  <c:v>392.09437128857286</c:v>
                </c:pt>
                <c:pt idx="133">
                  <c:v>394.19900914839195</c:v>
                </c:pt>
                <c:pt idx="134">
                  <c:v>396.30589676050232</c:v>
                </c:pt>
                <c:pt idx="135">
                  <c:v>398.41502694097881</c:v>
                </c:pt>
                <c:pt idx="136">
                  <c:v>400.52639255919559</c:v>
                </c:pt>
                <c:pt idx="137">
                  <c:v>402.63998653720938</c:v>
                </c:pt>
                <c:pt idx="138">
                  <c:v>404.75580184914662</c:v>
                </c:pt>
                <c:pt idx="139">
                  <c:v>406.8738315206063</c:v>
                </c:pt>
                <c:pt idx="140">
                  <c:v>408.99406862806859</c:v>
                </c:pt>
                <c:pt idx="141">
                  <c:v>411.11650629831644</c:v>
                </c:pt>
                <c:pt idx="142">
                  <c:v>413.24113770786062</c:v>
                </c:pt>
                <c:pt idx="143">
                  <c:v>415.36795608237867</c:v>
                </c:pt>
                <c:pt idx="144">
                  <c:v>417.49695469615949</c:v>
                </c:pt>
                <c:pt idx="145">
                  <c:v>419.62812687155809</c:v>
                </c:pt>
                <c:pt idx="146">
                  <c:v>421.76146597845565</c:v>
                </c:pt>
                <c:pt idx="147">
                  <c:v>423.89696543373526</c:v>
                </c:pt>
                <c:pt idx="148">
                  <c:v>426.03461870075478</c:v>
                </c:pt>
                <c:pt idx="149">
                  <c:v>428.1744192888379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9-497D-81B4-DCE5B1AE5494}"/>
            </c:ext>
          </c:extLst>
        </c:ser>
        <c:ser>
          <c:idx val="1"/>
          <c:order val="1"/>
          <c:tx>
            <c:v>qmin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Лист1!$H$2:$H$151</c:f>
              <c:numCache>
                <c:formatCode>General</c:formatCode>
                <c:ptCount val="15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</c:numCache>
            </c:numRef>
          </c:cat>
          <c:val>
            <c:numRef>
              <c:f>Лист1!$U$2:$U$151</c:f>
              <c:numCache>
                <c:formatCode>General</c:formatCode>
                <c:ptCount val="150"/>
                <c:pt idx="0">
                  <c:v>136.20583298689698</c:v>
                </c:pt>
                <c:pt idx="1">
                  <c:v>136.20583298689698</c:v>
                </c:pt>
                <c:pt idx="2">
                  <c:v>136.20583298689698</c:v>
                </c:pt>
                <c:pt idx="3">
                  <c:v>136.20583298689698</c:v>
                </c:pt>
                <c:pt idx="4">
                  <c:v>136.20583298689698</c:v>
                </c:pt>
                <c:pt idx="5">
                  <c:v>136.20583298689698</c:v>
                </c:pt>
                <c:pt idx="6">
                  <c:v>136.20583298689698</c:v>
                </c:pt>
                <c:pt idx="7">
                  <c:v>136.20583298689698</c:v>
                </c:pt>
                <c:pt idx="8">
                  <c:v>136.20583298689698</c:v>
                </c:pt>
                <c:pt idx="9">
                  <c:v>136.20583298689698</c:v>
                </c:pt>
                <c:pt idx="10">
                  <c:v>136.20583298689698</c:v>
                </c:pt>
                <c:pt idx="11">
                  <c:v>136.20583298689698</c:v>
                </c:pt>
                <c:pt idx="12">
                  <c:v>136.20583298689698</c:v>
                </c:pt>
                <c:pt idx="13">
                  <c:v>136.20583298689698</c:v>
                </c:pt>
                <c:pt idx="14">
                  <c:v>136.20583298689698</c:v>
                </c:pt>
                <c:pt idx="15">
                  <c:v>136.20583298689698</c:v>
                </c:pt>
                <c:pt idx="16">
                  <c:v>136.20583298689698</c:v>
                </c:pt>
                <c:pt idx="17">
                  <c:v>136.20583298689698</c:v>
                </c:pt>
                <c:pt idx="18">
                  <c:v>136.20583298689698</c:v>
                </c:pt>
                <c:pt idx="19">
                  <c:v>136.20583298689698</c:v>
                </c:pt>
                <c:pt idx="20">
                  <c:v>136.20583298689698</c:v>
                </c:pt>
                <c:pt idx="21">
                  <c:v>136.20583298689698</c:v>
                </c:pt>
                <c:pt idx="22">
                  <c:v>136.20583298689698</c:v>
                </c:pt>
                <c:pt idx="23">
                  <c:v>136.20583298689698</c:v>
                </c:pt>
                <c:pt idx="24">
                  <c:v>136.20583298689698</c:v>
                </c:pt>
                <c:pt idx="25">
                  <c:v>136.20583298689698</c:v>
                </c:pt>
                <c:pt idx="26">
                  <c:v>136.20583298689698</c:v>
                </c:pt>
                <c:pt idx="27">
                  <c:v>136.20583298689698</c:v>
                </c:pt>
                <c:pt idx="28">
                  <c:v>136.20583298689698</c:v>
                </c:pt>
                <c:pt idx="29">
                  <c:v>136.20583298689698</c:v>
                </c:pt>
                <c:pt idx="30">
                  <c:v>136.20583298689698</c:v>
                </c:pt>
                <c:pt idx="31">
                  <c:v>136.20583298689698</c:v>
                </c:pt>
                <c:pt idx="32">
                  <c:v>136.20583298689698</c:v>
                </c:pt>
                <c:pt idx="33">
                  <c:v>136.20583298689698</c:v>
                </c:pt>
                <c:pt idx="34">
                  <c:v>136.20583298689698</c:v>
                </c:pt>
                <c:pt idx="35">
                  <c:v>136.20583298689698</c:v>
                </c:pt>
                <c:pt idx="36">
                  <c:v>136.20583298689698</c:v>
                </c:pt>
                <c:pt idx="37">
                  <c:v>136.20583298689698</c:v>
                </c:pt>
                <c:pt idx="38">
                  <c:v>136.20583298689698</c:v>
                </c:pt>
                <c:pt idx="39">
                  <c:v>136.20583298689698</c:v>
                </c:pt>
                <c:pt idx="40">
                  <c:v>136.20583298689698</c:v>
                </c:pt>
                <c:pt idx="41">
                  <c:v>136.20583298689698</c:v>
                </c:pt>
                <c:pt idx="42">
                  <c:v>136.20583298689698</c:v>
                </c:pt>
                <c:pt idx="43">
                  <c:v>136.20583298689698</c:v>
                </c:pt>
                <c:pt idx="44">
                  <c:v>136.20583298689698</c:v>
                </c:pt>
                <c:pt idx="45">
                  <c:v>136.20583298689698</c:v>
                </c:pt>
                <c:pt idx="46">
                  <c:v>136.20583298689698</c:v>
                </c:pt>
                <c:pt idx="47">
                  <c:v>136.20583298689698</c:v>
                </c:pt>
                <c:pt idx="48">
                  <c:v>136.20583298689698</c:v>
                </c:pt>
                <c:pt idx="49">
                  <c:v>136.20583298689698</c:v>
                </c:pt>
                <c:pt idx="50">
                  <c:v>136.20583298689698</c:v>
                </c:pt>
                <c:pt idx="51">
                  <c:v>136.20583298689698</c:v>
                </c:pt>
                <c:pt idx="52">
                  <c:v>136.20583298689698</c:v>
                </c:pt>
                <c:pt idx="53">
                  <c:v>136.20583298689698</c:v>
                </c:pt>
                <c:pt idx="54">
                  <c:v>136.20583298689698</c:v>
                </c:pt>
                <c:pt idx="55">
                  <c:v>136.20583298689698</c:v>
                </c:pt>
                <c:pt idx="56">
                  <c:v>136.20583298689698</c:v>
                </c:pt>
                <c:pt idx="57">
                  <c:v>136.20583298689698</c:v>
                </c:pt>
                <c:pt idx="58">
                  <c:v>136.20583298689698</c:v>
                </c:pt>
                <c:pt idx="59">
                  <c:v>136.20583298689698</c:v>
                </c:pt>
                <c:pt idx="60">
                  <c:v>136.20583298689698</c:v>
                </c:pt>
                <c:pt idx="61">
                  <c:v>136.20583298689698</c:v>
                </c:pt>
                <c:pt idx="62">
                  <c:v>136.20583298689698</c:v>
                </c:pt>
                <c:pt idx="63">
                  <c:v>136.20583298689698</c:v>
                </c:pt>
                <c:pt idx="64">
                  <c:v>136.20583298689698</c:v>
                </c:pt>
                <c:pt idx="65">
                  <c:v>136.20583298689698</c:v>
                </c:pt>
                <c:pt idx="66">
                  <c:v>136.20583298689698</c:v>
                </c:pt>
                <c:pt idx="67">
                  <c:v>136.20583298689698</c:v>
                </c:pt>
                <c:pt idx="68">
                  <c:v>136.20583298689698</c:v>
                </c:pt>
                <c:pt idx="69">
                  <c:v>136.20583298689698</c:v>
                </c:pt>
                <c:pt idx="70">
                  <c:v>136.20583298689698</c:v>
                </c:pt>
                <c:pt idx="71">
                  <c:v>136.20583298689698</c:v>
                </c:pt>
                <c:pt idx="72">
                  <c:v>136.20583298689698</c:v>
                </c:pt>
                <c:pt idx="73">
                  <c:v>136.20583298689698</c:v>
                </c:pt>
                <c:pt idx="74">
                  <c:v>136.20583298689698</c:v>
                </c:pt>
                <c:pt idx="75">
                  <c:v>136.20583298689698</c:v>
                </c:pt>
                <c:pt idx="76">
                  <c:v>136.20583298689698</c:v>
                </c:pt>
                <c:pt idx="77">
                  <c:v>136.20583298689698</c:v>
                </c:pt>
                <c:pt idx="78">
                  <c:v>136.20583298689698</c:v>
                </c:pt>
                <c:pt idx="79">
                  <c:v>136.20583298689698</c:v>
                </c:pt>
                <c:pt idx="80">
                  <c:v>136.20583298689698</c:v>
                </c:pt>
                <c:pt idx="81">
                  <c:v>136.20583298689698</c:v>
                </c:pt>
                <c:pt idx="82">
                  <c:v>136.20583298689698</c:v>
                </c:pt>
                <c:pt idx="83">
                  <c:v>136.20583298689698</c:v>
                </c:pt>
                <c:pt idx="84">
                  <c:v>136.20583298689698</c:v>
                </c:pt>
                <c:pt idx="85">
                  <c:v>136.20583298689698</c:v>
                </c:pt>
                <c:pt idx="86">
                  <c:v>136.20583298689698</c:v>
                </c:pt>
                <c:pt idx="87">
                  <c:v>136.20583298689698</c:v>
                </c:pt>
                <c:pt idx="88">
                  <c:v>136.20583298689698</c:v>
                </c:pt>
                <c:pt idx="89">
                  <c:v>136.20583298689698</c:v>
                </c:pt>
                <c:pt idx="90">
                  <c:v>136.20583298689698</c:v>
                </c:pt>
                <c:pt idx="91">
                  <c:v>136.20583298689698</c:v>
                </c:pt>
                <c:pt idx="92">
                  <c:v>136.20583298689698</c:v>
                </c:pt>
                <c:pt idx="93">
                  <c:v>136.20583298689698</c:v>
                </c:pt>
                <c:pt idx="94">
                  <c:v>136.20583298689698</c:v>
                </c:pt>
                <c:pt idx="95">
                  <c:v>136.20583298689698</c:v>
                </c:pt>
                <c:pt idx="96">
                  <c:v>136.20583298689698</c:v>
                </c:pt>
                <c:pt idx="97">
                  <c:v>136.20583298689698</c:v>
                </c:pt>
                <c:pt idx="98">
                  <c:v>136.20583298689698</c:v>
                </c:pt>
                <c:pt idx="99">
                  <c:v>136.20583298689698</c:v>
                </c:pt>
                <c:pt idx="100">
                  <c:v>136.20583298689698</c:v>
                </c:pt>
                <c:pt idx="101">
                  <c:v>136.20583298689698</c:v>
                </c:pt>
                <c:pt idx="102">
                  <c:v>136.20583298689698</c:v>
                </c:pt>
                <c:pt idx="103">
                  <c:v>136.20583298689698</c:v>
                </c:pt>
                <c:pt idx="104">
                  <c:v>136.20583298689698</c:v>
                </c:pt>
                <c:pt idx="105">
                  <c:v>136.20583298689698</c:v>
                </c:pt>
                <c:pt idx="106">
                  <c:v>136.20583298689698</c:v>
                </c:pt>
                <c:pt idx="107">
                  <c:v>136.20583298689698</c:v>
                </c:pt>
                <c:pt idx="108">
                  <c:v>136.20583298689698</c:v>
                </c:pt>
                <c:pt idx="109">
                  <c:v>136.20583298689698</c:v>
                </c:pt>
                <c:pt idx="110">
                  <c:v>136.20583298689698</c:v>
                </c:pt>
                <c:pt idx="111">
                  <c:v>136.20583298689698</c:v>
                </c:pt>
                <c:pt idx="112">
                  <c:v>136.20583298689698</c:v>
                </c:pt>
                <c:pt idx="113">
                  <c:v>136.20583298689698</c:v>
                </c:pt>
                <c:pt idx="114">
                  <c:v>136.20583298689698</c:v>
                </c:pt>
                <c:pt idx="115">
                  <c:v>136.20583298689698</c:v>
                </c:pt>
                <c:pt idx="116">
                  <c:v>136.20583298689698</c:v>
                </c:pt>
                <c:pt idx="117">
                  <c:v>136.20583298689698</c:v>
                </c:pt>
                <c:pt idx="118">
                  <c:v>136.20583298689698</c:v>
                </c:pt>
                <c:pt idx="119">
                  <c:v>136.20583298689698</c:v>
                </c:pt>
                <c:pt idx="120">
                  <c:v>136.20583298689698</c:v>
                </c:pt>
                <c:pt idx="121">
                  <c:v>136.20583298689698</c:v>
                </c:pt>
                <c:pt idx="122">
                  <c:v>136.20583298689698</c:v>
                </c:pt>
                <c:pt idx="123">
                  <c:v>136.20583298689698</c:v>
                </c:pt>
                <c:pt idx="124">
                  <c:v>136.20583298689698</c:v>
                </c:pt>
                <c:pt idx="125">
                  <c:v>136.20583298689698</c:v>
                </c:pt>
                <c:pt idx="126">
                  <c:v>136.20583298689698</c:v>
                </c:pt>
                <c:pt idx="127">
                  <c:v>136.20583298689698</c:v>
                </c:pt>
                <c:pt idx="128">
                  <c:v>136.20583298689698</c:v>
                </c:pt>
                <c:pt idx="129">
                  <c:v>136.20583298689698</c:v>
                </c:pt>
                <c:pt idx="130">
                  <c:v>136.20583298689698</c:v>
                </c:pt>
                <c:pt idx="131">
                  <c:v>136.20583298689698</c:v>
                </c:pt>
                <c:pt idx="132">
                  <c:v>136.20583298689698</c:v>
                </c:pt>
                <c:pt idx="133">
                  <c:v>136.20583298689698</c:v>
                </c:pt>
                <c:pt idx="134">
                  <c:v>136.20583298689698</c:v>
                </c:pt>
                <c:pt idx="135">
                  <c:v>136.20583298689698</c:v>
                </c:pt>
                <c:pt idx="136">
                  <c:v>136.20583298689698</c:v>
                </c:pt>
                <c:pt idx="137">
                  <c:v>136.20583298689698</c:v>
                </c:pt>
                <c:pt idx="138">
                  <c:v>136.20583298689698</c:v>
                </c:pt>
                <c:pt idx="139">
                  <c:v>136.20583298689698</c:v>
                </c:pt>
                <c:pt idx="140">
                  <c:v>136.20583298689698</c:v>
                </c:pt>
                <c:pt idx="141">
                  <c:v>136.20583298689698</c:v>
                </c:pt>
                <c:pt idx="142">
                  <c:v>136.20583298689698</c:v>
                </c:pt>
                <c:pt idx="143">
                  <c:v>136.20583298689698</c:v>
                </c:pt>
                <c:pt idx="144">
                  <c:v>136.20583298689698</c:v>
                </c:pt>
                <c:pt idx="145">
                  <c:v>136.20583298689698</c:v>
                </c:pt>
                <c:pt idx="146">
                  <c:v>136.20583298689698</c:v>
                </c:pt>
                <c:pt idx="147">
                  <c:v>136.20583298689698</c:v>
                </c:pt>
                <c:pt idx="148">
                  <c:v>136.20583298689698</c:v>
                </c:pt>
                <c:pt idx="149">
                  <c:v>136.20583298689698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49-497D-81B4-DCE5B1AE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025567"/>
        <c:axId val="519017247"/>
      </c:lineChart>
      <c:catAx>
        <c:axId val="51902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017247"/>
        <c:crosses val="autoZero"/>
        <c:auto val="1"/>
        <c:lblAlgn val="ctr"/>
        <c:lblOffset val="100"/>
        <c:noMultiLvlLbl val="0"/>
      </c:catAx>
      <c:valAx>
        <c:axId val="51901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02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Суммарные</a:t>
            </a:r>
            <a:r>
              <a:rPr lang="ru-RU" baseline="0"/>
              <a:t> усилия печати(задание 5)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Лист1!$H$2:$H$151</c:f>
              <c:numCache>
                <c:formatCode>General</c:formatCode>
                <c:ptCount val="15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</c:numCache>
            </c:numRef>
          </c:cat>
          <c:val>
            <c:numRef>
              <c:f>Лист1!$X$2:$X$151</c:f>
              <c:numCache>
                <c:formatCode>General</c:formatCode>
                <c:ptCount val="150"/>
                <c:pt idx="0">
                  <c:v>13681.952348608809</c:v>
                </c:pt>
                <c:pt idx="1">
                  <c:v>13743.473492448609</c:v>
                </c:pt>
                <c:pt idx="2">
                  <c:v>13805.145610463691</c:v>
                </c:pt>
                <c:pt idx="3">
                  <c:v>13866.967601957558</c:v>
                </c:pt>
                <c:pt idx="4">
                  <c:v>13928.938384778186</c:v>
                </c:pt>
                <c:pt idx="5">
                  <c:v>13991.056894831789</c:v>
                </c:pt>
                <c:pt idx="6">
                  <c:v>14053.322085613712</c:v>
                </c:pt>
                <c:pt idx="7">
                  <c:v>14115.732927755835</c:v>
                </c:pt>
                <c:pt idx="8">
                  <c:v>14178.288408589688</c:v>
                </c:pt>
                <c:pt idx="9">
                  <c:v>14240.987531724642</c:v>
                </c:pt>
                <c:pt idx="10">
                  <c:v>14303.829316640389</c:v>
                </c:pt>
                <c:pt idx="11">
                  <c:v>14366.812798293429</c:v>
                </c:pt>
                <c:pt idx="12">
                  <c:v>14429.937026736494</c:v>
                </c:pt>
                <c:pt idx="13">
                  <c:v>14493.201066750828</c:v>
                </c:pt>
                <c:pt idx="14">
                  <c:v>14556.603997490371</c:v>
                </c:pt>
                <c:pt idx="15">
                  <c:v>14620.144912137806</c:v>
                </c:pt>
                <c:pt idx="16">
                  <c:v>14683.822917571495</c:v>
                </c:pt>
                <c:pt idx="17">
                  <c:v>14747.637134043254</c:v>
                </c:pt>
                <c:pt idx="18">
                  <c:v>14811.586694866381</c:v>
                </c:pt>
                <c:pt idx="19">
                  <c:v>14875.670746113394</c:v>
                </c:pt>
                <c:pt idx="20">
                  <c:v>14939.888446323341</c:v>
                </c:pt>
                <c:pt idx="21">
                  <c:v>15004.238966218225</c:v>
                </c:pt>
                <c:pt idx="22">
                  <c:v>15068.721488428037</c:v>
                </c:pt>
                <c:pt idx="23">
                  <c:v>15133.335207224218</c:v>
                </c:pt>
                <c:pt idx="24">
                  <c:v>15198.079328261238</c:v>
                </c:pt>
                <c:pt idx="25">
                  <c:v>15262.953068325982</c:v>
                </c:pt>
                <c:pt idx="26">
                  <c:v>15327.955655094336</c:v>
                </c:pt>
                <c:pt idx="27">
                  <c:v>15393.086326895376</c:v>
                </c:pt>
                <c:pt idx="28">
                  <c:v>15458.344332482102</c:v>
                </c:pt>
                <c:pt idx="29">
                  <c:v>15523.728930809073</c:v>
                </c:pt>
                <c:pt idx="30">
                  <c:v>15589.239390816363</c:v>
                </c:pt>
                <c:pt idx="31">
                  <c:v>15654.874991219745</c:v>
                </c:pt>
                <c:pt idx="32">
                  <c:v>15720.635020306821</c:v>
                </c:pt>
                <c:pt idx="33">
                  <c:v>15786.51877573891</c:v>
                </c:pt>
                <c:pt idx="34">
                  <c:v>15852.525564358484</c:v>
                </c:pt>
                <c:pt idx="35">
                  <c:v>15918.654702001993</c:v>
                </c:pt>
                <c:pt idx="36">
                  <c:v>15984.905513317804</c:v>
                </c:pt>
                <c:pt idx="37">
                  <c:v>16051.277331589148</c:v>
                </c:pt>
                <c:pt idx="38">
                  <c:v>16117.769498561918</c:v>
                </c:pt>
                <c:pt idx="39">
                  <c:v>16184.381364277011</c:v>
                </c:pt>
                <c:pt idx="40">
                  <c:v>16251.112286907352</c:v>
                </c:pt>
                <c:pt idx="41">
                  <c:v>16317.961632599019</c:v>
                </c:pt>
                <c:pt idx="42">
                  <c:v>16384.928775316821</c:v>
                </c:pt>
                <c:pt idx="43">
                  <c:v>16452.013096693678</c:v>
                </c:pt>
                <c:pt idx="44">
                  <c:v>16519.21398588414</c:v>
                </c:pt>
                <c:pt idx="45">
                  <c:v>16586.530839421543</c:v>
                </c:pt>
                <c:pt idx="46">
                  <c:v>16653.963061078946</c:v>
                </c:pt>
                <c:pt idx="47">
                  <c:v>16721.510061733585</c:v>
                </c:pt>
                <c:pt idx="48">
                  <c:v>16789.171259234674</c:v>
                </c:pt>
                <c:pt idx="49">
                  <c:v>16856.946078274716</c:v>
                </c:pt>
                <c:pt idx="50">
                  <c:v>16924.833950263885</c:v>
                </c:pt>
                <c:pt idx="51">
                  <c:v>16992.834313207542</c:v>
                </c:pt>
                <c:pt idx="52">
                  <c:v>17060.9466115869</c:v>
                </c:pt>
                <c:pt idx="53">
                  <c:v>17129.170296242435</c:v>
                </c:pt>
                <c:pt idx="54">
                  <c:v>17197.504824260322</c:v>
                </c:pt>
                <c:pt idx="55">
                  <c:v>17265.949658861467</c:v>
                </c:pt>
                <c:pt idx="56">
                  <c:v>17334.504269293309</c:v>
                </c:pt>
                <c:pt idx="57">
                  <c:v>17403.168130724102</c:v>
                </c:pt>
                <c:pt idx="58">
                  <c:v>17471.940724139931</c:v>
                </c:pt>
                <c:pt idx="59">
                  <c:v>17540.821536243828</c:v>
                </c:pt>
                <c:pt idx="60">
                  <c:v>17609.810059357533</c:v>
                </c:pt>
                <c:pt idx="61">
                  <c:v>17678.90579132544</c:v>
                </c:pt>
                <c:pt idx="62">
                  <c:v>17748.108235420772</c:v>
                </c:pt>
                <c:pt idx="63">
                  <c:v>17817.416900253869</c:v>
                </c:pt>
                <c:pt idx="64">
                  <c:v>17886.831299682672</c:v>
                </c:pt>
                <c:pt idx="65">
                  <c:v>17956.350952725221</c:v>
                </c:pt>
                <c:pt idx="66">
                  <c:v>18025.975383473989</c:v>
                </c:pt>
                <c:pt idx="67">
                  <c:v>18095.704121012404</c:v>
                </c:pt>
                <c:pt idx="68">
                  <c:v>18165.536699332977</c:v>
                </c:pt>
                <c:pt idx="69">
                  <c:v>18235.47265725744</c:v>
                </c:pt>
                <c:pt idx="70">
                  <c:v>18305.511538358449</c:v>
                </c:pt>
                <c:pt idx="71">
                  <c:v>18375.652890883299</c:v>
                </c:pt>
                <c:pt idx="72">
                  <c:v>18445.896267678938</c:v>
                </c:pt>
                <c:pt idx="73">
                  <c:v>18516.241226118967</c:v>
                </c:pt>
                <c:pt idx="74">
                  <c:v>18586.687328031912</c:v>
                </c:pt>
                <c:pt idx="75">
                  <c:v>18657.234139631244</c:v>
                </c:pt>
                <c:pt idx="76">
                  <c:v>18727.881231446758</c:v>
                </c:pt>
                <c:pt idx="77">
                  <c:v>18798.628178257546</c:v>
                </c:pt>
                <c:pt idx="78">
                  <c:v>18869.474559026243</c:v>
                </c:pt>
                <c:pt idx="79">
                  <c:v>18940.419956834663</c:v>
                </c:pt>
                <c:pt idx="80">
                  <c:v>19011.46395882091</c:v>
                </c:pt>
                <c:pt idx="81">
                  <c:v>19082.606156117661</c:v>
                </c:pt>
                <c:pt idx="82">
                  <c:v>19153.846143791783</c:v>
                </c:pt>
                <c:pt idx="83">
                  <c:v>19225.183520785147</c:v>
                </c:pt>
                <c:pt idx="84">
                  <c:v>19296.617889856701</c:v>
                </c:pt>
                <c:pt idx="85">
                  <c:v>19368.148857525681</c:v>
                </c:pt>
                <c:pt idx="86">
                  <c:v>19439.776034015926</c:v>
                </c:pt>
                <c:pt idx="87">
                  <c:v>19511.499033201449</c:v>
                </c:pt>
                <c:pt idx="88">
                  <c:v>19583.317472553001</c:v>
                </c:pt>
                <c:pt idx="89">
                  <c:v>19655.230973085556</c:v>
                </c:pt>
                <c:pt idx="90">
                  <c:v>19727.23915930721</c:v>
                </c:pt>
                <c:pt idx="91">
                  <c:v>19799.341659168636</c:v>
                </c:pt>
                <c:pt idx="92">
                  <c:v>19871.538104013922</c:v>
                </c:pt>
                <c:pt idx="93">
                  <c:v>19943.828128532012</c:v>
                </c:pt>
                <c:pt idx="94">
                  <c:v>20016.211370709443</c:v>
                </c:pt>
                <c:pt idx="95">
                  <c:v>20088.687471783651</c:v>
                </c:pt>
                <c:pt idx="96">
                  <c:v>20161.256076197402</c:v>
                </c:pt>
                <c:pt idx="97">
                  <c:v>20233.91683155407</c:v>
                </c:pt>
                <c:pt idx="98">
                  <c:v>20306.66938857362</c:v>
                </c:pt>
                <c:pt idx="99">
                  <c:v>20379.513401049509</c:v>
                </c:pt>
                <c:pt idx="100">
                  <c:v>20452.448525806496</c:v>
                </c:pt>
                <c:pt idx="101">
                  <c:v>20525.474422659037</c:v>
                </c:pt>
                <c:pt idx="102">
                  <c:v>20598.590754370634</c:v>
                </c:pt>
                <c:pt idx="103">
                  <c:v>20671.79718661381</c:v>
                </c:pt>
                <c:pt idx="104">
                  <c:v>20745.093387930883</c:v>
                </c:pt>
                <c:pt idx="105">
                  <c:v>20818.479029695474</c:v>
                </c:pt>
                <c:pt idx="106">
                  <c:v>20891.953786074635</c:v>
                </c:pt>
                <c:pt idx="107">
                  <c:v>20965.51733399176</c:v>
                </c:pt>
                <c:pt idx="108">
                  <c:v>21039.169353090077</c:v>
                </c:pt>
                <c:pt idx="109">
                  <c:v>21112.909525696919</c:v>
                </c:pt>
                <c:pt idx="110">
                  <c:v>21186.737536788438</c:v>
                </c:pt>
                <c:pt idx="111">
                  <c:v>21260.653073955149</c:v>
                </c:pt>
                <c:pt idx="112">
                  <c:v>21334.655827367955</c:v>
                </c:pt>
                <c:pt idx="113">
                  <c:v>21408.745489744873</c:v>
                </c:pt>
                <c:pt idx="114">
                  <c:v>21482.92175631817</c:v>
                </c:pt>
                <c:pt idx="115">
                  <c:v>21557.184324802325</c:v>
                </c:pt>
                <c:pt idx="116">
                  <c:v>21631.532895362274</c:v>
                </c:pt>
                <c:pt idx="117">
                  <c:v>21705.967170582415</c:v>
                </c:pt>
                <c:pt idx="118">
                  <c:v>21780.486855436044</c:v>
                </c:pt>
                <c:pt idx="119">
                  <c:v>21855.091657255405</c:v>
                </c:pt>
                <c:pt idx="120">
                  <c:v>21929.781285702047</c:v>
                </c:pt>
                <c:pt idx="121">
                  <c:v>22004.555452737986</c:v>
                </c:pt>
                <c:pt idx="122">
                  <c:v>22079.413872596997</c:v>
                </c:pt>
                <c:pt idx="123">
                  <c:v>22154.356261756846</c:v>
                </c:pt>
                <c:pt idx="124">
                  <c:v>22229.382338911444</c:v>
                </c:pt>
                <c:pt idx="125">
                  <c:v>22304.491824943965</c:v>
                </c:pt>
                <c:pt idx="126">
                  <c:v>22379.684442900056</c:v>
                </c:pt>
                <c:pt idx="127">
                  <c:v>22454.959917961663</c:v>
                </c:pt>
                <c:pt idx="128">
                  <c:v>22530.31797742132</c:v>
                </c:pt>
                <c:pt idx="129">
                  <c:v>22605.758350656663</c:v>
                </c:pt>
                <c:pt idx="130">
                  <c:v>22681.280769105593</c:v>
                </c:pt>
                <c:pt idx="131">
                  <c:v>22756.884966241661</c:v>
                </c:pt>
                <c:pt idx="132">
                  <c:v>22832.570677550029</c:v>
                </c:pt>
                <c:pt idx="133">
                  <c:v>22908.337640503516</c:v>
                </c:pt>
                <c:pt idx="134">
                  <c:v>22984.185594539493</c:v>
                </c:pt>
                <c:pt idx="135">
                  <c:v>23060.11428103664</c:v>
                </c:pt>
                <c:pt idx="136">
                  <c:v>23136.12344329245</c:v>
                </c:pt>
                <c:pt idx="137">
                  <c:v>23212.212826500945</c:v>
                </c:pt>
                <c:pt idx="138">
                  <c:v>23288.382177730688</c:v>
                </c:pt>
                <c:pt idx="139">
                  <c:v>23364.631245903234</c:v>
                </c:pt>
                <c:pt idx="140">
                  <c:v>23440.959781771875</c:v>
                </c:pt>
                <c:pt idx="141">
                  <c:v>23517.367537900798</c:v>
                </c:pt>
                <c:pt idx="142">
                  <c:v>23593.854268644391</c:v>
                </c:pt>
                <c:pt idx="143">
                  <c:v>23670.419730127036</c:v>
                </c:pt>
                <c:pt idx="144">
                  <c:v>23747.063680223146</c:v>
                </c:pt>
                <c:pt idx="145">
                  <c:v>23823.785878537499</c:v>
                </c:pt>
                <c:pt idx="146">
                  <c:v>23900.586086385811</c:v>
                </c:pt>
                <c:pt idx="147">
                  <c:v>23977.464066775876</c:v>
                </c:pt>
                <c:pt idx="148">
                  <c:v>24054.419584388579</c:v>
                </c:pt>
                <c:pt idx="149">
                  <c:v>24131.452405559572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C-4B5E-8900-133A04305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019327"/>
        <c:axId val="519027231"/>
      </c:lineChart>
      <c:catAx>
        <c:axId val="51901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027231"/>
        <c:crosses val="autoZero"/>
        <c:auto val="1"/>
        <c:lblAlgn val="ctr"/>
        <c:lblOffset val="100"/>
        <c:noMultiLvlLbl val="0"/>
      </c:catAx>
      <c:valAx>
        <c:axId val="5190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901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Критическое</a:t>
            </a:r>
            <a:r>
              <a:rPr lang="ru-RU" baseline="0"/>
              <a:t> давление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pkr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Лист1!$H$2:$H$151</c:f>
              <c:numCache>
                <c:formatCode>General</c:formatCode>
                <c:ptCount val="15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</c:numCache>
            </c:numRef>
          </c:cat>
          <c:val>
            <c:numRef>
              <c:f>Лист1!$Z$2:$Z$151</c:f>
              <c:numCache>
                <c:formatCode>General</c:formatCode>
                <c:ptCount val="150"/>
                <c:pt idx="0">
                  <c:v>252.5</c:v>
                </c:pt>
                <c:pt idx="1">
                  <c:v>255</c:v>
                </c:pt>
                <c:pt idx="2">
                  <c:v>257.5</c:v>
                </c:pt>
                <c:pt idx="3">
                  <c:v>260</c:v>
                </c:pt>
                <c:pt idx="4">
                  <c:v>262.5</c:v>
                </c:pt>
                <c:pt idx="5">
                  <c:v>265</c:v>
                </c:pt>
                <c:pt idx="6">
                  <c:v>267.5</c:v>
                </c:pt>
                <c:pt idx="7">
                  <c:v>270</c:v>
                </c:pt>
                <c:pt idx="8">
                  <c:v>272.5</c:v>
                </c:pt>
                <c:pt idx="9">
                  <c:v>275</c:v>
                </c:pt>
                <c:pt idx="10">
                  <c:v>277.5</c:v>
                </c:pt>
                <c:pt idx="11">
                  <c:v>280</c:v>
                </c:pt>
                <c:pt idx="12">
                  <c:v>282.5</c:v>
                </c:pt>
                <c:pt idx="13">
                  <c:v>285</c:v>
                </c:pt>
                <c:pt idx="14">
                  <c:v>287.5</c:v>
                </c:pt>
                <c:pt idx="15">
                  <c:v>290</c:v>
                </c:pt>
                <c:pt idx="16">
                  <c:v>292.5</c:v>
                </c:pt>
                <c:pt idx="17">
                  <c:v>295</c:v>
                </c:pt>
                <c:pt idx="18">
                  <c:v>297.5</c:v>
                </c:pt>
                <c:pt idx="19">
                  <c:v>300</c:v>
                </c:pt>
                <c:pt idx="20">
                  <c:v>302.5</c:v>
                </c:pt>
                <c:pt idx="21">
                  <c:v>305</c:v>
                </c:pt>
                <c:pt idx="22">
                  <c:v>307.5</c:v>
                </c:pt>
                <c:pt idx="23">
                  <c:v>310</c:v>
                </c:pt>
                <c:pt idx="24">
                  <c:v>312.5</c:v>
                </c:pt>
                <c:pt idx="25">
                  <c:v>315</c:v>
                </c:pt>
                <c:pt idx="26">
                  <c:v>317.5</c:v>
                </c:pt>
                <c:pt idx="27">
                  <c:v>320</c:v>
                </c:pt>
                <c:pt idx="28">
                  <c:v>322.5</c:v>
                </c:pt>
                <c:pt idx="29">
                  <c:v>325</c:v>
                </c:pt>
                <c:pt idx="30">
                  <c:v>327.5</c:v>
                </c:pt>
                <c:pt idx="31">
                  <c:v>330</c:v>
                </c:pt>
                <c:pt idx="32">
                  <c:v>332.5</c:v>
                </c:pt>
                <c:pt idx="33">
                  <c:v>335</c:v>
                </c:pt>
                <c:pt idx="34">
                  <c:v>337.5</c:v>
                </c:pt>
                <c:pt idx="35">
                  <c:v>340</c:v>
                </c:pt>
                <c:pt idx="36">
                  <c:v>342.5</c:v>
                </c:pt>
                <c:pt idx="37">
                  <c:v>345</c:v>
                </c:pt>
                <c:pt idx="38">
                  <c:v>347.5</c:v>
                </c:pt>
                <c:pt idx="39">
                  <c:v>350</c:v>
                </c:pt>
                <c:pt idx="40">
                  <c:v>352.5</c:v>
                </c:pt>
                <c:pt idx="41">
                  <c:v>355</c:v>
                </c:pt>
                <c:pt idx="42">
                  <c:v>357.5</c:v>
                </c:pt>
                <c:pt idx="43">
                  <c:v>360</c:v>
                </c:pt>
                <c:pt idx="44">
                  <c:v>362.5</c:v>
                </c:pt>
                <c:pt idx="45">
                  <c:v>365</c:v>
                </c:pt>
                <c:pt idx="46">
                  <c:v>367.5</c:v>
                </c:pt>
                <c:pt idx="47">
                  <c:v>370</c:v>
                </c:pt>
                <c:pt idx="48">
                  <c:v>372.5</c:v>
                </c:pt>
                <c:pt idx="49">
                  <c:v>375</c:v>
                </c:pt>
                <c:pt idx="50">
                  <c:v>377.5</c:v>
                </c:pt>
                <c:pt idx="51">
                  <c:v>380</c:v>
                </c:pt>
                <c:pt idx="52">
                  <c:v>382.5</c:v>
                </c:pt>
                <c:pt idx="53">
                  <c:v>385</c:v>
                </c:pt>
                <c:pt idx="54">
                  <c:v>387.5</c:v>
                </c:pt>
                <c:pt idx="55">
                  <c:v>390</c:v>
                </c:pt>
                <c:pt idx="56">
                  <c:v>392.5</c:v>
                </c:pt>
                <c:pt idx="57">
                  <c:v>395</c:v>
                </c:pt>
                <c:pt idx="58">
                  <c:v>397.5</c:v>
                </c:pt>
                <c:pt idx="59">
                  <c:v>400</c:v>
                </c:pt>
                <c:pt idx="60">
                  <c:v>402.5</c:v>
                </c:pt>
                <c:pt idx="61">
                  <c:v>405</c:v>
                </c:pt>
                <c:pt idx="62">
                  <c:v>407.5</c:v>
                </c:pt>
                <c:pt idx="63">
                  <c:v>410</c:v>
                </c:pt>
                <c:pt idx="64">
                  <c:v>412.5</c:v>
                </c:pt>
                <c:pt idx="65">
                  <c:v>415</c:v>
                </c:pt>
                <c:pt idx="66">
                  <c:v>417.5</c:v>
                </c:pt>
                <c:pt idx="67">
                  <c:v>420</c:v>
                </c:pt>
                <c:pt idx="68">
                  <c:v>422.5</c:v>
                </c:pt>
                <c:pt idx="69">
                  <c:v>425</c:v>
                </c:pt>
                <c:pt idx="70">
                  <c:v>427.5</c:v>
                </c:pt>
                <c:pt idx="71">
                  <c:v>430</c:v>
                </c:pt>
                <c:pt idx="72">
                  <c:v>432.5</c:v>
                </c:pt>
                <c:pt idx="73">
                  <c:v>435</c:v>
                </c:pt>
                <c:pt idx="74">
                  <c:v>437.5</c:v>
                </c:pt>
                <c:pt idx="75">
                  <c:v>440</c:v>
                </c:pt>
                <c:pt idx="76">
                  <c:v>442.5</c:v>
                </c:pt>
                <c:pt idx="77">
                  <c:v>445</c:v>
                </c:pt>
                <c:pt idx="78">
                  <c:v>447.5</c:v>
                </c:pt>
                <c:pt idx="79">
                  <c:v>450</c:v>
                </c:pt>
                <c:pt idx="80">
                  <c:v>452.5</c:v>
                </c:pt>
                <c:pt idx="81">
                  <c:v>455</c:v>
                </c:pt>
                <c:pt idx="82">
                  <c:v>457.5</c:v>
                </c:pt>
                <c:pt idx="83">
                  <c:v>460</c:v>
                </c:pt>
                <c:pt idx="84">
                  <c:v>462.5</c:v>
                </c:pt>
                <c:pt idx="85">
                  <c:v>465</c:v>
                </c:pt>
                <c:pt idx="86">
                  <c:v>467.5</c:v>
                </c:pt>
                <c:pt idx="87">
                  <c:v>470</c:v>
                </c:pt>
                <c:pt idx="88">
                  <c:v>472.5</c:v>
                </c:pt>
                <c:pt idx="89">
                  <c:v>475</c:v>
                </c:pt>
                <c:pt idx="90">
                  <c:v>477.5</c:v>
                </c:pt>
                <c:pt idx="91">
                  <c:v>480</c:v>
                </c:pt>
                <c:pt idx="92">
                  <c:v>482.5</c:v>
                </c:pt>
                <c:pt idx="93">
                  <c:v>485</c:v>
                </c:pt>
                <c:pt idx="94">
                  <c:v>487.5</c:v>
                </c:pt>
                <c:pt idx="95">
                  <c:v>490</c:v>
                </c:pt>
                <c:pt idx="96">
                  <c:v>492.5</c:v>
                </c:pt>
                <c:pt idx="97">
                  <c:v>495</c:v>
                </c:pt>
                <c:pt idx="98">
                  <c:v>497.5</c:v>
                </c:pt>
                <c:pt idx="99">
                  <c:v>500</c:v>
                </c:pt>
                <c:pt idx="100">
                  <c:v>502.49999999999994</c:v>
                </c:pt>
                <c:pt idx="101">
                  <c:v>505</c:v>
                </c:pt>
                <c:pt idx="102">
                  <c:v>507.49999999999994</c:v>
                </c:pt>
                <c:pt idx="103">
                  <c:v>510</c:v>
                </c:pt>
                <c:pt idx="104">
                  <c:v>512.5</c:v>
                </c:pt>
                <c:pt idx="105">
                  <c:v>515</c:v>
                </c:pt>
                <c:pt idx="106">
                  <c:v>517.5</c:v>
                </c:pt>
                <c:pt idx="107">
                  <c:v>520</c:v>
                </c:pt>
                <c:pt idx="108">
                  <c:v>522.5</c:v>
                </c:pt>
                <c:pt idx="109">
                  <c:v>525</c:v>
                </c:pt>
                <c:pt idx="110">
                  <c:v>527.5</c:v>
                </c:pt>
                <c:pt idx="111">
                  <c:v>530</c:v>
                </c:pt>
                <c:pt idx="112">
                  <c:v>532.5</c:v>
                </c:pt>
                <c:pt idx="113">
                  <c:v>535</c:v>
                </c:pt>
                <c:pt idx="114">
                  <c:v>537.5</c:v>
                </c:pt>
                <c:pt idx="115">
                  <c:v>540</c:v>
                </c:pt>
                <c:pt idx="116">
                  <c:v>542.5</c:v>
                </c:pt>
                <c:pt idx="117">
                  <c:v>545</c:v>
                </c:pt>
                <c:pt idx="118">
                  <c:v>547.5</c:v>
                </c:pt>
                <c:pt idx="119">
                  <c:v>550</c:v>
                </c:pt>
                <c:pt idx="120">
                  <c:v>552.5</c:v>
                </c:pt>
                <c:pt idx="121">
                  <c:v>555</c:v>
                </c:pt>
                <c:pt idx="122">
                  <c:v>557.5</c:v>
                </c:pt>
                <c:pt idx="123">
                  <c:v>560</c:v>
                </c:pt>
                <c:pt idx="124">
                  <c:v>562.5</c:v>
                </c:pt>
                <c:pt idx="125">
                  <c:v>565</c:v>
                </c:pt>
                <c:pt idx="126">
                  <c:v>567.5</c:v>
                </c:pt>
                <c:pt idx="127">
                  <c:v>570</c:v>
                </c:pt>
                <c:pt idx="128">
                  <c:v>572.5</c:v>
                </c:pt>
                <c:pt idx="129">
                  <c:v>575</c:v>
                </c:pt>
                <c:pt idx="130">
                  <c:v>577.5</c:v>
                </c:pt>
                <c:pt idx="131">
                  <c:v>580</c:v>
                </c:pt>
                <c:pt idx="132">
                  <c:v>582.5</c:v>
                </c:pt>
                <c:pt idx="133">
                  <c:v>585</c:v>
                </c:pt>
                <c:pt idx="134">
                  <c:v>587.5</c:v>
                </c:pt>
                <c:pt idx="135">
                  <c:v>590</c:v>
                </c:pt>
                <c:pt idx="136">
                  <c:v>592.5</c:v>
                </c:pt>
                <c:pt idx="137">
                  <c:v>595</c:v>
                </c:pt>
                <c:pt idx="138">
                  <c:v>597.5</c:v>
                </c:pt>
                <c:pt idx="139">
                  <c:v>600</c:v>
                </c:pt>
                <c:pt idx="140">
                  <c:v>602.5</c:v>
                </c:pt>
                <c:pt idx="141">
                  <c:v>605</c:v>
                </c:pt>
                <c:pt idx="142">
                  <c:v>607.5</c:v>
                </c:pt>
                <c:pt idx="143">
                  <c:v>610</c:v>
                </c:pt>
                <c:pt idx="144">
                  <c:v>612.5</c:v>
                </c:pt>
                <c:pt idx="145">
                  <c:v>615</c:v>
                </c:pt>
                <c:pt idx="146">
                  <c:v>617.5</c:v>
                </c:pt>
                <c:pt idx="147">
                  <c:v>620</c:v>
                </c:pt>
                <c:pt idx="148">
                  <c:v>622.5</c:v>
                </c:pt>
                <c:pt idx="149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8-49AA-8278-3DE75F49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548655"/>
        <c:axId val="520549071"/>
      </c:lineChart>
      <c:catAx>
        <c:axId val="52054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549071"/>
        <c:crosses val="autoZero"/>
        <c:auto val="1"/>
        <c:lblAlgn val="ctr"/>
        <c:lblOffset val="100"/>
        <c:noMultiLvlLbl val="0"/>
      </c:catAx>
      <c:valAx>
        <c:axId val="5205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54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</xdr:row>
      <xdr:rowOff>80010</xdr:rowOff>
    </xdr:from>
    <xdr:to>
      <xdr:col>10</xdr:col>
      <xdr:colOff>190500</xdr:colOff>
      <xdr:row>17</xdr:row>
      <xdr:rowOff>80010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17</xdr:row>
      <xdr:rowOff>163830</xdr:rowOff>
    </xdr:from>
    <xdr:to>
      <xdr:col>10</xdr:col>
      <xdr:colOff>274320</xdr:colOff>
      <xdr:row>32</xdr:row>
      <xdr:rowOff>163830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</xdr:colOff>
      <xdr:row>33</xdr:row>
      <xdr:rowOff>133350</xdr:rowOff>
    </xdr:from>
    <xdr:to>
      <xdr:col>10</xdr:col>
      <xdr:colOff>297180</xdr:colOff>
      <xdr:row>48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129540</xdr:colOff>
      <xdr:row>49</xdr:row>
      <xdr:rowOff>133350</xdr:rowOff>
    </xdr:from>
    <xdr:to>
      <xdr:col>10</xdr:col>
      <xdr:colOff>312420</xdr:colOff>
      <xdr:row>64</xdr:row>
      <xdr:rowOff>133350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129540</xdr:colOff>
      <xdr:row>65</xdr:row>
      <xdr:rowOff>87630</xdr:rowOff>
    </xdr:from>
    <xdr:to>
      <xdr:col>10</xdr:col>
      <xdr:colOff>312420</xdr:colOff>
      <xdr:row>80</xdr:row>
      <xdr:rowOff>87630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81</xdr:row>
      <xdr:rowOff>118110</xdr:rowOff>
    </xdr:from>
    <xdr:to>
      <xdr:col>10</xdr:col>
      <xdr:colOff>297180</xdr:colOff>
      <xdr:row>96</xdr:row>
      <xdr:rowOff>118110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32</xdr:col>
      <xdr:colOff>121920</xdr:colOff>
      <xdr:row>0</xdr:row>
      <xdr:rowOff>68580</xdr:rowOff>
    </xdr:from>
    <xdr:to>
      <xdr:col>45</xdr:col>
      <xdr:colOff>218289</xdr:colOff>
      <xdr:row>10</xdr:row>
      <xdr:rowOff>68835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665440" y="68580"/>
          <a:ext cx="8021169" cy="1829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5"/>
  <sheetViews>
    <sheetView tabSelected="1" topLeftCell="W1" workbookViewId="0">
      <selection activeCell="AG13" sqref="AG13:AT19"/>
    </sheetView>
  </sheetViews>
  <sheetFormatPr defaultRowHeight="14.4" x14ac:dyDescent="0.3"/>
  <cols>
    <col min="11" max="11" width="13.44140625" customWidth="1"/>
    <col min="12" max="12" width="12" bestFit="1" customWidth="1"/>
    <col min="13" max="13" width="11.5546875" customWidth="1"/>
    <col min="14" max="14" width="7.33203125" customWidth="1"/>
    <col min="17" max="17" width="12" bestFit="1" customWidth="1"/>
    <col min="19" max="19" width="12.109375" customWidth="1"/>
  </cols>
  <sheetData>
    <row r="1" spans="1:46" x14ac:dyDescent="0.3">
      <c r="A1" s="1" t="s">
        <v>4</v>
      </c>
      <c r="B1" s="1" t="s">
        <v>5</v>
      </c>
      <c r="C1" s="1" t="s">
        <v>6</v>
      </c>
      <c r="D1" s="1" t="s">
        <v>3</v>
      </c>
      <c r="E1" s="1" t="s">
        <v>0</v>
      </c>
      <c r="F1" s="1" t="s">
        <v>10</v>
      </c>
      <c r="G1" s="1" t="s">
        <v>8</v>
      </c>
      <c r="H1" s="1" t="s">
        <v>9</v>
      </c>
      <c r="I1" s="1" t="s">
        <v>7</v>
      </c>
      <c r="J1" s="1" t="s">
        <v>1</v>
      </c>
      <c r="K1" s="1" t="s">
        <v>2</v>
      </c>
      <c r="L1" s="1" t="s">
        <v>11</v>
      </c>
      <c r="M1" s="3"/>
      <c r="N1" s="1" t="s">
        <v>12</v>
      </c>
      <c r="O1" s="1" t="s">
        <v>13</v>
      </c>
      <c r="P1" s="2"/>
      <c r="Q1" s="1" t="s">
        <v>14</v>
      </c>
      <c r="R1" s="3"/>
      <c r="S1" s="1" t="s">
        <v>15</v>
      </c>
      <c r="T1" s="1" t="s">
        <v>16</v>
      </c>
      <c r="U1" s="1" t="s">
        <v>17</v>
      </c>
      <c r="V1" s="1" t="s">
        <v>18</v>
      </c>
      <c r="W1" s="3"/>
      <c r="X1" s="1" t="s">
        <v>19</v>
      </c>
      <c r="Y1" s="3"/>
      <c r="Z1" s="1" t="s">
        <v>20</v>
      </c>
      <c r="AA1" s="2"/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26</v>
      </c>
      <c r="AG1" s="1" t="s">
        <v>25</v>
      </c>
    </row>
    <row r="2" spans="1:46" x14ac:dyDescent="0.3">
      <c r="A2" s="1">
        <v>5</v>
      </c>
      <c r="B2" s="1">
        <f>14+0.5*A2</f>
        <v>16.5</v>
      </c>
      <c r="C2" s="1">
        <f>14+0.5*A2</f>
        <v>16.5</v>
      </c>
      <c r="D2" s="1">
        <f>90+2*A2</f>
        <v>100</v>
      </c>
      <c r="E2" s="1">
        <v>0.5</v>
      </c>
      <c r="F2" s="1">
        <v>200</v>
      </c>
      <c r="G2" s="1">
        <v>250</v>
      </c>
      <c r="H2" s="1">
        <v>1.01</v>
      </c>
      <c r="I2" s="1">
        <f>0.15+0.01*A2</f>
        <v>0.2</v>
      </c>
      <c r="J2" s="1">
        <f>1-1/(3*E2)+(1-E2)/(10*E2^2)</f>
        <v>0.53333333333333344</v>
      </c>
      <c r="K2" s="1">
        <f>((2*J2*D2^4)/100)*SQRT(((2*B2*C2)/(B2+C2))*(F2/I2))</f>
        <v>137015814.1724281</v>
      </c>
      <c r="L2">
        <f>$K$2*($G$2^((2-$E$2)/2))*((1+0.3*(H2^((2-$E$2)/2)))/((H2^$E$2)-1))</f>
        <v>2249214202025.103</v>
      </c>
      <c r="N2">
        <f>($I$2/$F$2)*$G$2^$E$2</f>
        <v>1.5811388300841896E-2</v>
      </c>
      <c r="O2">
        <f>$N$2*H2^$E$2</f>
        <v>1.58902485820707E-2</v>
      </c>
      <c r="Q2">
        <f>O2-$N$2</f>
        <v>7.8860281228804174E-5</v>
      </c>
      <c r="S2" s="1">
        <f>(2+E2)/(2*E2)</f>
        <v>2.5</v>
      </c>
      <c r="T2">
        <f>2*$J$2*SQRT((2*B2*C2)/(B2+C2))*(F2/I2)^(1/E2)</f>
        <v>4332820.4824725138</v>
      </c>
      <c r="U2">
        <f>$T$2*(O2-Q2)^$S$2</f>
        <v>136.20583298689698</v>
      </c>
      <c r="V2">
        <f>$T$2*O2^$S$2</f>
        <v>137.91052881798342</v>
      </c>
      <c r="X2">
        <f>$D$2*(0.36*V2+0.64*U2)</f>
        <v>13681.952348608809</v>
      </c>
      <c r="Z2">
        <f>H2*$G$2</f>
        <v>252.5</v>
      </c>
      <c r="AB2" s="1">
        <f>1.5+0.1*A2</f>
        <v>2</v>
      </c>
      <c r="AC2">
        <f>AB2*G2</f>
        <v>500</v>
      </c>
      <c r="AD2">
        <f>($I$2/$F$2)*$AC$2^0.5</f>
        <v>2.2360679774997897E-2</v>
      </c>
      <c r="AE2">
        <f>AD2*AB2^E2</f>
        <v>3.1622776601683798E-2</v>
      </c>
      <c r="AF2">
        <f>AE2-AD2</f>
        <v>9.2620968266859012E-3</v>
      </c>
    </row>
    <row r="3" spans="1:46" x14ac:dyDescent="0.3">
      <c r="H3" s="1">
        <v>1.02</v>
      </c>
      <c r="L3">
        <f t="shared" ref="L3:L66" si="0">$K$2*($G$2^((2-$E$2)/2))*((1+0.3*(H3^((2-$E$2)/2)))/((H3^$E$2)-1))</f>
        <v>1129331484942.4124</v>
      </c>
      <c r="N3">
        <f t="shared" ref="N3:N66" si="1">($I$2/$F$2)*$G$2^$E$2</f>
        <v>1.5811388300841896E-2</v>
      </c>
      <c r="O3">
        <f t="shared" ref="O3:O66" si="2">$N$2*H3^$E$2</f>
        <v>1.596871942267131E-2</v>
      </c>
      <c r="Q3">
        <f t="shared" ref="Q3:Q66" si="3">O3-$N$2</f>
        <v>1.5733112182941475E-4</v>
      </c>
      <c r="U3">
        <f t="shared" ref="U3:U66" si="4">$T$2*(O3-Q3)^$S$2</f>
        <v>136.20583298689698</v>
      </c>
      <c r="V3">
        <f t="shared" ref="V3:V66" si="5">$T$2*O3^$S$2</f>
        <v>139.61944948020007</v>
      </c>
      <c r="X3">
        <f t="shared" ref="X3:X66" si="6">$D$2*(0.36*V3+0.64*U3)</f>
        <v>13743.473492448609</v>
      </c>
      <c r="Z3">
        <f t="shared" ref="Z3:Z66" si="7">H3*$G$2</f>
        <v>255</v>
      </c>
    </row>
    <row r="4" spans="1:46" x14ac:dyDescent="0.3">
      <c r="H4" s="1">
        <v>1.03</v>
      </c>
      <c r="L4">
        <f t="shared" si="0"/>
        <v>756031353725.71399</v>
      </c>
      <c r="N4">
        <f t="shared" si="1"/>
        <v>1.5811388300841896E-2</v>
      </c>
      <c r="O4">
        <f t="shared" si="2"/>
        <v>1.6046806535881211E-2</v>
      </c>
      <c r="Q4">
        <f t="shared" si="3"/>
        <v>2.3541823503931553E-4</v>
      </c>
      <c r="U4">
        <f t="shared" si="4"/>
        <v>136.20583298689698</v>
      </c>
      <c r="V4">
        <f t="shared" si="5"/>
        <v>141.33256386950791</v>
      </c>
      <c r="X4">
        <f t="shared" si="6"/>
        <v>13805.145610463691</v>
      </c>
      <c r="Z4">
        <f t="shared" si="7"/>
        <v>257.5</v>
      </c>
    </row>
    <row r="5" spans="1:46" x14ac:dyDescent="0.3">
      <c r="H5" s="1">
        <v>1.04</v>
      </c>
      <c r="L5">
        <f t="shared" si="0"/>
        <v>569376944731.3125</v>
      </c>
      <c r="N5">
        <f t="shared" si="1"/>
        <v>1.5811388300841896E-2</v>
      </c>
      <c r="O5">
        <f t="shared" si="2"/>
        <v>1.6124515496597099E-2</v>
      </c>
      <c r="Q5">
        <f t="shared" si="3"/>
        <v>3.1312719575520356E-4</v>
      </c>
      <c r="U5">
        <f t="shared" si="4"/>
        <v>136.20583298689698</v>
      </c>
      <c r="V5">
        <f t="shared" si="5"/>
        <v>143.04984141100417</v>
      </c>
      <c r="X5">
        <f t="shared" si="6"/>
        <v>13866.967601957558</v>
      </c>
      <c r="Z5">
        <f t="shared" si="7"/>
        <v>260</v>
      </c>
    </row>
    <row r="6" spans="1:46" x14ac:dyDescent="0.3">
      <c r="H6" s="1">
        <v>1.05</v>
      </c>
      <c r="L6">
        <f t="shared" si="0"/>
        <v>457380883721.49347</v>
      </c>
      <c r="N6">
        <f t="shared" si="1"/>
        <v>1.5811388300841896E-2</v>
      </c>
      <c r="O6">
        <f t="shared" si="2"/>
        <v>1.6201851746019652E-2</v>
      </c>
      <c r="Q6">
        <f t="shared" si="3"/>
        <v>3.9046344517775639E-4</v>
      </c>
      <c r="U6">
        <f t="shared" si="4"/>
        <v>136.20583298689698</v>
      </c>
      <c r="V6">
        <f t="shared" si="5"/>
        <v>144.77125204491051</v>
      </c>
      <c r="X6">
        <f t="shared" si="6"/>
        <v>13928.938384778186</v>
      </c>
      <c r="Z6">
        <f t="shared" si="7"/>
        <v>262.5</v>
      </c>
    </row>
    <row r="7" spans="1:46" x14ac:dyDescent="0.3">
      <c r="H7" s="1">
        <v>1.06</v>
      </c>
      <c r="L7">
        <f t="shared" si="0"/>
        <v>382714044735.33954</v>
      </c>
      <c r="N7">
        <f t="shared" si="1"/>
        <v>1.5811388300841896E-2</v>
      </c>
      <c r="O7">
        <f t="shared" si="2"/>
        <v>1.6278820596099704E-2</v>
      </c>
      <c r="Q7">
        <f t="shared" si="3"/>
        <v>4.6743229525780805E-4</v>
      </c>
      <c r="U7">
        <f t="shared" si="4"/>
        <v>136.20583298689698</v>
      </c>
      <c r="V7">
        <f t="shared" si="5"/>
        <v>146.49676621306617</v>
      </c>
      <c r="X7">
        <f t="shared" si="6"/>
        <v>13991.056894831789</v>
      </c>
      <c r="Z7">
        <f t="shared" si="7"/>
        <v>265</v>
      </c>
    </row>
    <row r="8" spans="1:46" x14ac:dyDescent="0.3">
      <c r="H8" s="1">
        <v>1.07</v>
      </c>
      <c r="L8">
        <f t="shared" si="0"/>
        <v>329378229925.87317</v>
      </c>
      <c r="N8">
        <f t="shared" si="1"/>
        <v>1.5811388300841896E-2</v>
      </c>
      <c r="O8">
        <f t="shared" si="2"/>
        <v>1.6355427233796124E-2</v>
      </c>
      <c r="Q8">
        <f t="shared" si="3"/>
        <v>5.4403893295422792E-4</v>
      </c>
      <c r="U8">
        <f t="shared" si="4"/>
        <v>136.20583298689698</v>
      </c>
      <c r="V8">
        <f t="shared" si="5"/>
        <v>148.22635484589733</v>
      </c>
      <c r="X8">
        <f t="shared" si="6"/>
        <v>14053.322085613712</v>
      </c>
      <c r="Z8">
        <f t="shared" si="7"/>
        <v>267.5</v>
      </c>
    </row>
    <row r="9" spans="1:46" x14ac:dyDescent="0.3">
      <c r="H9" s="1">
        <v>1.08</v>
      </c>
      <c r="L9">
        <f t="shared" si="0"/>
        <v>289374339518.06348</v>
      </c>
      <c r="N9">
        <f t="shared" si="1"/>
        <v>1.5811388300841896E-2</v>
      </c>
      <c r="O9">
        <f t="shared" si="2"/>
        <v>1.6431676725154984E-2</v>
      </c>
      <c r="Q9">
        <f t="shared" si="3"/>
        <v>6.2028842431308823E-4</v>
      </c>
      <c r="U9">
        <f t="shared" si="4"/>
        <v>136.20583298689698</v>
      </c>
      <c r="V9">
        <f t="shared" si="5"/>
        <v>149.95998934984522</v>
      </c>
      <c r="X9">
        <f t="shared" si="6"/>
        <v>14115.732927755835</v>
      </c>
      <c r="Z9">
        <f t="shared" si="7"/>
        <v>270</v>
      </c>
    </row>
    <row r="10" spans="1:46" x14ac:dyDescent="0.3">
      <c r="E10" s="1"/>
      <c r="H10" s="1">
        <v>1.0900000000000001</v>
      </c>
      <c r="L10">
        <f t="shared" si="0"/>
        <v>258258428460.39465</v>
      </c>
      <c r="N10">
        <f t="shared" si="1"/>
        <v>1.5811388300841896E-2</v>
      </c>
      <c r="O10">
        <f t="shared" si="2"/>
        <v>1.6507574019219179E-2</v>
      </c>
      <c r="Q10">
        <f t="shared" si="3"/>
        <v>6.9618571837728321E-4</v>
      </c>
      <c r="U10">
        <f t="shared" si="4"/>
        <v>136.20583298689698</v>
      </c>
      <c r="V10">
        <f t="shared" si="5"/>
        <v>151.69764159523001</v>
      </c>
      <c r="X10">
        <f t="shared" si="6"/>
        <v>14178.288408589688</v>
      </c>
      <c r="Z10">
        <f t="shared" si="7"/>
        <v>272.5</v>
      </c>
    </row>
    <row r="11" spans="1:46" x14ac:dyDescent="0.3">
      <c r="H11" s="1">
        <v>1.1000000000000001</v>
      </c>
      <c r="L11">
        <f t="shared" si="0"/>
        <v>233364129084.56323</v>
      </c>
      <c r="N11">
        <f t="shared" si="1"/>
        <v>1.5811388300841896E-2</v>
      </c>
      <c r="O11">
        <f t="shared" si="2"/>
        <v>1.6583123951776999E-2</v>
      </c>
      <c r="Q11">
        <f t="shared" si="3"/>
        <v>7.7173565093510352E-4</v>
      </c>
      <c r="U11">
        <f t="shared" si="4"/>
        <v>136.20583298689698</v>
      </c>
      <c r="V11">
        <f t="shared" si="5"/>
        <v>153.43928390453428</v>
      </c>
      <c r="X11">
        <f t="shared" si="6"/>
        <v>14240.987531724642</v>
      </c>
      <c r="Z11">
        <f t="shared" si="7"/>
        <v>275</v>
      </c>
    </row>
    <row r="12" spans="1:46" x14ac:dyDescent="0.3">
      <c r="H12" s="1">
        <v>1.1100000000000001</v>
      </c>
      <c r="L12">
        <f t="shared" si="0"/>
        <v>212994661404.54599</v>
      </c>
      <c r="N12">
        <f t="shared" si="1"/>
        <v>1.5811388300841896E-2</v>
      </c>
      <c r="O12">
        <f t="shared" si="2"/>
        <v>1.6658331248957679E-2</v>
      </c>
      <c r="Q12">
        <f t="shared" si="3"/>
        <v>8.4694294811578363E-4</v>
      </c>
      <c r="U12">
        <f t="shared" si="4"/>
        <v>136.20583298689698</v>
      </c>
      <c r="V12">
        <f t="shared" si="5"/>
        <v>155.18488904108284</v>
      </c>
      <c r="X12">
        <f t="shared" si="6"/>
        <v>14303.829316640389</v>
      </c>
      <c r="Z12">
        <f t="shared" si="7"/>
        <v>277.5</v>
      </c>
    </row>
    <row r="13" spans="1:46" x14ac:dyDescent="0.3">
      <c r="H13" s="1">
        <v>1.1200000000000001</v>
      </c>
      <c r="L13">
        <f t="shared" si="0"/>
        <v>196018838265.42398</v>
      </c>
      <c r="N13">
        <f t="shared" si="1"/>
        <v>1.5811388300841896E-2</v>
      </c>
      <c r="O13">
        <f t="shared" si="2"/>
        <v>1.6733200530681513E-2</v>
      </c>
      <c r="Q13">
        <f t="shared" si="3"/>
        <v>9.2181222983961711E-4</v>
      </c>
      <c r="U13">
        <f t="shared" si="4"/>
        <v>136.20583298689698</v>
      </c>
      <c r="V13">
        <f t="shared" si="5"/>
        <v>156.93443019811176</v>
      </c>
      <c r="X13">
        <f t="shared" si="6"/>
        <v>14366.812798293429</v>
      </c>
      <c r="Z13">
        <f t="shared" si="7"/>
        <v>280</v>
      </c>
      <c r="AG13" s="4" t="s">
        <v>27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 spans="1:46" x14ac:dyDescent="0.3">
      <c r="H14" s="1">
        <v>1.1299999999999999</v>
      </c>
      <c r="L14">
        <f t="shared" si="0"/>
        <v>181653529653.68454</v>
      </c>
      <c r="N14">
        <f t="shared" si="1"/>
        <v>1.5811388300841896E-2</v>
      </c>
      <c r="O14">
        <f t="shared" si="2"/>
        <v>1.6807736313971609E-2</v>
      </c>
      <c r="Q14">
        <f t="shared" si="3"/>
        <v>9.9634801312971366E-4</v>
      </c>
      <c r="U14">
        <f t="shared" si="4"/>
        <v>136.20583298689698</v>
      </c>
      <c r="V14">
        <f t="shared" si="5"/>
        <v>158.68788098819687</v>
      </c>
      <c r="X14">
        <f t="shared" si="6"/>
        <v>14429.937026736494</v>
      </c>
      <c r="Z14">
        <f t="shared" si="7"/>
        <v>282.5</v>
      </c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1:46" x14ac:dyDescent="0.3">
      <c r="H15" s="1">
        <v>1.1399999999999999</v>
      </c>
      <c r="L15">
        <f t="shared" si="0"/>
        <v>169339356588.2673</v>
      </c>
      <c r="N15">
        <f t="shared" si="1"/>
        <v>1.5811388300841896E-2</v>
      </c>
      <c r="O15">
        <f t="shared" si="2"/>
        <v>1.6881943016134132E-2</v>
      </c>
      <c r="Q15">
        <f t="shared" si="3"/>
        <v>1.0705547152922365E-3</v>
      </c>
      <c r="U15">
        <f t="shared" si="4"/>
        <v>136.20583298689698</v>
      </c>
      <c r="V15">
        <f t="shared" si="5"/>
        <v>160.44521543303946</v>
      </c>
      <c r="X15">
        <f t="shared" si="6"/>
        <v>14493.201066750828</v>
      </c>
      <c r="Z15">
        <f t="shared" si="7"/>
        <v>285</v>
      </c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 spans="1:46" x14ac:dyDescent="0.3">
      <c r="H16" s="1">
        <v>1.1499999999999999</v>
      </c>
      <c r="L16">
        <f t="shared" si="0"/>
        <v>158666107454.72342</v>
      </c>
      <c r="N16">
        <f t="shared" si="1"/>
        <v>1.5811388300841896E-2</v>
      </c>
      <c r="O16">
        <f t="shared" si="2"/>
        <v>1.695582495781317E-2</v>
      </c>
      <c r="Q16">
        <f t="shared" si="3"/>
        <v>1.1444366569712747E-3</v>
      </c>
      <c r="U16">
        <f t="shared" si="4"/>
        <v>136.20583298689698</v>
      </c>
      <c r="V16">
        <f t="shared" si="5"/>
        <v>162.2064079535823</v>
      </c>
      <c r="X16">
        <f t="shared" si="6"/>
        <v>14556.603997490371</v>
      </c>
      <c r="Z16">
        <f t="shared" si="7"/>
        <v>287.5</v>
      </c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 spans="8:46" x14ac:dyDescent="0.3">
      <c r="H17" s="1">
        <v>1.1599999999999999</v>
      </c>
      <c r="L17">
        <f t="shared" si="0"/>
        <v>149326123213.62512</v>
      </c>
      <c r="N17">
        <f t="shared" si="1"/>
        <v>1.5811388300841896E-2</v>
      </c>
      <c r="O17">
        <f t="shared" si="2"/>
        <v>1.7029386365926401E-2</v>
      </c>
      <c r="Q17">
        <f t="shared" si="3"/>
        <v>1.2179980650845051E-3</v>
      </c>
      <c r="U17">
        <f t="shared" si="4"/>
        <v>136.20583298689698</v>
      </c>
      <c r="V17">
        <f t="shared" si="5"/>
        <v>163.97143336045548</v>
      </c>
      <c r="X17">
        <f t="shared" si="6"/>
        <v>14620.144912137806</v>
      </c>
      <c r="Z17">
        <f t="shared" si="7"/>
        <v>290</v>
      </c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 spans="8:46" x14ac:dyDescent="0.3">
      <c r="H18" s="1">
        <v>1.17</v>
      </c>
      <c r="L18">
        <f t="shared" si="0"/>
        <v>141084134887.97913</v>
      </c>
      <c r="N18">
        <f t="shared" si="1"/>
        <v>1.5811388300841896E-2</v>
      </c>
      <c r="O18">
        <f t="shared" si="2"/>
        <v>1.7102631376487067E-2</v>
      </c>
      <c r="Q18">
        <f t="shared" si="3"/>
        <v>1.2912430756451716E-3</v>
      </c>
      <c r="U18">
        <f t="shared" si="4"/>
        <v>136.20583298689698</v>
      </c>
      <c r="V18">
        <f t="shared" si="5"/>
        <v>165.74026684472472</v>
      </c>
      <c r="X18">
        <f t="shared" si="6"/>
        <v>14683.822917571495</v>
      </c>
      <c r="Z18">
        <f t="shared" si="7"/>
        <v>292.5</v>
      </c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 spans="8:46" x14ac:dyDescent="0.3">
      <c r="H19" s="1">
        <v>1.18</v>
      </c>
      <c r="L19">
        <f t="shared" si="0"/>
        <v>133757155221.15509</v>
      </c>
      <c r="N19">
        <f t="shared" si="1"/>
        <v>1.5811388300841896E-2</v>
      </c>
      <c r="O19">
        <f t="shared" si="2"/>
        <v>1.7175564037317667E-2</v>
      </c>
      <c r="Q19">
        <f t="shared" si="3"/>
        <v>1.3641757364757714E-3</v>
      </c>
      <c r="U19">
        <f t="shared" si="4"/>
        <v>136.20583298689698</v>
      </c>
      <c r="V19">
        <f t="shared" si="5"/>
        <v>167.5128839689402</v>
      </c>
      <c r="X19">
        <f t="shared" si="6"/>
        <v>14747.637134043254</v>
      </c>
      <c r="Z19">
        <f t="shared" si="7"/>
        <v>295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spans="8:46" x14ac:dyDescent="0.3">
      <c r="H20" s="1">
        <v>1.19</v>
      </c>
      <c r="L20">
        <f t="shared" si="0"/>
        <v>127200720337.26012</v>
      </c>
      <c r="N20">
        <f t="shared" si="1"/>
        <v>1.5811388300841896E-2</v>
      </c>
      <c r="O20">
        <f t="shared" si="2"/>
        <v>1.7248188310660339E-2</v>
      </c>
      <c r="Q20">
        <f t="shared" si="3"/>
        <v>1.4368000098184432E-3</v>
      </c>
      <c r="U20">
        <f t="shared" si="4"/>
        <v>136.20583298689698</v>
      </c>
      <c r="V20">
        <f t="shared" si="5"/>
        <v>169.28926065847151</v>
      </c>
      <c r="X20">
        <f t="shared" si="6"/>
        <v>14811.586694866381</v>
      </c>
      <c r="Z20">
        <f t="shared" si="7"/>
        <v>297.5</v>
      </c>
    </row>
    <row r="21" spans="8:46" x14ac:dyDescent="0.3">
      <c r="H21" s="1">
        <v>1.2</v>
      </c>
      <c r="L21">
        <f t="shared" si="0"/>
        <v>121299258903.11729</v>
      </c>
      <c r="N21">
        <f t="shared" si="1"/>
        <v>1.5811388300841896E-2</v>
      </c>
      <c r="O21">
        <f t="shared" si="2"/>
        <v>1.732050807568877E-2</v>
      </c>
      <c r="Q21">
        <f t="shared" si="3"/>
        <v>1.5091197748468739E-3</v>
      </c>
      <c r="U21">
        <f t="shared" si="4"/>
        <v>136.20583298689698</v>
      </c>
      <c r="V21">
        <f t="shared" si="5"/>
        <v>171.06937319311075</v>
      </c>
      <c r="X21">
        <f t="shared" si="6"/>
        <v>14875.670746113394</v>
      </c>
      <c r="Z21">
        <f t="shared" si="7"/>
        <v>300</v>
      </c>
    </row>
    <row r="22" spans="8:46" x14ac:dyDescent="0.3">
      <c r="H22" s="1">
        <v>1.21</v>
      </c>
      <c r="L22">
        <f t="shared" si="0"/>
        <v>115959212957.99097</v>
      </c>
      <c r="N22">
        <f t="shared" si="1"/>
        <v>1.5811388300841896E-2</v>
      </c>
      <c r="O22">
        <f t="shared" si="2"/>
        <v>1.7392527130926087E-2</v>
      </c>
      <c r="Q22">
        <f t="shared" si="3"/>
        <v>1.5811388300841916E-3</v>
      </c>
      <c r="U22">
        <f t="shared" si="4"/>
        <v>136.20583298689698</v>
      </c>
      <c r="V22">
        <f t="shared" si="5"/>
        <v>172.85319819894261</v>
      </c>
      <c r="X22">
        <f t="shared" si="6"/>
        <v>14939.888446323341</v>
      </c>
      <c r="Z22">
        <f t="shared" si="7"/>
        <v>302.5</v>
      </c>
    </row>
    <row r="23" spans="8:46" x14ac:dyDescent="0.3">
      <c r="H23" s="1">
        <v>1.22</v>
      </c>
      <c r="L23">
        <f t="shared" si="0"/>
        <v>111104034880.42839</v>
      </c>
      <c r="N23">
        <f t="shared" si="1"/>
        <v>1.5811388300841896E-2</v>
      </c>
      <c r="O23">
        <f t="shared" si="2"/>
        <v>1.7464249196572978E-2</v>
      </c>
      <c r="Q23">
        <f t="shared" si="3"/>
        <v>1.6528608957310821E-3</v>
      </c>
      <c r="U23">
        <f t="shared" si="4"/>
        <v>136.20583298689698</v>
      </c>
      <c r="V23">
        <f t="shared" si="5"/>
        <v>174.64071264046717</v>
      </c>
      <c r="X23">
        <f t="shared" si="6"/>
        <v>15004.238966218225</v>
      </c>
      <c r="Z23">
        <f t="shared" si="7"/>
        <v>305</v>
      </c>
    </row>
    <row r="24" spans="8:46" x14ac:dyDescent="0.3">
      <c r="H24" s="1">
        <v>1.23</v>
      </c>
      <c r="L24">
        <f t="shared" si="0"/>
        <v>106670489493.96759</v>
      </c>
      <c r="N24">
        <f t="shared" si="1"/>
        <v>1.5811388300841896E-2</v>
      </c>
      <c r="O24">
        <f t="shared" si="2"/>
        <v>1.7535677916750179E-2</v>
      </c>
      <c r="Q24">
        <f t="shared" si="3"/>
        <v>1.7242896159082831E-3</v>
      </c>
      <c r="U24">
        <f t="shared" si="4"/>
        <v>136.20583298689698</v>
      </c>
      <c r="V24">
        <f t="shared" si="5"/>
        <v>176.43189381296196</v>
      </c>
      <c r="X24">
        <f t="shared" si="6"/>
        <v>15068.721488428037</v>
      </c>
      <c r="Z24">
        <f t="shared" si="7"/>
        <v>307.5</v>
      </c>
    </row>
    <row r="25" spans="8:46" x14ac:dyDescent="0.3">
      <c r="H25" s="1">
        <v>1.24</v>
      </c>
      <c r="L25">
        <f t="shared" si="0"/>
        <v>102605880646.22481</v>
      </c>
      <c r="N25">
        <f t="shared" si="1"/>
        <v>1.5811388300841896E-2</v>
      </c>
      <c r="O25">
        <f t="shared" si="2"/>
        <v>1.7606816861659009E-2</v>
      </c>
      <c r="Q25">
        <f t="shared" si="3"/>
        <v>1.7954285608171132E-3</v>
      </c>
      <c r="U25">
        <f t="shared" si="4"/>
        <v>136.20583298689698</v>
      </c>
      <c r="V25">
        <f t="shared" si="5"/>
        <v>178.22671933507809</v>
      </c>
      <c r="X25">
        <f t="shared" si="6"/>
        <v>15133.335207224218</v>
      </c>
      <c r="Z25">
        <f t="shared" si="7"/>
        <v>310</v>
      </c>
    </row>
    <row r="26" spans="8:46" x14ac:dyDescent="0.3">
      <c r="H26" s="1">
        <v>1.25</v>
      </c>
      <c r="L26">
        <f t="shared" si="0"/>
        <v>98865943408.82048</v>
      </c>
      <c r="N26">
        <f t="shared" si="1"/>
        <v>1.5811388300841896E-2</v>
      </c>
      <c r="O26">
        <f t="shared" si="2"/>
        <v>1.7677669529663688E-2</v>
      </c>
      <c r="Q26">
        <f t="shared" si="3"/>
        <v>1.8662812288217923E-3</v>
      </c>
      <c r="U26">
        <f t="shared" si="4"/>
        <v>136.20583298689698</v>
      </c>
      <c r="V26">
        <f t="shared" si="5"/>
        <v>180.02516714166197</v>
      </c>
      <c r="X26">
        <f t="shared" si="6"/>
        <v>15198.079328261238</v>
      </c>
      <c r="Z26">
        <f t="shared" si="7"/>
        <v>312.5</v>
      </c>
    </row>
    <row r="27" spans="8:46" x14ac:dyDescent="0.3">
      <c r="H27" s="1">
        <v>1.26</v>
      </c>
      <c r="L27">
        <f t="shared" si="0"/>
        <v>95413222692.540085</v>
      </c>
      <c r="N27">
        <f t="shared" si="1"/>
        <v>1.5811388300841896E-2</v>
      </c>
      <c r="O27">
        <f t="shared" si="2"/>
        <v>1.7748239349298846E-2</v>
      </c>
      <c r="Q27">
        <f t="shared" si="3"/>
        <v>1.9368510484569501E-3</v>
      </c>
      <c r="U27">
        <f t="shared" si="4"/>
        <v>136.20583298689698</v>
      </c>
      <c r="V27">
        <f t="shared" si="5"/>
        <v>181.82721547679373</v>
      </c>
      <c r="X27">
        <f t="shared" si="6"/>
        <v>15262.953068325982</v>
      </c>
      <c r="Z27">
        <f t="shared" si="7"/>
        <v>315</v>
      </c>
    </row>
    <row r="28" spans="8:46" x14ac:dyDescent="0.3">
      <c r="H28" s="1">
        <v>1.27</v>
      </c>
      <c r="L28">
        <f t="shared" si="0"/>
        <v>92215812170.086105</v>
      </c>
      <c r="N28">
        <f t="shared" si="1"/>
        <v>1.5811388300841896E-2</v>
      </c>
      <c r="O28">
        <f t="shared" si="2"/>
        <v>1.781852968120546E-2</v>
      </c>
      <c r="Q28">
        <f t="shared" si="3"/>
        <v>2.007141380363564E-3</v>
      </c>
      <c r="U28">
        <f t="shared" si="4"/>
        <v>136.20583298689698</v>
      </c>
      <c r="V28">
        <f t="shared" si="5"/>
        <v>183.63284288702579</v>
      </c>
      <c r="X28">
        <f t="shared" si="6"/>
        <v>15327.955655094336</v>
      </c>
      <c r="Z28">
        <f t="shared" si="7"/>
        <v>317.5</v>
      </c>
    </row>
    <row r="29" spans="8:46" x14ac:dyDescent="0.3">
      <c r="H29" s="1">
        <v>1.28</v>
      </c>
      <c r="L29">
        <f t="shared" si="0"/>
        <v>89246363429.527451</v>
      </c>
      <c r="N29">
        <f t="shared" si="1"/>
        <v>1.5811388300841896E-2</v>
      </c>
      <c r="O29">
        <f t="shared" si="2"/>
        <v>1.7888543819998316E-2</v>
      </c>
      <c r="Q29">
        <f t="shared" si="3"/>
        <v>2.0771555191564199E-3</v>
      </c>
      <c r="U29">
        <f t="shared" si="4"/>
        <v>136.20583298689698</v>
      </c>
      <c r="V29">
        <f t="shared" si="5"/>
        <v>185.4420282148325</v>
      </c>
      <c r="X29">
        <f t="shared" si="6"/>
        <v>15393.086326895376</v>
      </c>
      <c r="Z29">
        <f t="shared" si="7"/>
        <v>320</v>
      </c>
    </row>
    <row r="30" spans="8:46" x14ac:dyDescent="0.3">
      <c r="H30" s="1">
        <v>1.29</v>
      </c>
      <c r="L30">
        <f t="shared" si="0"/>
        <v>86481300130.354553</v>
      </c>
      <c r="N30">
        <f t="shared" si="1"/>
        <v>1.5811388300841896E-2</v>
      </c>
      <c r="O30">
        <f t="shared" si="2"/>
        <v>1.7958284996067969E-2</v>
      </c>
      <c r="Q30">
        <f t="shared" si="3"/>
        <v>2.1468966952260735E-3</v>
      </c>
      <c r="U30">
        <f t="shared" si="4"/>
        <v>136.20583298689698</v>
      </c>
      <c r="V30">
        <f t="shared" si="5"/>
        <v>187.25475059224149</v>
      </c>
      <c r="X30">
        <f t="shared" si="6"/>
        <v>15458.344332482102</v>
      </c>
      <c r="Z30">
        <f t="shared" si="7"/>
        <v>322.5</v>
      </c>
    </row>
    <row r="31" spans="8:46" x14ac:dyDescent="0.3">
      <c r="H31" s="1">
        <v>1.3</v>
      </c>
      <c r="L31">
        <f t="shared" si="0"/>
        <v>83900189328.201965</v>
      </c>
      <c r="N31">
        <f t="shared" si="1"/>
        <v>1.5811388300841896E-2</v>
      </c>
      <c r="O31">
        <f t="shared" si="2"/>
        <v>1.8027756377319945E-2</v>
      </c>
      <c r="Q31">
        <f t="shared" si="3"/>
        <v>2.2163680764780494E-3</v>
      </c>
      <c r="U31">
        <f t="shared" si="4"/>
        <v>136.20583298689698</v>
      </c>
      <c r="V31">
        <f t="shared" si="5"/>
        <v>189.07098943465738</v>
      </c>
      <c r="X31">
        <f t="shared" si="6"/>
        <v>15523.728930809073</v>
      </c>
      <c r="Z31">
        <f t="shared" si="7"/>
        <v>325</v>
      </c>
    </row>
    <row r="32" spans="8:46" x14ac:dyDescent="0.3">
      <c r="H32" s="1">
        <v>1.31</v>
      </c>
      <c r="L32">
        <f t="shared" si="0"/>
        <v>81485234478.547287</v>
      </c>
      <c r="N32">
        <f t="shared" si="1"/>
        <v>1.5811388300841896E-2</v>
      </c>
      <c r="O32">
        <f t="shared" si="2"/>
        <v>1.8096961070853856E-2</v>
      </c>
      <c r="Q32">
        <f t="shared" si="3"/>
        <v>2.28557277001196E-3</v>
      </c>
      <c r="U32">
        <f t="shared" si="4"/>
        <v>136.20583298689698</v>
      </c>
      <c r="V32">
        <f t="shared" si="5"/>
        <v>190.89072443485986</v>
      </c>
      <c r="X32">
        <f t="shared" si="6"/>
        <v>15589.239390816363</v>
      </c>
      <c r="Z32">
        <f t="shared" si="7"/>
        <v>327.5</v>
      </c>
    </row>
    <row r="33" spans="8:26" x14ac:dyDescent="0.3">
      <c r="H33" s="1">
        <v>1.32</v>
      </c>
      <c r="L33">
        <f t="shared" si="0"/>
        <v>79220863502.111511</v>
      </c>
      <c r="N33">
        <f t="shared" si="1"/>
        <v>1.5811388300841896E-2</v>
      </c>
      <c r="O33">
        <f t="shared" si="2"/>
        <v>1.8165902124584948E-2</v>
      </c>
      <c r="Q33">
        <f t="shared" si="3"/>
        <v>2.354513823743052E-3</v>
      </c>
      <c r="U33">
        <f t="shared" si="4"/>
        <v>136.20583298689698</v>
      </c>
      <c r="V33">
        <f t="shared" si="5"/>
        <v>192.71393555717606</v>
      </c>
      <c r="X33">
        <f t="shared" si="6"/>
        <v>15654.874991219745</v>
      </c>
      <c r="Z33">
        <f t="shared" si="7"/>
        <v>330</v>
      </c>
    </row>
    <row r="34" spans="8:26" x14ac:dyDescent="0.3">
      <c r="H34" s="1">
        <v>1.33</v>
      </c>
      <c r="L34">
        <f t="shared" si="0"/>
        <v>77093391747.364594</v>
      </c>
      <c r="N34">
        <f t="shared" si="1"/>
        <v>1.5811388300841896E-2</v>
      </c>
      <c r="O34">
        <f t="shared" si="2"/>
        <v>1.823458252881047E-2</v>
      </c>
      <c r="Q34">
        <f t="shared" si="3"/>
        <v>2.4231942279685746E-3</v>
      </c>
      <c r="U34">
        <f t="shared" si="4"/>
        <v>136.20583298689698</v>
      </c>
      <c r="V34">
        <f t="shared" si="5"/>
        <v>194.54060303181703</v>
      </c>
      <c r="X34">
        <f t="shared" si="6"/>
        <v>15720.635020306821</v>
      </c>
      <c r="Z34">
        <f t="shared" si="7"/>
        <v>332.5</v>
      </c>
    </row>
    <row r="35" spans="8:26" x14ac:dyDescent="0.3">
      <c r="H35" s="1">
        <v>1.34</v>
      </c>
      <c r="L35">
        <f t="shared" si="0"/>
        <v>75090744430.146378</v>
      </c>
      <c r="N35">
        <f t="shared" si="1"/>
        <v>1.5811388300841896E-2</v>
      </c>
      <c r="O35">
        <f t="shared" si="2"/>
        <v>1.8303005217723128E-2</v>
      </c>
      <c r="Q35">
        <f t="shared" si="3"/>
        <v>2.4916169168812327E-3</v>
      </c>
      <c r="U35">
        <f t="shared" si="4"/>
        <v>136.20583298689698</v>
      </c>
      <c r="V35">
        <f t="shared" si="5"/>
        <v>196.37070734937504</v>
      </c>
      <c r="X35">
        <f t="shared" si="6"/>
        <v>15786.51877573891</v>
      </c>
      <c r="Z35">
        <f t="shared" si="7"/>
        <v>335</v>
      </c>
    </row>
    <row r="36" spans="8:26" x14ac:dyDescent="0.3">
      <c r="H36" s="1">
        <v>1.35</v>
      </c>
      <c r="L36">
        <f t="shared" si="0"/>
        <v>73202226654.983276</v>
      </c>
      <c r="N36">
        <f t="shared" si="1"/>
        <v>1.5811388300841896E-2</v>
      </c>
      <c r="O36">
        <f t="shared" si="2"/>
        <v>1.8371173070873836E-2</v>
      </c>
      <c r="Q36">
        <f t="shared" si="3"/>
        <v>2.55978477003194E-3</v>
      </c>
      <c r="U36">
        <f t="shared" si="4"/>
        <v>136.20583298689698</v>
      </c>
      <c r="V36">
        <f t="shared" si="5"/>
        <v>198.20422925547436</v>
      </c>
      <c r="X36">
        <f t="shared" si="6"/>
        <v>15852.525564358484</v>
      </c>
      <c r="Z36">
        <f t="shared" si="7"/>
        <v>337.5</v>
      </c>
    </row>
    <row r="37" spans="8:26" x14ac:dyDescent="0.3">
      <c r="H37" s="1">
        <v>1.36</v>
      </c>
      <c r="L37">
        <f t="shared" si="0"/>
        <v>71418331766.1082</v>
      </c>
      <c r="N37">
        <f t="shared" si="1"/>
        <v>1.5811388300841896E-2</v>
      </c>
      <c r="O37">
        <f t="shared" si="2"/>
        <v>1.8439088914585774E-2</v>
      </c>
      <c r="Q37">
        <f t="shared" si="3"/>
        <v>2.6277006137438788E-3</v>
      </c>
      <c r="U37">
        <f t="shared" si="4"/>
        <v>136.20583298689698</v>
      </c>
      <c r="V37">
        <f t="shared" si="5"/>
        <v>200.0411497455718</v>
      </c>
      <c r="X37">
        <f t="shared" si="6"/>
        <v>15918.654702001993</v>
      </c>
      <c r="Z37">
        <f t="shared" si="7"/>
        <v>340</v>
      </c>
    </row>
    <row r="38" spans="8:26" x14ac:dyDescent="0.3">
      <c r="H38" s="1">
        <v>1.37</v>
      </c>
      <c r="L38">
        <f t="shared" si="0"/>
        <v>69730580776.621399</v>
      </c>
      <c r="N38">
        <f t="shared" si="1"/>
        <v>1.5811388300841896E-2</v>
      </c>
      <c r="O38">
        <f t="shared" si="2"/>
        <v>1.8506755523321747E-2</v>
      </c>
      <c r="Q38">
        <f t="shared" si="3"/>
        <v>2.6953672224798511E-3</v>
      </c>
      <c r="U38">
        <f t="shared" si="4"/>
        <v>136.20583298689698</v>
      </c>
      <c r="V38">
        <f t="shared" si="5"/>
        <v>201.88145005989992</v>
      </c>
      <c r="X38">
        <f t="shared" si="6"/>
        <v>15984.905513317804</v>
      </c>
      <c r="Z38">
        <f t="shared" si="7"/>
        <v>342.5</v>
      </c>
    </row>
    <row r="39" spans="8:26" x14ac:dyDescent="0.3">
      <c r="H39" s="1">
        <v>1.38</v>
      </c>
      <c r="L39">
        <f t="shared" si="0"/>
        <v>68131387150.873398</v>
      </c>
      <c r="N39">
        <f t="shared" si="1"/>
        <v>1.5811388300841896E-2</v>
      </c>
      <c r="O39">
        <f t="shared" si="2"/>
        <v>1.857417562100671E-2</v>
      </c>
      <c r="Q39">
        <f t="shared" si="3"/>
        <v>2.762787320164814E-3</v>
      </c>
      <c r="U39">
        <f t="shared" si="4"/>
        <v>136.20583298689698</v>
      </c>
      <c r="V39">
        <f t="shared" si="5"/>
        <v>203.72511167854833</v>
      </c>
      <c r="X39">
        <f t="shared" si="6"/>
        <v>16051.277331589148</v>
      </c>
      <c r="Z39">
        <f t="shared" si="7"/>
        <v>345</v>
      </c>
    </row>
    <row r="40" spans="8:26" x14ac:dyDescent="0.3">
      <c r="H40" s="1">
        <v>1.39</v>
      </c>
      <c r="L40">
        <f t="shared" si="0"/>
        <v>66613942389.495934</v>
      </c>
      <c r="N40">
        <f t="shared" si="1"/>
        <v>1.5811388300841896E-2</v>
      </c>
      <c r="O40">
        <f t="shared" si="2"/>
        <v>1.8641351882307249E-2</v>
      </c>
      <c r="Q40">
        <f t="shared" si="3"/>
        <v>2.8299635814653529E-3</v>
      </c>
      <c r="U40">
        <f t="shared" si="4"/>
        <v>136.20583298689698</v>
      </c>
      <c r="V40">
        <f t="shared" si="5"/>
        <v>205.57211631668085</v>
      </c>
      <c r="X40">
        <f t="shared" si="6"/>
        <v>16117.769498561918</v>
      </c>
      <c r="Z40">
        <f t="shared" si="7"/>
        <v>347.5</v>
      </c>
    </row>
    <row r="41" spans="8:26" x14ac:dyDescent="0.3">
      <c r="H41" s="1">
        <v>1.4</v>
      </c>
      <c r="L41">
        <f t="shared" si="0"/>
        <v>65172118776.618141</v>
      </c>
      <c r="N41">
        <f t="shared" si="1"/>
        <v>1.5811388300841896E-2</v>
      </c>
      <c r="O41">
        <f t="shared" si="2"/>
        <v>1.8708286933869705E-2</v>
      </c>
      <c r="Q41">
        <f t="shared" si="3"/>
        <v>2.8968986330278092E-3</v>
      </c>
      <c r="U41">
        <f t="shared" si="4"/>
        <v>136.20583298689698</v>
      </c>
      <c r="V41">
        <f t="shared" si="5"/>
        <v>207.42244591987784</v>
      </c>
      <c r="X41">
        <f t="shared" si="6"/>
        <v>16184.381364277011</v>
      </c>
      <c r="Z41">
        <f t="shared" si="7"/>
        <v>350</v>
      </c>
    </row>
    <row r="42" spans="8:26" x14ac:dyDescent="0.3">
      <c r="H42" s="1">
        <v>1.41</v>
      </c>
      <c r="L42">
        <f t="shared" si="0"/>
        <v>63800386359.142448</v>
      </c>
      <c r="N42">
        <f t="shared" si="1"/>
        <v>1.5811388300841896E-2</v>
      </c>
      <c r="O42">
        <f t="shared" si="2"/>
        <v>1.8774983355518585E-2</v>
      </c>
      <c r="Q42">
        <f t="shared" si="3"/>
        <v>2.9635950546766897E-3</v>
      </c>
      <c r="U42">
        <f t="shared" si="4"/>
        <v>136.20583298689698</v>
      </c>
      <c r="V42">
        <f t="shared" si="5"/>
        <v>209.27608265960953</v>
      </c>
      <c r="X42">
        <f t="shared" si="6"/>
        <v>16251.112286907352</v>
      </c>
      <c r="Z42">
        <f t="shared" si="7"/>
        <v>352.5</v>
      </c>
    </row>
    <row r="43" spans="8:26" x14ac:dyDescent="0.3">
      <c r="H43" s="1">
        <v>1.42</v>
      </c>
      <c r="L43">
        <f t="shared" si="0"/>
        <v>62493741786.071915</v>
      </c>
      <c r="N43">
        <f t="shared" si="1"/>
        <v>1.5811388300841896E-2</v>
      </c>
      <c r="O43">
        <f t="shared" si="2"/>
        <v>1.884144368141677E-2</v>
      </c>
      <c r="Q43">
        <f t="shared" si="3"/>
        <v>3.0300553805748739E-3</v>
      </c>
      <c r="U43">
        <f t="shared" si="4"/>
        <v>136.20583298689698</v>
      </c>
      <c r="V43">
        <f t="shared" si="5"/>
        <v>211.13300892882262</v>
      </c>
      <c r="X43">
        <f t="shared" si="6"/>
        <v>16317.961632599019</v>
      </c>
      <c r="Z43">
        <f t="shared" si="7"/>
        <v>355</v>
      </c>
    </row>
    <row r="44" spans="8:26" x14ac:dyDescent="0.3">
      <c r="H44" s="1">
        <v>1.43</v>
      </c>
      <c r="L44">
        <f t="shared" si="0"/>
        <v>61247647077.184471</v>
      </c>
      <c r="N44">
        <f t="shared" si="1"/>
        <v>1.5811388300841896E-2</v>
      </c>
      <c r="O44">
        <f t="shared" si="2"/>
        <v>1.8907670401189038E-2</v>
      </c>
      <c r="Q44">
        <f t="shared" si="3"/>
        <v>3.0962821003471426E-3</v>
      </c>
      <c r="U44">
        <f t="shared" si="4"/>
        <v>136.20583298689698</v>
      </c>
      <c r="V44">
        <f t="shared" si="5"/>
        <v>212.99320733765043</v>
      </c>
      <c r="X44">
        <f t="shared" si="6"/>
        <v>16384.928775316821</v>
      </c>
      <c r="Z44">
        <f t="shared" si="7"/>
        <v>357.5</v>
      </c>
    </row>
    <row r="45" spans="8:26" x14ac:dyDescent="0.3">
      <c r="H45" s="1">
        <v>1.44</v>
      </c>
      <c r="L45">
        <f t="shared" si="0"/>
        <v>60057976741.388351</v>
      </c>
      <c r="N45">
        <f t="shared" si="1"/>
        <v>1.5811388300841896E-2</v>
      </c>
      <c r="O45">
        <f t="shared" si="2"/>
        <v>1.8973665961010275E-2</v>
      </c>
      <c r="Q45">
        <f t="shared" si="3"/>
        <v>3.1622776601683798E-3</v>
      </c>
      <c r="U45">
        <f t="shared" si="4"/>
        <v>136.20583298689698</v>
      </c>
      <c r="V45">
        <f t="shared" si="5"/>
        <v>214.8566607092298</v>
      </c>
      <c r="X45">
        <f t="shared" si="6"/>
        <v>16452.013096693678</v>
      </c>
      <c r="Z45">
        <f t="shared" si="7"/>
        <v>360</v>
      </c>
    </row>
    <row r="46" spans="8:26" x14ac:dyDescent="0.3">
      <c r="H46" s="1">
        <v>1.45</v>
      </c>
      <c r="L46">
        <f t="shared" si="0"/>
        <v>58920971945.919106</v>
      </c>
      <c r="N46">
        <f t="shared" si="1"/>
        <v>1.5811388300841896E-2</v>
      </c>
      <c r="O46">
        <f t="shared" si="2"/>
        <v>1.9039432764659771E-2</v>
      </c>
      <c r="Q46">
        <f t="shared" si="3"/>
        <v>3.2280444638178758E-3</v>
      </c>
      <c r="U46">
        <f t="shared" si="4"/>
        <v>136.20583298689698</v>
      </c>
      <c r="V46">
        <f t="shared" si="5"/>
        <v>216.72335207563145</v>
      </c>
      <c r="X46">
        <f t="shared" si="6"/>
        <v>16519.21398588414</v>
      </c>
      <c r="Z46">
        <f t="shared" si="7"/>
        <v>362.5</v>
      </c>
    </row>
    <row r="47" spans="8:26" x14ac:dyDescent="0.3">
      <c r="H47" s="1">
        <v>1.46</v>
      </c>
      <c r="L47">
        <f t="shared" si="0"/>
        <v>57833200663.428078</v>
      </c>
      <c r="N47">
        <f t="shared" si="1"/>
        <v>1.5811388300841896E-2</v>
      </c>
      <c r="O47">
        <f t="shared" si="2"/>
        <v>1.9104973174542801E-2</v>
      </c>
      <c r="Q47">
        <f t="shared" si="3"/>
        <v>3.2935848737009055E-3</v>
      </c>
      <c r="U47">
        <f t="shared" si="4"/>
        <v>136.20583298689698</v>
      </c>
      <c r="V47">
        <f t="shared" si="5"/>
        <v>218.59326467389263</v>
      </c>
      <c r="X47">
        <f t="shared" si="6"/>
        <v>16586.530839421543</v>
      </c>
      <c r="Z47">
        <f t="shared" si="7"/>
        <v>365</v>
      </c>
    </row>
    <row r="48" spans="8:26" x14ac:dyDescent="0.3">
      <c r="H48" s="1">
        <v>1.47</v>
      </c>
      <c r="L48">
        <f t="shared" si="0"/>
        <v>56791522906.637444</v>
      </c>
      <c r="N48">
        <f t="shared" si="1"/>
        <v>1.5811388300841896E-2</v>
      </c>
      <c r="O48">
        <f t="shared" si="2"/>
        <v>1.9170289512680815E-2</v>
      </c>
      <c r="Q48">
        <f t="shared" si="3"/>
        <v>3.3589012118389189E-3</v>
      </c>
      <c r="U48">
        <f t="shared" si="4"/>
        <v>136.20583298689698</v>
      </c>
      <c r="V48">
        <f t="shared" si="5"/>
        <v>220.4663819421539</v>
      </c>
      <c r="X48">
        <f t="shared" si="6"/>
        <v>16653.963061078946</v>
      </c>
      <c r="Z48">
        <f t="shared" si="7"/>
        <v>367.5</v>
      </c>
    </row>
    <row r="49" spans="8:26" x14ac:dyDescent="0.3">
      <c r="H49" s="1">
        <v>1.48</v>
      </c>
      <c r="L49">
        <f t="shared" si="0"/>
        <v>55793060308.62793</v>
      </c>
      <c r="N49">
        <f t="shared" si="1"/>
        <v>1.5811388300841896E-2</v>
      </c>
      <c r="O49">
        <f t="shared" si="2"/>
        <v>1.9235384061671343E-2</v>
      </c>
      <c r="Q49">
        <f t="shared" si="3"/>
        <v>3.4239957608294472E-3</v>
      </c>
      <c r="U49">
        <f t="shared" si="4"/>
        <v>136.20583298689698</v>
      </c>
      <c r="V49">
        <f t="shared" si="5"/>
        <v>222.34268751589386</v>
      </c>
      <c r="X49">
        <f t="shared" si="6"/>
        <v>16721.510061733585</v>
      </c>
      <c r="Z49">
        <f t="shared" si="7"/>
        <v>370</v>
      </c>
    </row>
    <row r="50" spans="8:26" x14ac:dyDescent="0.3">
      <c r="H50" s="1">
        <v>1.49</v>
      </c>
      <c r="L50">
        <f t="shared" si="0"/>
        <v>54835169427.954819</v>
      </c>
      <c r="N50">
        <f t="shared" si="1"/>
        <v>1.5811388300841896E-2</v>
      </c>
      <c r="O50">
        <f t="shared" si="2"/>
        <v>1.9300259065618781E-2</v>
      </c>
      <c r="Q50">
        <f t="shared" si="3"/>
        <v>3.4888707647768857E-3</v>
      </c>
      <c r="U50">
        <f t="shared" si="4"/>
        <v>136.20583298689698</v>
      </c>
      <c r="V50">
        <f t="shared" si="5"/>
        <v>224.22216522425742</v>
      </c>
      <c r="X50">
        <f t="shared" si="6"/>
        <v>16789.171259234674</v>
      </c>
      <c r="Z50">
        <f t="shared" si="7"/>
        <v>372.5</v>
      </c>
    </row>
    <row r="51" spans="8:26" x14ac:dyDescent="0.3">
      <c r="H51" s="1">
        <v>1.5</v>
      </c>
      <c r="L51">
        <f t="shared" si="0"/>
        <v>53915418257.118645</v>
      </c>
      <c r="N51">
        <f t="shared" si="1"/>
        <v>1.5811388300841896E-2</v>
      </c>
      <c r="O51">
        <f t="shared" si="2"/>
        <v>1.9364916731037081E-2</v>
      </c>
      <c r="Q51">
        <f t="shared" si="3"/>
        <v>3.5535284301951853E-3</v>
      </c>
      <c r="U51">
        <f t="shared" si="4"/>
        <v>136.20583298689698</v>
      </c>
      <c r="V51">
        <f t="shared" si="5"/>
        <v>226.10479908648082</v>
      </c>
      <c r="X51">
        <f t="shared" si="6"/>
        <v>16856.946078274716</v>
      </c>
      <c r="Z51">
        <f t="shared" si="7"/>
        <v>375</v>
      </c>
    </row>
    <row r="52" spans="8:26" x14ac:dyDescent="0.3">
      <c r="H52" s="1">
        <v>1.51</v>
      </c>
      <c r="L52">
        <f t="shared" si="0"/>
        <v>53031565494.714043</v>
      </c>
      <c r="N52">
        <f t="shared" si="1"/>
        <v>1.5811388300841896E-2</v>
      </c>
      <c r="O52">
        <f t="shared" si="2"/>
        <v>1.9429359227725446E-2</v>
      </c>
      <c r="Q52">
        <f t="shared" si="3"/>
        <v>3.6179709268835507E-3</v>
      </c>
      <c r="U52">
        <f t="shared" si="4"/>
        <v>136.20583298689698</v>
      </c>
      <c r="V52">
        <f t="shared" si="5"/>
        <v>227.99057330840213</v>
      </c>
      <c r="X52">
        <f t="shared" si="6"/>
        <v>16924.833950263885</v>
      </c>
      <c r="Z52">
        <f t="shared" si="7"/>
        <v>377.5</v>
      </c>
    </row>
    <row r="53" spans="8:26" x14ac:dyDescent="0.3">
      <c r="H53" s="1">
        <v>1.52</v>
      </c>
      <c r="L53">
        <f t="shared" si="0"/>
        <v>52181542209.226074</v>
      </c>
      <c r="N53">
        <f t="shared" si="1"/>
        <v>1.5811388300841896E-2</v>
      </c>
      <c r="O53">
        <f t="shared" si="2"/>
        <v>1.9493588689617928E-2</v>
      </c>
      <c r="Q53">
        <f t="shared" si="3"/>
        <v>3.6822003887760323E-3</v>
      </c>
      <c r="U53">
        <f t="shared" si="4"/>
        <v>136.20583298689698</v>
      </c>
      <c r="V53">
        <f t="shared" si="5"/>
        <v>229.87947227905931</v>
      </c>
      <c r="X53">
        <f t="shared" si="6"/>
        <v>16992.834313207542</v>
      </c>
      <c r="Z53">
        <f t="shared" si="7"/>
        <v>380</v>
      </c>
    </row>
    <row r="54" spans="8:26" x14ac:dyDescent="0.3">
      <c r="H54" s="1">
        <v>1.53</v>
      </c>
      <c r="L54">
        <f t="shared" si="0"/>
        <v>51363435578.595375</v>
      </c>
      <c r="N54">
        <f t="shared" si="1"/>
        <v>1.5811388300841896E-2</v>
      </c>
      <c r="O54">
        <f t="shared" si="2"/>
        <v>1.9557607215607946E-2</v>
      </c>
      <c r="Q54">
        <f t="shared" si="3"/>
        <v>3.7462189147660502E-3</v>
      </c>
      <c r="U54">
        <f t="shared" si="4"/>
        <v>136.20583298689698</v>
      </c>
      <c r="V54">
        <f t="shared" si="5"/>
        <v>231.77148056737482</v>
      </c>
      <c r="X54">
        <f t="shared" si="6"/>
        <v>17060.9466115869</v>
      </c>
      <c r="Z54">
        <f t="shared" si="7"/>
        <v>382.5</v>
      </c>
    </row>
    <row r="55" spans="8:26" x14ac:dyDescent="0.3">
      <c r="H55" s="1">
        <v>1.54</v>
      </c>
      <c r="L55">
        <f t="shared" si="0"/>
        <v>50575474436.473274</v>
      </c>
      <c r="N55">
        <f t="shared" si="1"/>
        <v>1.5811388300841896E-2</v>
      </c>
      <c r="O55">
        <f t="shared" si="2"/>
        <v>1.9621416870348584E-2</v>
      </c>
      <c r="Q55">
        <f t="shared" si="3"/>
        <v>3.8100285695066884E-3</v>
      </c>
      <c r="U55">
        <f t="shared" si="4"/>
        <v>136.20583298689698</v>
      </c>
      <c r="V55">
        <f t="shared" si="5"/>
        <v>233.66658291891744</v>
      </c>
      <c r="X55">
        <f t="shared" si="6"/>
        <v>17129.170296242435</v>
      </c>
      <c r="Z55">
        <f t="shared" si="7"/>
        <v>385</v>
      </c>
    </row>
    <row r="56" spans="8:26" x14ac:dyDescent="0.3">
      <c r="H56" s="1">
        <v>1.55</v>
      </c>
      <c r="L56">
        <f t="shared" si="0"/>
        <v>49816016395.224518</v>
      </c>
      <c r="N56">
        <f t="shared" si="1"/>
        <v>1.5811388300841896E-2</v>
      </c>
      <c r="O56">
        <f t="shared" si="2"/>
        <v>1.9685019685029524E-2</v>
      </c>
      <c r="Q56">
        <f t="shared" si="3"/>
        <v>3.8736313841876285E-3</v>
      </c>
      <c r="U56">
        <f t="shared" si="4"/>
        <v>136.20583298689698</v>
      </c>
      <c r="V56">
        <f t="shared" si="5"/>
        <v>235.56476425274766</v>
      </c>
      <c r="X56">
        <f t="shared" si="6"/>
        <v>17197.504824260322</v>
      </c>
      <c r="Z56">
        <f t="shared" si="7"/>
        <v>387.5</v>
      </c>
    </row>
    <row r="57" spans="8:26" x14ac:dyDescent="0.3">
      <c r="H57" s="1">
        <v>1.56</v>
      </c>
      <c r="L57">
        <f t="shared" si="0"/>
        <v>49083536348.585472</v>
      </c>
      <c r="N57">
        <f t="shared" si="1"/>
        <v>1.5811388300841896E-2</v>
      </c>
      <c r="O57">
        <f t="shared" si="2"/>
        <v>1.9748417658131498E-2</v>
      </c>
      <c r="Q57">
        <f t="shared" si="3"/>
        <v>3.9370293572896023E-3</v>
      </c>
      <c r="U57">
        <f t="shared" si="4"/>
        <v>136.20583298689698</v>
      </c>
      <c r="V57">
        <f t="shared" si="5"/>
        <v>237.466009658335</v>
      </c>
      <c r="X57">
        <f t="shared" si="6"/>
        <v>17265.949658861467</v>
      </c>
      <c r="Z57">
        <f t="shared" si="7"/>
        <v>390</v>
      </c>
    </row>
    <row r="58" spans="8:26" x14ac:dyDescent="0.3">
      <c r="H58" s="1">
        <v>1.57</v>
      </c>
      <c r="L58">
        <f t="shared" si="0"/>
        <v>48376616184.547264</v>
      </c>
      <c r="N58">
        <f t="shared" si="1"/>
        <v>1.5811388300841896E-2</v>
      </c>
      <c r="O58">
        <f t="shared" si="2"/>
        <v>1.9811612756158947E-2</v>
      </c>
      <c r="Q58">
        <f t="shared" si="3"/>
        <v>4.0002244553170516E-3</v>
      </c>
      <c r="U58">
        <f t="shared" si="4"/>
        <v>136.20583298689698</v>
      </c>
      <c r="V58">
        <f t="shared" si="5"/>
        <v>239.37030439255275</v>
      </c>
      <c r="X58">
        <f t="shared" si="6"/>
        <v>17334.504269293309</v>
      </c>
      <c r="Z58">
        <f t="shared" si="7"/>
        <v>392.5</v>
      </c>
    </row>
    <row r="59" spans="8:26" x14ac:dyDescent="0.3">
      <c r="H59" s="1">
        <v>1.58</v>
      </c>
      <c r="L59">
        <f t="shared" si="0"/>
        <v>47693935562.402428</v>
      </c>
      <c r="N59">
        <f t="shared" si="1"/>
        <v>1.5811388300841896E-2</v>
      </c>
      <c r="O59">
        <f t="shared" si="2"/>
        <v>1.9874606914351792E-2</v>
      </c>
      <c r="Q59">
        <f t="shared" si="3"/>
        <v>4.063218613509896E-3</v>
      </c>
      <c r="U59">
        <f t="shared" si="4"/>
        <v>136.20583298689698</v>
      </c>
      <c r="V59">
        <f t="shared" si="5"/>
        <v>241.27763387674156</v>
      </c>
      <c r="X59">
        <f t="shared" si="6"/>
        <v>17403.168130724102</v>
      </c>
      <c r="Z59">
        <f t="shared" si="7"/>
        <v>395</v>
      </c>
    </row>
    <row r="60" spans="8:26" x14ac:dyDescent="0.3">
      <c r="H60" s="1">
        <v>1.59</v>
      </c>
      <c r="L60">
        <f t="shared" si="0"/>
        <v>47034263627.700005</v>
      </c>
      <c r="N60">
        <f t="shared" si="1"/>
        <v>1.5811388300841896E-2</v>
      </c>
      <c r="O60">
        <f t="shared" si="2"/>
        <v>1.9937402037376886E-2</v>
      </c>
      <c r="Q60">
        <f t="shared" si="3"/>
        <v>4.1260137365349905E-3</v>
      </c>
      <c r="U60">
        <f t="shared" si="4"/>
        <v>136.20583298689698</v>
      </c>
      <c r="V60">
        <f t="shared" si="5"/>
        <v>243.18798369384794</v>
      </c>
      <c r="X60">
        <f t="shared" si="6"/>
        <v>17471.940724139931</v>
      </c>
      <c r="Z60">
        <f t="shared" si="7"/>
        <v>397.5</v>
      </c>
    </row>
    <row r="61" spans="8:26" x14ac:dyDescent="0.3">
      <c r="H61" s="1">
        <v>1.6</v>
      </c>
      <c r="L61">
        <f t="shared" si="0"/>
        <v>46396451555.686073</v>
      </c>
      <c r="N61">
        <f t="shared" si="1"/>
        <v>1.5811388300841896E-2</v>
      </c>
      <c r="O61">
        <f t="shared" si="2"/>
        <v>0.02</v>
      </c>
      <c r="Q61">
        <f t="shared" si="3"/>
        <v>4.1886116991581047E-3</v>
      </c>
      <c r="U61">
        <f t="shared" si="4"/>
        <v>136.20583298689698</v>
      </c>
      <c r="V61">
        <f t="shared" si="5"/>
        <v>245.10133958562287</v>
      </c>
      <c r="X61">
        <f t="shared" si="6"/>
        <v>17540.821536243828</v>
      </c>
      <c r="Z61">
        <f t="shared" si="7"/>
        <v>400</v>
      </c>
    </row>
    <row r="62" spans="8:26" x14ac:dyDescent="0.3">
      <c r="H62" s="1">
        <v>1.61</v>
      </c>
      <c r="L62">
        <f t="shared" si="0"/>
        <v>45779425828.159019</v>
      </c>
      <c r="N62">
        <f t="shared" si="1"/>
        <v>1.5811388300841896E-2</v>
      </c>
      <c r="O62">
        <f t="shared" si="2"/>
        <v>2.006240264773888E-2</v>
      </c>
      <c r="Q62">
        <f t="shared" si="3"/>
        <v>4.2510143468969842E-3</v>
      </c>
      <c r="U62">
        <f t="shared" si="4"/>
        <v>136.20583298689698</v>
      </c>
      <c r="V62">
        <f t="shared" si="5"/>
        <v>247.01768744989246</v>
      </c>
      <c r="X62">
        <f t="shared" si="6"/>
        <v>17609.810059357533</v>
      </c>
      <c r="Z62">
        <f t="shared" si="7"/>
        <v>402.5</v>
      </c>
    </row>
    <row r="63" spans="8:26" x14ac:dyDescent="0.3">
      <c r="H63" s="1">
        <v>1.62</v>
      </c>
      <c r="L63">
        <f t="shared" si="0"/>
        <v>45182182160.935112</v>
      </c>
      <c r="N63">
        <f t="shared" si="1"/>
        <v>1.5811388300841896E-2</v>
      </c>
      <c r="O63">
        <f t="shared" si="2"/>
        <v>2.0124611797498106E-2</v>
      </c>
      <c r="Q63">
        <f t="shared" si="3"/>
        <v>4.3132234966562107E-3</v>
      </c>
      <c r="U63">
        <f t="shared" si="4"/>
        <v>136.20583298689698</v>
      </c>
      <c r="V63">
        <f t="shared" si="5"/>
        <v>248.93701333788977</v>
      </c>
      <c r="X63">
        <f t="shared" si="6"/>
        <v>17678.90579132544</v>
      </c>
      <c r="Z63">
        <f t="shared" si="7"/>
        <v>405</v>
      </c>
    </row>
    <row r="64" spans="8:26" x14ac:dyDescent="0.3">
      <c r="H64" s="1">
        <v>1.63</v>
      </c>
      <c r="L64">
        <f t="shared" si="0"/>
        <v>44603780009.634323</v>
      </c>
      <c r="N64">
        <f t="shared" si="1"/>
        <v>1.5811388300841896E-2</v>
      </c>
      <c r="O64">
        <f t="shared" si="2"/>
        <v>2.0186629238186347E-2</v>
      </c>
      <c r="Q64">
        <f t="shared" si="3"/>
        <v>4.375240937344451E-3</v>
      </c>
      <c r="U64">
        <f t="shared" si="4"/>
        <v>136.20583298689698</v>
      </c>
      <c r="V64">
        <f t="shared" si="5"/>
        <v>250.859303451649</v>
      </c>
      <c r="X64">
        <f t="shared" si="6"/>
        <v>17748.108235420772</v>
      </c>
      <c r="Z64">
        <f t="shared" si="7"/>
        <v>407.5</v>
      </c>
    </row>
    <row r="65" spans="8:26" x14ac:dyDescent="0.3">
      <c r="H65" s="1">
        <v>1.64</v>
      </c>
      <c r="L65">
        <f t="shared" si="0"/>
        <v>44043337590.534233</v>
      </c>
      <c r="N65">
        <f t="shared" si="1"/>
        <v>1.5811388300841896E-2</v>
      </c>
      <c r="O65">
        <f t="shared" si="2"/>
        <v>2.0248456731316585E-2</v>
      </c>
      <c r="Q65">
        <f t="shared" si="3"/>
        <v>4.4370684304746895E-3</v>
      </c>
      <c r="U65">
        <f t="shared" si="4"/>
        <v>136.20583298689698</v>
      </c>
      <c r="V65">
        <f t="shared" si="5"/>
        <v>252.78454414145733</v>
      </c>
      <c r="X65">
        <f t="shared" si="6"/>
        <v>17817.416900253869</v>
      </c>
      <c r="Z65">
        <f t="shared" si="7"/>
        <v>410</v>
      </c>
    </row>
    <row r="66" spans="8:26" x14ac:dyDescent="0.3">
      <c r="H66" s="1">
        <v>1.65</v>
      </c>
      <c r="L66">
        <f t="shared" si="0"/>
        <v>43500027361.022499</v>
      </c>
      <c r="N66">
        <f t="shared" si="1"/>
        <v>1.5811388300841896E-2</v>
      </c>
      <c r="O66">
        <f t="shared" si="2"/>
        <v>2.0310096011589899E-2</v>
      </c>
      <c r="Q66">
        <f t="shared" si="3"/>
        <v>4.4987077107480032E-3</v>
      </c>
      <c r="U66">
        <f t="shared" si="4"/>
        <v>136.20583298689698</v>
      </c>
      <c r="V66">
        <f t="shared" si="5"/>
        <v>254.7127219033685</v>
      </c>
      <c r="X66">
        <f t="shared" si="6"/>
        <v>17886.831299682672</v>
      </c>
      <c r="Z66">
        <f t="shared" si="7"/>
        <v>412.5</v>
      </c>
    </row>
    <row r="67" spans="8:26" x14ac:dyDescent="0.3">
      <c r="H67" s="1">
        <v>1.66</v>
      </c>
      <c r="L67">
        <f t="shared" ref="L67:L130" si="8">$K$2*($G$2^((2-$E$2)/2))*((1+0.3*(H67^((2-$E$2)/2)))/((H67^$E$2)-1))</f>
        <v>42973071910.903854</v>
      </c>
      <c r="N67">
        <f t="shared" ref="N67:N130" si="9">($I$2/$F$2)*$G$2^$E$2</f>
        <v>1.5811388300841896E-2</v>
      </c>
      <c r="O67">
        <f t="shared" ref="O67:O130" si="10">$N$2*H67^$E$2</f>
        <v>2.0371548787463362E-2</v>
      </c>
      <c r="Q67">
        <f t="shared" ref="Q67:Q130" si="11">O67-$N$2</f>
        <v>4.5601604866214659E-3</v>
      </c>
      <c r="U67">
        <f t="shared" ref="U67:U130" si="12">$T$2*(O67-Q67)^$S$2</f>
        <v>136.20583298689698</v>
      </c>
      <c r="V67">
        <f t="shared" ref="V67:V130" si="13">$T$2*O67^$S$2</f>
        <v>256.64382337677262</v>
      </c>
      <c r="X67">
        <f t="shared" ref="X67:X130" si="14">$D$2*(0.36*V67+0.64*U67)</f>
        <v>17956.350952725221</v>
      </c>
      <c r="Z67">
        <f t="shared" ref="Z67:Z130" si="15">H67*$G$2</f>
        <v>415</v>
      </c>
    </row>
    <row r="68" spans="8:26" x14ac:dyDescent="0.3">
      <c r="H68" s="1">
        <v>1.67</v>
      </c>
      <c r="L68">
        <f t="shared" si="8"/>
        <v>42461740221.636734</v>
      </c>
      <c r="N68">
        <f t="shared" si="9"/>
        <v>1.5811388300841896E-2</v>
      </c>
      <c r="O68">
        <f t="shared" si="10"/>
        <v>2.0432816741702546E-2</v>
      </c>
      <c r="Q68">
        <f t="shared" si="11"/>
        <v>4.6214284408606504E-3</v>
      </c>
      <c r="U68">
        <f t="shared" si="12"/>
        <v>136.20583298689698</v>
      </c>
      <c r="V68">
        <f t="shared" si="13"/>
        <v>258.57783534201621</v>
      </c>
      <c r="X68">
        <f t="shared" si="14"/>
        <v>18025.975383473989</v>
      </c>
      <c r="Z68">
        <f t="shared" si="15"/>
        <v>417.5</v>
      </c>
    </row>
    <row r="69" spans="8:26" x14ac:dyDescent="0.3">
      <c r="H69" s="1">
        <v>1.68</v>
      </c>
      <c r="L69">
        <f t="shared" si="8"/>
        <v>41965344255.624672</v>
      </c>
      <c r="N69">
        <f t="shared" si="9"/>
        <v>1.5811388300841896E-2</v>
      </c>
      <c r="O69">
        <f t="shared" si="10"/>
        <v>2.0493901531919195E-2</v>
      </c>
      <c r="Q69">
        <f t="shared" si="11"/>
        <v>4.6825132310772989E-3</v>
      </c>
      <c r="U69">
        <f t="shared" si="12"/>
        <v>136.20583298689698</v>
      </c>
      <c r="V69">
        <f t="shared" si="13"/>
        <v>260.51474471808325</v>
      </c>
      <c r="X69">
        <f t="shared" si="14"/>
        <v>18095.704121012404</v>
      </c>
      <c r="Z69">
        <f t="shared" si="15"/>
        <v>420</v>
      </c>
    </row>
    <row r="70" spans="8:26" x14ac:dyDescent="0.3">
      <c r="H70" s="1">
        <v>1.69</v>
      </c>
      <c r="L70">
        <f t="shared" si="8"/>
        <v>41483235842.079407</v>
      </c>
      <c r="N70">
        <f t="shared" si="9"/>
        <v>1.5811388300841896E-2</v>
      </c>
      <c r="O70">
        <f t="shared" si="10"/>
        <v>2.0554804791094464E-2</v>
      </c>
      <c r="Q70">
        <f t="shared" si="11"/>
        <v>4.743416490252568E-3</v>
      </c>
      <c r="U70">
        <f t="shared" si="12"/>
        <v>136.20583298689698</v>
      </c>
      <c r="V70">
        <f t="shared" si="13"/>
        <v>262.45453856032145</v>
      </c>
      <c r="X70">
        <f t="shared" si="14"/>
        <v>18165.536699332977</v>
      </c>
      <c r="Z70">
        <f t="shared" si="15"/>
        <v>422.5</v>
      </c>
    </row>
    <row r="71" spans="8:26" x14ac:dyDescent="0.3">
      <c r="H71" s="1">
        <v>1.7</v>
      </c>
      <c r="L71">
        <f t="shared" si="8"/>
        <v>41014803829.798691</v>
      </c>
      <c r="N71">
        <f t="shared" si="9"/>
        <v>1.5811388300841896E-2</v>
      </c>
      <c r="O71">
        <f t="shared" si="10"/>
        <v>2.0615528128088301E-2</v>
      </c>
      <c r="Q71">
        <f t="shared" si="11"/>
        <v>4.8041398272464057E-3</v>
      </c>
      <c r="U71">
        <f t="shared" si="12"/>
        <v>136.20583298689698</v>
      </c>
      <c r="V71">
        <f t="shared" si="13"/>
        <v>264.39720405822311</v>
      </c>
      <c r="X71">
        <f t="shared" si="14"/>
        <v>18235.47265725744</v>
      </c>
      <c r="Z71">
        <f t="shared" si="15"/>
        <v>425</v>
      </c>
    </row>
    <row r="72" spans="8:26" x14ac:dyDescent="0.3">
      <c r="H72" s="1">
        <v>1.71</v>
      </c>
      <c r="L72">
        <f t="shared" si="8"/>
        <v>40559471480.54348</v>
      </c>
      <c r="N72">
        <f t="shared" si="9"/>
        <v>1.5811388300841896E-2</v>
      </c>
      <c r="O72">
        <f t="shared" si="10"/>
        <v>2.0676073128135332E-2</v>
      </c>
      <c r="Q72">
        <f t="shared" si="11"/>
        <v>4.8646848272934362E-3</v>
      </c>
      <c r="U72">
        <f t="shared" si="12"/>
        <v>136.20583298689698</v>
      </c>
      <c r="V72">
        <f t="shared" si="13"/>
        <v>266.34272853325126</v>
      </c>
      <c r="X72">
        <f t="shared" si="14"/>
        <v>18305.511538358449</v>
      </c>
      <c r="Z72">
        <f t="shared" si="15"/>
        <v>427.5</v>
      </c>
    </row>
    <row r="73" spans="8:26" x14ac:dyDescent="0.3">
      <c r="H73" s="1">
        <v>1.72</v>
      </c>
      <c r="L73">
        <f t="shared" si="8"/>
        <v>40116694079.623665</v>
      </c>
      <c r="N73">
        <f t="shared" si="9"/>
        <v>1.5811388300841896E-2</v>
      </c>
      <c r="O73">
        <f t="shared" si="10"/>
        <v>2.0736441353327719E-2</v>
      </c>
      <c r="Q73">
        <f t="shared" si="11"/>
        <v>4.9250530524858234E-3</v>
      </c>
      <c r="U73">
        <f t="shared" si="12"/>
        <v>136.20583298689698</v>
      </c>
      <c r="V73">
        <f t="shared" si="13"/>
        <v>268.29109943671921</v>
      </c>
      <c r="X73">
        <f t="shared" si="14"/>
        <v>18375.652890883299</v>
      </c>
      <c r="Z73">
        <f t="shared" si="15"/>
        <v>430</v>
      </c>
    </row>
    <row r="74" spans="8:26" x14ac:dyDescent="0.3">
      <c r="H74" s="1">
        <v>1.73</v>
      </c>
      <c r="L74">
        <f t="shared" si="8"/>
        <v>39685956742.864105</v>
      </c>
      <c r="N74">
        <f t="shared" si="9"/>
        <v>1.5811388300841896E-2</v>
      </c>
      <c r="O74">
        <f t="shared" si="10"/>
        <v>2.0796634343085419E-2</v>
      </c>
      <c r="Q74">
        <f t="shared" si="11"/>
        <v>4.9852460422435234E-3</v>
      </c>
      <c r="U74">
        <f t="shared" si="12"/>
        <v>136.20583298689698</v>
      </c>
      <c r="V74">
        <f t="shared" si="13"/>
        <v>270.24230434770925</v>
      </c>
      <c r="X74">
        <f t="shared" si="14"/>
        <v>18445.896267678938</v>
      </c>
      <c r="Z74">
        <f t="shared" si="15"/>
        <v>432.5</v>
      </c>
    </row>
    <row r="75" spans="8:26" x14ac:dyDescent="0.3">
      <c r="H75" s="1">
        <v>1.74</v>
      </c>
      <c r="L75">
        <f t="shared" si="8"/>
        <v>39266772401.374786</v>
      </c>
      <c r="N75">
        <f t="shared" si="9"/>
        <v>1.5811388300841896E-2</v>
      </c>
      <c r="O75">
        <f t="shared" si="10"/>
        <v>2.0856653614614206E-2</v>
      </c>
      <c r="Q75">
        <f t="shared" si="11"/>
        <v>5.0452653137723104E-3</v>
      </c>
      <c r="U75">
        <f t="shared" si="12"/>
        <v>136.20583298689698</v>
      </c>
      <c r="V75">
        <f t="shared" si="13"/>
        <v>272.19633097104332</v>
      </c>
      <c r="X75">
        <f t="shared" si="14"/>
        <v>18516.241226118967</v>
      </c>
      <c r="Z75">
        <f t="shared" si="15"/>
        <v>435</v>
      </c>
    </row>
    <row r="76" spans="8:26" x14ac:dyDescent="0.3">
      <c r="H76" s="1">
        <v>1.75</v>
      </c>
      <c r="L76">
        <f t="shared" si="8"/>
        <v>38858679947.530609</v>
      </c>
      <c r="N76">
        <f t="shared" si="9"/>
        <v>1.5811388300841896E-2</v>
      </c>
      <c r="O76">
        <f t="shared" si="10"/>
        <v>2.0916500663351888E-2</v>
      </c>
      <c r="Q76">
        <f t="shared" si="11"/>
        <v>5.1051123625099927E-3</v>
      </c>
      <c r="U76">
        <f t="shared" si="12"/>
        <v>136.20583298689698</v>
      </c>
      <c r="V76">
        <f t="shared" si="13"/>
        <v>274.15316713529182</v>
      </c>
      <c r="X76">
        <f t="shared" si="14"/>
        <v>18586.687328031912</v>
      </c>
      <c r="Z76">
        <f t="shared" si="15"/>
        <v>437.5</v>
      </c>
    </row>
    <row r="77" spans="8:26" x14ac:dyDescent="0.3">
      <c r="H77" s="1">
        <v>1.76</v>
      </c>
      <c r="L77">
        <f t="shared" si="8"/>
        <v>38461242527.312592</v>
      </c>
      <c r="N77">
        <f t="shared" si="9"/>
        <v>1.5811388300841896E-2</v>
      </c>
      <c r="O77">
        <f t="shared" si="10"/>
        <v>2.097617696340303E-2</v>
      </c>
      <c r="Q77">
        <f t="shared" si="11"/>
        <v>5.1647886625611344E-3</v>
      </c>
      <c r="U77">
        <f t="shared" si="12"/>
        <v>136.20583298689698</v>
      </c>
      <c r="V77">
        <f t="shared" si="13"/>
        <v>276.11280079082877</v>
      </c>
      <c r="X77">
        <f t="shared" si="14"/>
        <v>18657.234139631244</v>
      </c>
      <c r="Z77">
        <f t="shared" si="15"/>
        <v>440</v>
      </c>
    </row>
    <row r="78" spans="8:26" x14ac:dyDescent="0.3">
      <c r="H78" s="1">
        <v>1.77</v>
      </c>
      <c r="L78">
        <f t="shared" si="8"/>
        <v>38074045965.704987</v>
      </c>
      <c r="N78">
        <f t="shared" si="9"/>
        <v>1.5811388300841896E-2</v>
      </c>
      <c r="O78">
        <f t="shared" si="10"/>
        <v>2.103568396796263E-2</v>
      </c>
      <c r="Q78">
        <f t="shared" si="11"/>
        <v>5.224295667120734E-3</v>
      </c>
      <c r="U78">
        <f t="shared" si="12"/>
        <v>136.20583298689698</v>
      </c>
      <c r="V78">
        <f t="shared" si="13"/>
        <v>278.07522000792648</v>
      </c>
      <c r="X78">
        <f t="shared" si="14"/>
        <v>18727.881231446758</v>
      </c>
      <c r="Z78">
        <f t="shared" si="15"/>
        <v>442.5</v>
      </c>
    </row>
    <row r="79" spans="8:26" x14ac:dyDescent="0.3">
      <c r="H79" s="1">
        <v>1.78</v>
      </c>
      <c r="L79">
        <f t="shared" si="8"/>
        <v>37696697313.208366</v>
      </c>
      <c r="N79">
        <f t="shared" si="9"/>
        <v>1.5811388300841896E-2</v>
      </c>
      <c r="O79">
        <f t="shared" si="10"/>
        <v>2.1095023109728984E-2</v>
      </c>
      <c r="Q79">
        <f t="shared" si="11"/>
        <v>5.2836348088870881E-3</v>
      </c>
      <c r="U79">
        <f t="shared" si="12"/>
        <v>136.20583298689698</v>
      </c>
      <c r="V79">
        <f t="shared" si="13"/>
        <v>280.04041297489283</v>
      </c>
      <c r="X79">
        <f t="shared" si="14"/>
        <v>18798.628178257546</v>
      </c>
      <c r="Z79">
        <f t="shared" si="15"/>
        <v>445</v>
      </c>
    </row>
    <row r="80" spans="8:26" x14ac:dyDescent="0.3">
      <c r="H80" s="1">
        <v>1.79</v>
      </c>
      <c r="L80">
        <f t="shared" si="8"/>
        <v>37328823502.736092</v>
      </c>
      <c r="N80">
        <f t="shared" si="9"/>
        <v>1.5811388300841896E-2</v>
      </c>
      <c r="O80">
        <f t="shared" si="10"/>
        <v>2.1154195801306178E-2</v>
      </c>
      <c r="Q80">
        <f t="shared" si="11"/>
        <v>5.3428075004642826E-3</v>
      </c>
      <c r="U80">
        <f t="shared" si="12"/>
        <v>136.20583298689698</v>
      </c>
      <c r="V80">
        <f t="shared" si="13"/>
        <v>282.00836799624545</v>
      </c>
      <c r="X80">
        <f t="shared" si="14"/>
        <v>18869.474559026243</v>
      </c>
      <c r="Z80">
        <f t="shared" si="15"/>
        <v>447.5</v>
      </c>
    </row>
    <row r="81" spans="8:26" x14ac:dyDescent="0.3">
      <c r="H81" s="1">
        <v>1.8</v>
      </c>
      <c r="L81">
        <f t="shared" si="8"/>
        <v>36970070107.236916</v>
      </c>
      <c r="N81">
        <f t="shared" si="9"/>
        <v>1.5811388300841896E-2</v>
      </c>
      <c r="O81">
        <f t="shared" si="10"/>
        <v>2.1213203435596423E-2</v>
      </c>
      <c r="Q81">
        <f t="shared" si="11"/>
        <v>5.4018151347545278E-3</v>
      </c>
      <c r="U81">
        <f t="shared" si="12"/>
        <v>136.20583298689698</v>
      </c>
      <c r="V81">
        <f t="shared" si="13"/>
        <v>283.97907349092378</v>
      </c>
      <c r="X81">
        <f t="shared" si="14"/>
        <v>18940.419956834663</v>
      </c>
      <c r="Z81">
        <f t="shared" si="15"/>
        <v>450</v>
      </c>
    </row>
    <row r="82" spans="8:26" x14ac:dyDescent="0.3">
      <c r="H82" s="1">
        <v>1.81</v>
      </c>
      <c r="L82">
        <f t="shared" si="8"/>
        <v>36620100189.338364</v>
      </c>
      <c r="N82">
        <f t="shared" si="9"/>
        <v>1.5811388300841896E-2</v>
      </c>
      <c r="O82">
        <f t="shared" si="10"/>
        <v>2.1272047386182647E-2</v>
      </c>
      <c r="Q82">
        <f t="shared" si="11"/>
        <v>5.4606590853407515E-3</v>
      </c>
      <c r="U82">
        <f t="shared" si="12"/>
        <v>136.20583298689698</v>
      </c>
      <c r="V82">
        <f t="shared" si="13"/>
        <v>285.95251799054176</v>
      </c>
      <c r="X82">
        <f t="shared" si="14"/>
        <v>19011.46395882091</v>
      </c>
      <c r="Z82">
        <f t="shared" si="15"/>
        <v>452.5</v>
      </c>
    </row>
    <row r="83" spans="8:26" x14ac:dyDescent="0.3">
      <c r="H83" s="1">
        <v>1.82</v>
      </c>
      <c r="L83">
        <f t="shared" si="8"/>
        <v>36278593235.156082</v>
      </c>
      <c r="N83">
        <f t="shared" si="9"/>
        <v>1.5811388300841896E-2</v>
      </c>
      <c r="O83">
        <f t="shared" si="10"/>
        <v>2.133072900770154E-2</v>
      </c>
      <c r="Q83">
        <f t="shared" si="11"/>
        <v>5.5193407068596448E-3</v>
      </c>
      <c r="U83">
        <f t="shared" si="12"/>
        <v>136.20583298689698</v>
      </c>
      <c r="V83">
        <f t="shared" si="13"/>
        <v>287.92869013767381</v>
      </c>
      <c r="X83">
        <f t="shared" si="14"/>
        <v>19082.606156117661</v>
      </c>
      <c r="Z83">
        <f t="shared" si="15"/>
        <v>455</v>
      </c>
    </row>
    <row r="84" spans="8:26" x14ac:dyDescent="0.3">
      <c r="H84" s="1">
        <v>1.83</v>
      </c>
      <c r="L84">
        <f t="shared" si="8"/>
        <v>35945244165.170982</v>
      </c>
      <c r="N84">
        <f t="shared" si="9"/>
        <v>1.5811388300841896E-2</v>
      </c>
      <c r="O84">
        <f t="shared" si="10"/>
        <v>2.138924963620744E-2</v>
      </c>
      <c r="Q84">
        <f t="shared" si="11"/>
        <v>5.5778613353655443E-3</v>
      </c>
      <c r="U84">
        <f t="shared" si="12"/>
        <v>136.20583298689698</v>
      </c>
      <c r="V84">
        <f t="shared" si="13"/>
        <v>289.90757868417717</v>
      </c>
      <c r="X84">
        <f t="shared" si="14"/>
        <v>19153.846143791783</v>
      </c>
      <c r="Z84">
        <f t="shared" si="15"/>
        <v>457.5</v>
      </c>
    </row>
    <row r="85" spans="8:26" x14ac:dyDescent="0.3">
      <c r="H85" s="1">
        <v>1.84</v>
      </c>
      <c r="L85">
        <f t="shared" si="8"/>
        <v>35619762415.751953</v>
      </c>
      <c r="N85">
        <f t="shared" si="9"/>
        <v>1.5811388300841896E-2</v>
      </c>
      <c r="O85">
        <f t="shared" si="10"/>
        <v>2.1447610589527214E-2</v>
      </c>
      <c r="Q85">
        <f t="shared" si="11"/>
        <v>5.6362222886853185E-3</v>
      </c>
      <c r="U85">
        <f t="shared" si="12"/>
        <v>136.20583298689698</v>
      </c>
      <c r="V85">
        <f t="shared" si="13"/>
        <v>291.88917248954829</v>
      </c>
      <c r="X85">
        <f t="shared" si="14"/>
        <v>19225.183520785147</v>
      </c>
      <c r="Z85">
        <f t="shared" si="15"/>
        <v>460</v>
      </c>
    </row>
    <row r="86" spans="8:26" x14ac:dyDescent="0.3">
      <c r="H86" s="1">
        <v>1.85</v>
      </c>
      <c r="L86">
        <f t="shared" si="8"/>
        <v>35301871085.506531</v>
      </c>
      <c r="N86">
        <f t="shared" si="9"/>
        <v>1.5811388300841896E-2</v>
      </c>
      <c r="O86">
        <f t="shared" si="10"/>
        <v>2.1505813167606566E-2</v>
      </c>
      <c r="Q86">
        <f t="shared" si="11"/>
        <v>5.6944248667646705E-3</v>
      </c>
      <c r="U86">
        <f t="shared" si="12"/>
        <v>136.20583298689698</v>
      </c>
      <c r="V86">
        <f t="shared" si="13"/>
        <v>293.87346051931371</v>
      </c>
      <c r="X86">
        <f t="shared" si="14"/>
        <v>19296.617889856701</v>
      </c>
      <c r="Z86">
        <f t="shared" si="15"/>
        <v>462.5</v>
      </c>
    </row>
    <row r="87" spans="8:26" x14ac:dyDescent="0.3">
      <c r="H87" s="1">
        <v>1.86</v>
      </c>
      <c r="L87">
        <f t="shared" si="8"/>
        <v>34991306141.182953</v>
      </c>
      <c r="N87">
        <f t="shared" si="9"/>
        <v>1.5811388300841896E-2</v>
      </c>
      <c r="O87">
        <f t="shared" si="10"/>
        <v>2.1563858652847823E-2</v>
      </c>
      <c r="Q87">
        <f t="shared" si="11"/>
        <v>5.752470352005927E-3</v>
      </c>
      <c r="U87">
        <f t="shared" si="12"/>
        <v>136.20583298689698</v>
      </c>
      <c r="V87">
        <f t="shared" si="13"/>
        <v>295.86043184345203</v>
      </c>
      <c r="X87">
        <f t="shared" si="14"/>
        <v>19368.148857525681</v>
      </c>
      <c r="Z87">
        <f t="shared" si="15"/>
        <v>465</v>
      </c>
    </row>
    <row r="88" spans="8:26" x14ac:dyDescent="0.3">
      <c r="H88" s="1">
        <v>1.87</v>
      </c>
      <c r="L88">
        <f t="shared" si="8"/>
        <v>34687815678.332321</v>
      </c>
      <c r="N88">
        <f t="shared" si="9"/>
        <v>1.5811388300841896E-2</v>
      </c>
      <c r="O88">
        <f t="shared" si="10"/>
        <v>2.1621748310439653E-2</v>
      </c>
      <c r="Q88">
        <f t="shared" si="11"/>
        <v>5.8103600095977571E-3</v>
      </c>
      <c r="U88">
        <f t="shared" si="12"/>
        <v>136.20583298689698</v>
      </c>
      <c r="V88">
        <f t="shared" si="13"/>
        <v>297.85007563484771</v>
      </c>
      <c r="X88">
        <f t="shared" si="14"/>
        <v>19439.776034015926</v>
      </c>
      <c r="Z88">
        <f t="shared" si="15"/>
        <v>467.5</v>
      </c>
    </row>
    <row r="89" spans="8:26" x14ac:dyDescent="0.3">
      <c r="H89" s="1">
        <v>1.88</v>
      </c>
      <c r="L89">
        <f t="shared" si="8"/>
        <v>34391159232.375061</v>
      </c>
      <c r="N89">
        <f t="shared" si="9"/>
        <v>1.5811388300841896E-2</v>
      </c>
      <c r="O89">
        <f t="shared" si="10"/>
        <v>2.16794833886788E-2</v>
      </c>
      <c r="Q89">
        <f t="shared" si="11"/>
        <v>5.8680950878369047E-3</v>
      </c>
      <c r="U89">
        <f t="shared" si="12"/>
        <v>136.20583298689698</v>
      </c>
      <c r="V89">
        <f t="shared" si="13"/>
        <v>299.84238116777897</v>
      </c>
      <c r="X89">
        <f t="shared" si="14"/>
        <v>19511.499033201449</v>
      </c>
      <c r="Z89">
        <f t="shared" si="15"/>
        <v>470</v>
      </c>
    </row>
    <row r="90" spans="8:26" x14ac:dyDescent="0.3">
      <c r="H90" s="1">
        <v>1.89</v>
      </c>
      <c r="L90">
        <f t="shared" si="8"/>
        <v>34101107136.107388</v>
      </c>
      <c r="N90">
        <f t="shared" si="9"/>
        <v>1.5811388300841896E-2</v>
      </c>
      <c r="O90">
        <f t="shared" si="10"/>
        <v>2.1737065119284159E-2</v>
      </c>
      <c r="Q90">
        <f t="shared" si="11"/>
        <v>5.9256768184422631E-3</v>
      </c>
      <c r="U90">
        <f t="shared" si="12"/>
        <v>136.20583298689698</v>
      </c>
      <c r="V90">
        <f t="shared" si="13"/>
        <v>301.83733781643315</v>
      </c>
      <c r="X90">
        <f t="shared" si="14"/>
        <v>19583.317472553001</v>
      </c>
      <c r="Z90">
        <f t="shared" si="15"/>
        <v>472.5</v>
      </c>
    </row>
    <row r="91" spans="8:26" x14ac:dyDescent="0.3">
      <c r="H91" s="1">
        <v>1.9</v>
      </c>
      <c r="L91">
        <f t="shared" si="8"/>
        <v>33817439920.036148</v>
      </c>
      <c r="N91">
        <f t="shared" si="9"/>
        <v>1.5811388300841896E-2</v>
      </c>
      <c r="O91">
        <f t="shared" si="10"/>
        <v>2.1794494717703367E-2</v>
      </c>
      <c r="Q91">
        <f t="shared" si="11"/>
        <v>5.9831064168614709E-3</v>
      </c>
      <c r="U91">
        <f t="shared" si="12"/>
        <v>136.20583298689698</v>
      </c>
      <c r="V91">
        <f t="shared" si="13"/>
        <v>303.83493505344853</v>
      </c>
      <c r="X91">
        <f t="shared" si="14"/>
        <v>19655.230973085556</v>
      </c>
      <c r="Z91">
        <f t="shared" si="15"/>
        <v>475</v>
      </c>
    </row>
    <row r="92" spans="8:26" x14ac:dyDescent="0.3">
      <c r="H92" s="1">
        <v>1.91</v>
      </c>
      <c r="L92">
        <f t="shared" si="8"/>
        <v>33539947752.247379</v>
      </c>
      <c r="N92">
        <f t="shared" si="9"/>
        <v>1.5811388300841896E-2</v>
      </c>
      <c r="O92">
        <f t="shared" si="10"/>
        <v>2.1851773383412154E-2</v>
      </c>
      <c r="Q92">
        <f t="shared" si="11"/>
        <v>6.0403850825702585E-3</v>
      </c>
      <c r="U92">
        <f t="shared" si="12"/>
        <v>136.20583298689698</v>
      </c>
      <c r="V92">
        <f t="shared" si="13"/>
        <v>305.83516244849449</v>
      </c>
      <c r="X92">
        <f t="shared" si="14"/>
        <v>19727.23915930721</v>
      </c>
      <c r="Z92">
        <f t="shared" si="15"/>
        <v>477.5</v>
      </c>
    </row>
    <row r="93" spans="8:26" x14ac:dyDescent="0.3">
      <c r="H93" s="1">
        <v>1.92</v>
      </c>
      <c r="L93">
        <f t="shared" si="8"/>
        <v>33268429914.800964</v>
      </c>
      <c r="N93">
        <f t="shared" si="9"/>
        <v>1.5811388300841896E-2</v>
      </c>
      <c r="O93">
        <f t="shared" si="10"/>
        <v>2.1908902300206642E-2</v>
      </c>
      <c r="Q93">
        <f t="shared" si="11"/>
        <v>6.0975139993647461E-3</v>
      </c>
      <c r="U93">
        <f t="shared" si="12"/>
        <v>136.20583298689698</v>
      </c>
      <c r="V93">
        <f t="shared" si="13"/>
        <v>307.83800966686749</v>
      </c>
      <c r="X93">
        <f t="shared" si="14"/>
        <v>19799.341659168636</v>
      </c>
      <c r="Z93">
        <f t="shared" si="15"/>
        <v>480</v>
      </c>
    </row>
    <row r="94" spans="8:26" x14ac:dyDescent="0.3">
      <c r="H94" s="1">
        <v>1.93</v>
      </c>
      <c r="L94">
        <f t="shared" si="8"/>
        <v>33002694313.902081</v>
      </c>
      <c r="N94">
        <f t="shared" si="9"/>
        <v>1.5811388300841896E-2</v>
      </c>
      <c r="O94">
        <f t="shared" si="10"/>
        <v>2.1965882636488795E-2</v>
      </c>
      <c r="Q94">
        <f t="shared" si="11"/>
        <v>6.1544943356468991E-3</v>
      </c>
      <c r="U94">
        <f t="shared" si="12"/>
        <v>136.20583298689698</v>
      </c>
      <c r="V94">
        <f t="shared" si="13"/>
        <v>309.84346646812537</v>
      </c>
      <c r="X94">
        <f t="shared" si="14"/>
        <v>19871.538104013922</v>
      </c>
      <c r="Z94">
        <f t="shared" si="15"/>
        <v>482.5</v>
      </c>
    </row>
    <row r="95" spans="8:26" x14ac:dyDescent="0.3">
      <c r="H95" s="1">
        <v>1.94</v>
      </c>
      <c r="L95">
        <f t="shared" si="8"/>
        <v>32742557021.334351</v>
      </c>
      <c r="N95">
        <f t="shared" si="9"/>
        <v>1.5811388300841896E-2</v>
      </c>
      <c r="O95">
        <f t="shared" si="10"/>
        <v>2.2022715545545239E-2</v>
      </c>
      <c r="Q95">
        <f t="shared" si="11"/>
        <v>6.2113272447033435E-3</v>
      </c>
      <c r="U95">
        <f t="shared" si="12"/>
        <v>136.20583298689698</v>
      </c>
      <c r="V95">
        <f t="shared" si="13"/>
        <v>311.85152270473901</v>
      </c>
      <c r="X95">
        <f t="shared" si="14"/>
        <v>19943.828128532012</v>
      </c>
      <c r="Z95">
        <f t="shared" si="15"/>
        <v>485</v>
      </c>
    </row>
    <row r="96" spans="8:26" x14ac:dyDescent="0.3">
      <c r="H96" s="1">
        <v>1.95</v>
      </c>
      <c r="L96">
        <f t="shared" si="8"/>
        <v>32487841844.851151</v>
      </c>
      <c r="N96">
        <f t="shared" si="9"/>
        <v>1.5811388300841896E-2</v>
      </c>
      <c r="O96">
        <f t="shared" si="10"/>
        <v>2.2079402165819616E-2</v>
      </c>
      <c r="Q96">
        <f t="shared" si="11"/>
        <v>6.2680138649777208E-3</v>
      </c>
      <c r="U96">
        <f t="shared" si="12"/>
        <v>136.20583298689698</v>
      </c>
      <c r="V96">
        <f t="shared" si="13"/>
        <v>313.86216832077878</v>
      </c>
      <c r="X96">
        <f t="shared" si="14"/>
        <v>20016.211370709443</v>
      </c>
      <c r="Z96">
        <f t="shared" si="15"/>
        <v>487.5</v>
      </c>
    </row>
    <row r="97" spans="8:26" x14ac:dyDescent="0.3">
      <c r="H97" s="1">
        <v>1.96</v>
      </c>
      <c r="L97">
        <f t="shared" si="8"/>
        <v>32238379925.41404</v>
      </c>
      <c r="N97">
        <f t="shared" si="9"/>
        <v>1.5811388300841896E-2</v>
      </c>
      <c r="O97">
        <f t="shared" si="10"/>
        <v>2.2135943621178652E-2</v>
      </c>
      <c r="Q97">
        <f t="shared" si="11"/>
        <v>6.3245553203367562E-3</v>
      </c>
      <c r="U97">
        <f t="shared" si="12"/>
        <v>136.20583298689698</v>
      </c>
      <c r="V97">
        <f t="shared" si="13"/>
        <v>315.87539335061786</v>
      </c>
      <c r="X97">
        <f t="shared" si="14"/>
        <v>20088.687471783651</v>
      </c>
      <c r="Z97">
        <f t="shared" si="15"/>
        <v>490</v>
      </c>
    </row>
    <row r="98" spans="8:26" x14ac:dyDescent="0.3">
      <c r="H98" s="1">
        <v>1.97</v>
      </c>
      <c r="L98">
        <f t="shared" si="8"/>
        <v>31994009359.340466</v>
      </c>
      <c r="N98">
        <f t="shared" si="9"/>
        <v>1.5811388300841896E-2</v>
      </c>
      <c r="O98">
        <f t="shared" si="10"/>
        <v>2.2192341021172145E-2</v>
      </c>
      <c r="Q98">
        <f t="shared" si="11"/>
        <v>6.3809527203302491E-3</v>
      </c>
      <c r="U98">
        <f t="shared" si="12"/>
        <v>136.20583298689698</v>
      </c>
      <c r="V98">
        <f t="shared" si="13"/>
        <v>317.89118791766646</v>
      </c>
      <c r="X98">
        <f t="shared" si="14"/>
        <v>20161.256076197402</v>
      </c>
      <c r="Z98">
        <f t="shared" si="15"/>
        <v>492.5</v>
      </c>
    </row>
    <row r="99" spans="8:26" x14ac:dyDescent="0.3">
      <c r="H99" s="1">
        <v>1.98</v>
      </c>
      <c r="L99">
        <f t="shared" si="8"/>
        <v>31754574843.582012</v>
      </c>
      <c r="N99">
        <f t="shared" si="9"/>
        <v>1.5811388300841896E-2</v>
      </c>
      <c r="O99">
        <f t="shared" si="10"/>
        <v>2.2248595461286987E-2</v>
      </c>
      <c r="Q99">
        <f t="shared" si="11"/>
        <v>6.4372071604450916E-3</v>
      </c>
      <c r="U99">
        <f t="shared" si="12"/>
        <v>136.20583298689698</v>
      </c>
      <c r="V99">
        <f t="shared" si="13"/>
        <v>319.90954223312946</v>
      </c>
      <c r="X99">
        <f t="shared" si="14"/>
        <v>20233.91683155407</v>
      </c>
      <c r="Z99">
        <f t="shared" si="15"/>
        <v>495</v>
      </c>
    </row>
    <row r="100" spans="8:26" x14ac:dyDescent="0.3">
      <c r="H100" s="1">
        <v>1.99</v>
      </c>
      <c r="L100">
        <f t="shared" si="8"/>
        <v>31519927342.497677</v>
      </c>
      <c r="N100">
        <f t="shared" si="9"/>
        <v>1.5811388300841896E-2</v>
      </c>
      <c r="O100">
        <f t="shared" si="10"/>
        <v>2.2304708023195462E-2</v>
      </c>
      <c r="Q100">
        <f t="shared" si="11"/>
        <v>6.4933197223535667E-3</v>
      </c>
      <c r="U100">
        <f t="shared" si="12"/>
        <v>136.20583298689698</v>
      </c>
      <c r="V100">
        <f t="shared" si="13"/>
        <v>321.93044659478375</v>
      </c>
      <c r="X100">
        <f t="shared" si="14"/>
        <v>20306.66938857362</v>
      </c>
      <c r="Z100">
        <f t="shared" si="15"/>
        <v>497.5</v>
      </c>
    </row>
    <row r="101" spans="8:26" x14ac:dyDescent="0.3">
      <c r="H101" s="1">
        <v>2</v>
      </c>
      <c r="L101">
        <f t="shared" si="8"/>
        <v>31289923774.617527</v>
      </c>
      <c r="N101">
        <f t="shared" si="9"/>
        <v>1.5811388300841896E-2</v>
      </c>
      <c r="O101">
        <f t="shared" si="10"/>
        <v>2.2360679774997897E-2</v>
      </c>
      <c r="Q101">
        <f t="shared" si="11"/>
        <v>6.5492914741560014E-3</v>
      </c>
      <c r="U101">
        <f t="shared" si="12"/>
        <v>136.20583298689698</v>
      </c>
      <c r="V101">
        <f t="shared" si="13"/>
        <v>323.95389138578065</v>
      </c>
      <c r="X101">
        <f t="shared" si="14"/>
        <v>20379.513401049509</v>
      </c>
      <c r="Z101">
        <f t="shared" si="15"/>
        <v>500</v>
      </c>
    </row>
    <row r="102" spans="8:26" x14ac:dyDescent="0.3">
      <c r="H102" s="1">
        <v>2.0099999999999998</v>
      </c>
      <c r="L102">
        <f t="shared" si="8"/>
        <v>31064426718.011452</v>
      </c>
      <c r="N102">
        <f t="shared" si="9"/>
        <v>1.5811388300841896E-2</v>
      </c>
      <c r="O102">
        <f t="shared" si="10"/>
        <v>2.2416511771459893E-2</v>
      </c>
      <c r="Q102">
        <f t="shared" si="11"/>
        <v>6.6051234706179969E-3</v>
      </c>
      <c r="U102">
        <f t="shared" si="12"/>
        <v>136.20583298689698</v>
      </c>
      <c r="V102">
        <f t="shared" si="13"/>
        <v>325.97986707347462</v>
      </c>
      <c r="X102">
        <f t="shared" si="14"/>
        <v>20452.448525806496</v>
      </c>
      <c r="Z102">
        <f t="shared" si="15"/>
        <v>502.49999999999994</v>
      </c>
    </row>
    <row r="103" spans="8:26" x14ac:dyDescent="0.3">
      <c r="H103" s="1">
        <v>2.02</v>
      </c>
      <c r="L103">
        <f t="shared" si="8"/>
        <v>30843304132.986198</v>
      </c>
      <c r="N103">
        <f t="shared" si="9"/>
        <v>1.5811388300841896E-2</v>
      </c>
      <c r="O103">
        <f t="shared" si="10"/>
        <v>2.2472205054244229E-2</v>
      </c>
      <c r="Q103">
        <f t="shared" si="11"/>
        <v>6.6608167534023335E-3</v>
      </c>
      <c r="U103">
        <f t="shared" si="12"/>
        <v>136.20583298689698</v>
      </c>
      <c r="V103">
        <f t="shared" si="13"/>
        <v>328.00836420826749</v>
      </c>
      <c r="X103">
        <f t="shared" si="14"/>
        <v>20525.474422659037</v>
      </c>
      <c r="Z103">
        <f t="shared" si="15"/>
        <v>505</v>
      </c>
    </row>
    <row r="104" spans="8:26" x14ac:dyDescent="0.3">
      <c r="H104" s="1">
        <v>2.0299999999999998</v>
      </c>
      <c r="L104">
        <f t="shared" si="8"/>
        <v>30626429100.9333</v>
      </c>
      <c r="N104">
        <f t="shared" si="9"/>
        <v>1.5811388300841896E-2</v>
      </c>
      <c r="O104">
        <f t="shared" si="10"/>
        <v>2.2527760652137619E-2</v>
      </c>
      <c r="Q104">
        <f t="shared" si="11"/>
        <v>6.7163723512957234E-3</v>
      </c>
      <c r="U104">
        <f t="shared" si="12"/>
        <v>136.20583298689698</v>
      </c>
      <c r="V104">
        <f t="shared" si="13"/>
        <v>330.03937342247849</v>
      </c>
      <c r="X104">
        <f t="shared" si="14"/>
        <v>20598.590754370634</v>
      </c>
      <c r="Z104">
        <f t="shared" si="15"/>
        <v>507.49999999999994</v>
      </c>
    </row>
    <row r="105" spans="8:26" x14ac:dyDescent="0.3">
      <c r="H105" s="1">
        <v>2.04</v>
      </c>
      <c r="L105">
        <f t="shared" si="8"/>
        <v>30413679578.24057</v>
      </c>
      <c r="N105">
        <f t="shared" si="9"/>
        <v>1.5811388300841896E-2</v>
      </c>
      <c r="O105">
        <f t="shared" si="10"/>
        <v>2.2583179581272428E-2</v>
      </c>
      <c r="Q105">
        <f t="shared" si="11"/>
        <v>6.7717912804305322E-3</v>
      </c>
      <c r="U105">
        <f t="shared" si="12"/>
        <v>136.20583298689698</v>
      </c>
      <c r="V105">
        <f t="shared" si="13"/>
        <v>332.07288542923339</v>
      </c>
      <c r="X105">
        <f t="shared" si="14"/>
        <v>20671.79718661381</v>
      </c>
      <c r="Z105">
        <f t="shared" si="15"/>
        <v>510</v>
      </c>
    </row>
    <row r="106" spans="8:26" x14ac:dyDescent="0.3">
      <c r="H106" s="1">
        <v>2.0499999999999998</v>
      </c>
      <c r="L106">
        <f t="shared" si="8"/>
        <v>30204938164.263321</v>
      </c>
      <c r="N106">
        <f t="shared" si="9"/>
        <v>1.5811388300841896E-2</v>
      </c>
      <c r="O106">
        <f t="shared" si="10"/>
        <v>2.263846284534354E-2</v>
      </c>
      <c r="Q106">
        <f t="shared" si="11"/>
        <v>6.8270745445016441E-3</v>
      </c>
      <c r="U106">
        <f t="shared" si="12"/>
        <v>136.20583298689698</v>
      </c>
      <c r="V106">
        <f t="shared" si="13"/>
        <v>334.10889102137435</v>
      </c>
      <c r="X106">
        <f t="shared" si="14"/>
        <v>20745.093387930883</v>
      </c>
      <c r="Z106">
        <f t="shared" si="15"/>
        <v>512.5</v>
      </c>
    </row>
    <row r="107" spans="8:26" x14ac:dyDescent="0.3">
      <c r="H107" s="1">
        <v>2.06</v>
      </c>
      <c r="L107">
        <f t="shared" si="8"/>
        <v>30000091882.426712</v>
      </c>
      <c r="N107">
        <f t="shared" si="9"/>
        <v>1.5811388300841896E-2</v>
      </c>
      <c r="O107">
        <f t="shared" si="10"/>
        <v>2.2693611435820434E-2</v>
      </c>
      <c r="Q107">
        <f t="shared" si="11"/>
        <v>6.8822231349785386E-3</v>
      </c>
      <c r="U107">
        <f t="shared" si="12"/>
        <v>136.20583298689698</v>
      </c>
      <c r="V107">
        <f t="shared" si="13"/>
        <v>336.14738107039079</v>
      </c>
      <c r="X107">
        <f t="shared" si="14"/>
        <v>20818.479029695474</v>
      </c>
      <c r="Z107">
        <f t="shared" si="15"/>
        <v>515</v>
      </c>
    </row>
    <row r="108" spans="8:26" x14ac:dyDescent="0.3">
      <c r="H108" s="1">
        <v>2.0699999999999998</v>
      </c>
      <c r="L108">
        <f t="shared" si="8"/>
        <v>29799031973.600342</v>
      </c>
      <c r="N108">
        <f t="shared" si="9"/>
        <v>1.5811388300841896E-2</v>
      </c>
      <c r="O108">
        <f t="shared" si="10"/>
        <v>2.2748626332154648E-2</v>
      </c>
      <c r="Q108">
        <f t="shared" si="11"/>
        <v>6.9372380313127528E-3</v>
      </c>
      <c r="U108">
        <f t="shared" si="12"/>
        <v>136.20583298689698</v>
      </c>
      <c r="V108">
        <f t="shared" si="13"/>
        <v>338.18834652536742</v>
      </c>
      <c r="X108">
        <f t="shared" si="14"/>
        <v>20891.953786074635</v>
      </c>
      <c r="Z108">
        <f t="shared" si="15"/>
        <v>517.5</v>
      </c>
    </row>
    <row r="109" spans="8:26" x14ac:dyDescent="0.3">
      <c r="H109" s="1">
        <v>2.08</v>
      </c>
      <c r="L109">
        <f t="shared" si="8"/>
        <v>29601653700.949566</v>
      </c>
      <c r="N109">
        <f t="shared" si="9"/>
        <v>1.5811388300841896E-2</v>
      </c>
      <c r="O109">
        <f t="shared" si="10"/>
        <v>2.2803508501982761E-2</v>
      </c>
      <c r="Q109">
        <f t="shared" si="11"/>
        <v>6.9921202011408654E-3</v>
      </c>
      <c r="U109">
        <f t="shared" si="12"/>
        <v>136.20583298689698</v>
      </c>
      <c r="V109">
        <f t="shared" si="13"/>
        <v>340.23177841195428</v>
      </c>
      <c r="X109">
        <f t="shared" si="14"/>
        <v>20965.51733399176</v>
      </c>
      <c r="Z109">
        <f t="shared" si="15"/>
        <v>520</v>
      </c>
    </row>
    <row r="110" spans="8:26" x14ac:dyDescent="0.3">
      <c r="H110" s="1">
        <v>2.09</v>
      </c>
      <c r="L110">
        <f t="shared" si="8"/>
        <v>29407856165.526943</v>
      </c>
      <c r="N110">
        <f t="shared" si="9"/>
        <v>1.5811388300841896E-2</v>
      </c>
      <c r="O110">
        <f t="shared" si="10"/>
        <v>2.285825890132492E-2</v>
      </c>
      <c r="Q110">
        <f t="shared" si="11"/>
        <v>7.0468706004830246E-3</v>
      </c>
      <c r="U110">
        <f t="shared" si="12"/>
        <v>136.20583298689698</v>
      </c>
      <c r="V110">
        <f t="shared" si="13"/>
        <v>342.27766783135195</v>
      </c>
      <c r="X110">
        <f t="shared" si="14"/>
        <v>21039.169353090077</v>
      </c>
      <c r="Z110">
        <f t="shared" si="15"/>
        <v>522.5</v>
      </c>
    </row>
    <row r="111" spans="8:26" x14ac:dyDescent="0.3">
      <c r="H111" s="1">
        <v>2.1</v>
      </c>
      <c r="L111">
        <f t="shared" si="8"/>
        <v>29217542131.919857</v>
      </c>
      <c r="N111">
        <f t="shared" si="9"/>
        <v>1.5811388300841896E-2</v>
      </c>
      <c r="O111">
        <f t="shared" si="10"/>
        <v>2.29128784747792E-2</v>
      </c>
      <c r="Q111">
        <f t="shared" si="11"/>
        <v>7.101490173937304E-3</v>
      </c>
      <c r="U111">
        <f t="shared" si="12"/>
        <v>136.20583298689698</v>
      </c>
      <c r="V111">
        <f t="shared" si="13"/>
        <v>344.32600595931984</v>
      </c>
      <c r="X111">
        <f t="shared" si="14"/>
        <v>21112.909525696919</v>
      </c>
      <c r="Z111">
        <f t="shared" si="15"/>
        <v>525</v>
      </c>
    </row>
    <row r="112" spans="8:26" x14ac:dyDescent="0.3">
      <c r="H112" s="1">
        <v>2.11</v>
      </c>
      <c r="L112">
        <f t="shared" si="8"/>
        <v>29030617863.320698</v>
      </c>
      <c r="N112">
        <f t="shared" si="9"/>
        <v>1.5811388300841896E-2</v>
      </c>
      <c r="O112">
        <f t="shared" si="10"/>
        <v>2.2967368155711702E-2</v>
      </c>
      <c r="Q112">
        <f t="shared" si="11"/>
        <v>7.1559798548698067E-3</v>
      </c>
      <c r="U112">
        <f t="shared" si="12"/>
        <v>136.20583298689698</v>
      </c>
      <c r="V112">
        <f t="shared" si="13"/>
        <v>346.37678404519539</v>
      </c>
      <c r="X112">
        <f t="shared" si="14"/>
        <v>21186.737536788438</v>
      </c>
      <c r="Z112">
        <f t="shared" si="15"/>
        <v>527.5</v>
      </c>
    </row>
    <row r="113" spans="8:26" x14ac:dyDescent="0.3">
      <c r="H113" s="1">
        <v>2.12</v>
      </c>
      <c r="L113">
        <f t="shared" si="8"/>
        <v>28846992965.43045</v>
      </c>
      <c r="N113">
        <f t="shared" si="9"/>
        <v>1.5811388300841896E-2</v>
      </c>
      <c r="O113">
        <f t="shared" si="10"/>
        <v>2.3021728866442676E-2</v>
      </c>
      <c r="Q113">
        <f t="shared" si="11"/>
        <v>7.2103405656007806E-3</v>
      </c>
      <c r="U113">
        <f t="shared" si="12"/>
        <v>136.20583298689698</v>
      </c>
      <c r="V113">
        <f t="shared" si="13"/>
        <v>348.42999341093724</v>
      </c>
      <c r="X113">
        <f t="shared" si="14"/>
        <v>21260.653073955149</v>
      </c>
      <c r="Z113">
        <f t="shared" si="15"/>
        <v>530</v>
      </c>
    </row>
    <row r="114" spans="8:26" x14ac:dyDescent="0.3">
      <c r="H114" s="1">
        <v>2.13</v>
      </c>
      <c r="L114">
        <f t="shared" si="8"/>
        <v>28666580238.648659</v>
      </c>
      <c r="N114">
        <f t="shared" si="9"/>
        <v>1.5811388300841896E-2</v>
      </c>
      <c r="O114">
        <f t="shared" si="10"/>
        <v>2.307596151842865E-2</v>
      </c>
      <c r="Q114">
        <f t="shared" si="11"/>
        <v>7.264573217586754E-3</v>
      </c>
      <c r="U114">
        <f t="shared" si="12"/>
        <v>136.20583298689698</v>
      </c>
      <c r="V114">
        <f t="shared" si="13"/>
        <v>350.48562545018183</v>
      </c>
      <c r="X114">
        <f t="shared" si="14"/>
        <v>21334.655827367955</v>
      </c>
      <c r="Z114">
        <f t="shared" si="15"/>
        <v>532.5</v>
      </c>
    </row>
    <row r="115" spans="8:26" x14ac:dyDescent="0.3">
      <c r="H115" s="1">
        <v>2.14</v>
      </c>
      <c r="L115">
        <f t="shared" si="8"/>
        <v>28489295538.040947</v>
      </c>
      <c r="N115">
        <f t="shared" si="9"/>
        <v>1.5811388300841896E-2</v>
      </c>
      <c r="O115">
        <f t="shared" si="10"/>
        <v>2.3130067012440757E-2</v>
      </c>
      <c r="Q115">
        <f t="shared" si="11"/>
        <v>7.3186787115988618E-3</v>
      </c>
      <c r="U115">
        <f t="shared" si="12"/>
        <v>136.20583298689698</v>
      </c>
      <c r="V115">
        <f t="shared" si="13"/>
        <v>352.54367162731853</v>
      </c>
      <c r="X115">
        <f t="shared" si="14"/>
        <v>21408.745489744873</v>
      </c>
      <c r="Z115">
        <f t="shared" si="15"/>
        <v>535</v>
      </c>
    </row>
    <row r="116" spans="8:26" x14ac:dyDescent="0.3">
      <c r="H116" s="1">
        <v>2.15</v>
      </c>
      <c r="L116">
        <f t="shared" si="8"/>
        <v>28315057640.610901</v>
      </c>
      <c r="N116">
        <f t="shared" si="9"/>
        <v>1.5811388300841896E-2</v>
      </c>
      <c r="O116">
        <f t="shared" si="10"/>
        <v>2.3184046238739257E-2</v>
      </c>
      <c r="Q116">
        <f t="shared" si="11"/>
        <v>7.3726579378973617E-3</v>
      </c>
      <c r="U116">
        <f t="shared" si="12"/>
        <v>136.20583298689698</v>
      </c>
      <c r="V116">
        <f t="shared" si="13"/>
        <v>354.60412347657677</v>
      </c>
      <c r="X116">
        <f t="shared" si="14"/>
        <v>21482.92175631817</v>
      </c>
      <c r="Z116">
        <f t="shared" si="15"/>
        <v>537.5</v>
      </c>
    </row>
    <row r="117" spans="8:26" x14ac:dyDescent="0.3">
      <c r="H117" s="1">
        <v>2.16</v>
      </c>
      <c r="L117">
        <f t="shared" si="8"/>
        <v>28143788119.435139</v>
      </c>
      <c r="N117">
        <f t="shared" si="9"/>
        <v>1.5811388300841896E-2</v>
      </c>
      <c r="O117">
        <f t="shared" si="10"/>
        <v>2.3237900077244501E-2</v>
      </c>
      <c r="Q117">
        <f t="shared" si="11"/>
        <v>7.4265117764026056E-3</v>
      </c>
      <c r="U117">
        <f t="shared" si="12"/>
        <v>136.20583298689698</v>
      </c>
      <c r="V117">
        <f t="shared" si="13"/>
        <v>356.66697260113665</v>
      </c>
      <c r="X117">
        <f t="shared" si="14"/>
        <v>21557.184324802325</v>
      </c>
      <c r="Z117">
        <f t="shared" si="15"/>
        <v>540</v>
      </c>
    </row>
    <row r="118" spans="8:26" x14ac:dyDescent="0.3">
      <c r="H118" s="1">
        <v>2.17</v>
      </c>
      <c r="L118">
        <f t="shared" si="8"/>
        <v>27975411224.251617</v>
      </c>
      <c r="N118">
        <f t="shared" si="9"/>
        <v>1.5811388300841896E-2</v>
      </c>
      <c r="O118">
        <f t="shared" si="10"/>
        <v>2.3291629397704232E-2</v>
      </c>
      <c r="Q118">
        <f t="shared" si="11"/>
        <v>7.4802410968623362E-3</v>
      </c>
      <c r="U118">
        <f t="shared" si="12"/>
        <v>136.20583298689698</v>
      </c>
      <c r="V118">
        <f t="shared" si="13"/>
        <v>358.73221067224631</v>
      </c>
      <c r="X118">
        <f t="shared" si="14"/>
        <v>21631.532895362274</v>
      </c>
      <c r="Z118">
        <f t="shared" si="15"/>
        <v>542.5</v>
      </c>
    </row>
    <row r="119" spans="8:26" x14ac:dyDescent="0.3">
      <c r="H119" s="1">
        <v>2.1800000000000002</v>
      </c>
      <c r="L119">
        <f t="shared" si="8"/>
        <v>27809853768.117889</v>
      </c>
      <c r="N119">
        <f t="shared" si="9"/>
        <v>1.5811388300841896E-2</v>
      </c>
      <c r="O119">
        <f t="shared" si="10"/>
        <v>2.3345235059857503E-2</v>
      </c>
      <c r="Q119">
        <f t="shared" si="11"/>
        <v>7.5338467590156076E-3</v>
      </c>
      <c r="U119">
        <f t="shared" si="12"/>
        <v>136.20583298689698</v>
      </c>
      <c r="V119">
        <f t="shared" si="13"/>
        <v>360.79982942836136</v>
      </c>
      <c r="X119">
        <f t="shared" si="14"/>
        <v>21705.967170582415</v>
      </c>
      <c r="Z119">
        <f t="shared" si="15"/>
        <v>545</v>
      </c>
    </row>
    <row r="120" spans="8:26" x14ac:dyDescent="0.3">
      <c r="H120" s="1">
        <v>2.19</v>
      </c>
      <c r="L120">
        <f t="shared" si="8"/>
        <v>27647045019.782516</v>
      </c>
      <c r="N120">
        <f t="shared" si="9"/>
        <v>1.5811388300841896E-2</v>
      </c>
      <c r="O120">
        <f t="shared" si="10"/>
        <v>2.3398717913595178E-2</v>
      </c>
      <c r="Q120">
        <f t="shared" si="11"/>
        <v>7.5873296127532824E-3</v>
      </c>
      <c r="U120">
        <f t="shared" si="12"/>
        <v>136.20583298689698</v>
      </c>
      <c r="V120">
        <f t="shared" si="13"/>
        <v>362.8698206742954</v>
      </c>
      <c r="X120">
        <f t="shared" si="14"/>
        <v>21780.486855436044</v>
      </c>
      <c r="Z120">
        <f t="shared" si="15"/>
        <v>547.5</v>
      </c>
    </row>
    <row r="121" spans="8:26" x14ac:dyDescent="0.3">
      <c r="H121" s="1">
        <v>2.2000000000000002</v>
      </c>
      <c r="L121">
        <f t="shared" si="8"/>
        <v>27486916601.436398</v>
      </c>
      <c r="N121">
        <f t="shared" si="9"/>
        <v>1.5811388300841896E-2</v>
      </c>
      <c r="O121">
        <f t="shared" si="10"/>
        <v>2.3452078799117149E-2</v>
      </c>
      <c r="Q121">
        <f t="shared" si="11"/>
        <v>7.640690498275253E-3</v>
      </c>
      <c r="U121">
        <f t="shared" si="12"/>
        <v>136.20583298689698</v>
      </c>
      <c r="V121">
        <f t="shared" si="13"/>
        <v>364.94217628038882</v>
      </c>
      <c r="X121">
        <f t="shared" si="14"/>
        <v>21855.091657255405</v>
      </c>
      <c r="Z121">
        <f t="shared" si="15"/>
        <v>550</v>
      </c>
    </row>
    <row r="122" spans="8:26" x14ac:dyDescent="0.3">
      <c r="H122" s="1">
        <v>2.21</v>
      </c>
      <c r="L122">
        <f t="shared" si="8"/>
        <v>27329402391.532803</v>
      </c>
      <c r="N122">
        <f t="shared" si="9"/>
        <v>1.5811388300841896E-2</v>
      </c>
      <c r="O122">
        <f t="shared" si="10"/>
        <v>2.3505318547086314E-2</v>
      </c>
      <c r="Q122">
        <f t="shared" si="11"/>
        <v>7.6939302462444188E-3</v>
      </c>
      <c r="U122">
        <f t="shared" si="12"/>
        <v>136.20583298689698</v>
      </c>
      <c r="V122">
        <f t="shared" si="13"/>
        <v>367.01688818168441</v>
      </c>
      <c r="X122">
        <f t="shared" si="14"/>
        <v>21929.781285702047</v>
      </c>
      <c r="Z122">
        <f t="shared" si="15"/>
        <v>552.5</v>
      </c>
    </row>
    <row r="123" spans="8:26" x14ac:dyDescent="0.3">
      <c r="H123" s="1">
        <v>2.2200000000000002</v>
      </c>
      <c r="L123">
        <f t="shared" si="8"/>
        <v>27174438432.385273</v>
      </c>
      <c r="N123">
        <f t="shared" si="9"/>
        <v>1.5811388300841896E-2</v>
      </c>
      <c r="O123">
        <f t="shared" si="10"/>
        <v>2.3558437978779493E-2</v>
      </c>
      <c r="Q123">
        <f t="shared" si="11"/>
        <v>7.7470496779375973E-3</v>
      </c>
      <c r="U123">
        <f t="shared" si="12"/>
        <v>136.20583298689698</v>
      </c>
      <c r="V123">
        <f t="shared" si="13"/>
        <v>369.09394837712722</v>
      </c>
      <c r="X123">
        <f t="shared" si="14"/>
        <v>22004.555452737986</v>
      </c>
      <c r="Z123">
        <f t="shared" si="15"/>
        <v>555</v>
      </c>
    </row>
    <row r="124" spans="8:26" x14ac:dyDescent="0.3">
      <c r="H124" s="1">
        <v>2.23</v>
      </c>
      <c r="L124">
        <f t="shared" si="8"/>
        <v>27021962842.271599</v>
      </c>
      <c r="N124">
        <f t="shared" si="9"/>
        <v>1.5811388300841896E-2</v>
      </c>
      <c r="O124">
        <f t="shared" si="10"/>
        <v>2.361143790623519E-2</v>
      </c>
      <c r="Q124">
        <f t="shared" si="11"/>
        <v>7.8000496053932944E-3</v>
      </c>
      <c r="U124">
        <f t="shared" si="12"/>
        <v>136.20583298689698</v>
      </c>
      <c r="V124">
        <f t="shared" si="13"/>
        <v>371.1733489287663</v>
      </c>
      <c r="X124">
        <f t="shared" si="14"/>
        <v>22079.413872596997</v>
      </c>
      <c r="Z124">
        <f t="shared" si="15"/>
        <v>557.5</v>
      </c>
    </row>
    <row r="125" spans="8:26" x14ac:dyDescent="0.3">
      <c r="H125" s="1">
        <v>2.2400000000000002</v>
      </c>
      <c r="L125">
        <f t="shared" si="8"/>
        <v>26871915731.789448</v>
      </c>
      <c r="N125">
        <f t="shared" si="9"/>
        <v>1.5811388300841896E-2</v>
      </c>
      <c r="O125">
        <f t="shared" si="10"/>
        <v>2.3664319132398463E-2</v>
      </c>
      <c r="Q125">
        <f t="shared" si="11"/>
        <v>7.8529308315565677E-3</v>
      </c>
      <c r="U125">
        <f t="shared" si="12"/>
        <v>136.20583298689698</v>
      </c>
      <c r="V125">
        <f t="shared" si="13"/>
        <v>373.2550819609844</v>
      </c>
      <c r="X125">
        <f t="shared" si="14"/>
        <v>22154.356261756846</v>
      </c>
      <c r="Z125">
        <f t="shared" si="15"/>
        <v>560</v>
      </c>
    </row>
    <row r="126" spans="8:26" x14ac:dyDescent="0.3">
      <c r="H126" s="1">
        <v>2.25</v>
      </c>
      <c r="L126">
        <f t="shared" si="8"/>
        <v>26724239124.225697</v>
      </c>
      <c r="N126">
        <f t="shared" si="9"/>
        <v>1.5811388300841896E-2</v>
      </c>
      <c r="O126">
        <f t="shared" si="10"/>
        <v>2.3717082451262844E-2</v>
      </c>
      <c r="Q126">
        <f t="shared" si="11"/>
        <v>7.9056941504209478E-3</v>
      </c>
      <c r="U126">
        <f t="shared" si="12"/>
        <v>136.20583298689698</v>
      </c>
      <c r="V126">
        <f t="shared" si="13"/>
        <v>375.33913965972323</v>
      </c>
      <c r="X126">
        <f t="shared" si="14"/>
        <v>22229.382338911444</v>
      </c>
      <c r="Z126">
        <f t="shared" si="15"/>
        <v>562.5</v>
      </c>
    </row>
    <row r="127" spans="8:26" x14ac:dyDescent="0.3">
      <c r="H127" s="1">
        <v>2.2599999999999998</v>
      </c>
      <c r="L127">
        <f t="shared" si="8"/>
        <v>26578876879.71632</v>
      </c>
      <c r="N127">
        <f t="shared" si="9"/>
        <v>1.5811388300841896E-2</v>
      </c>
      <c r="O127">
        <f t="shared" si="10"/>
        <v>2.3769728648009421E-2</v>
      </c>
      <c r="Q127">
        <f t="shared" si="11"/>
        <v>7.9583403471675251E-3</v>
      </c>
      <c r="U127">
        <f t="shared" si="12"/>
        <v>136.20583298689698</v>
      </c>
      <c r="V127">
        <f t="shared" si="13"/>
        <v>377.42551427173771</v>
      </c>
      <c r="X127">
        <f t="shared" si="14"/>
        <v>22304.491824943965</v>
      </c>
      <c r="Z127">
        <f t="shared" si="15"/>
        <v>565</v>
      </c>
    </row>
    <row r="128" spans="8:26" x14ac:dyDescent="0.3">
      <c r="H128" s="1">
        <v>2.27</v>
      </c>
      <c r="L128">
        <f t="shared" si="8"/>
        <v>26435774622.988201</v>
      </c>
      <c r="N128">
        <f t="shared" si="9"/>
        <v>1.5811388300841896E-2</v>
      </c>
      <c r="O128">
        <f t="shared" si="10"/>
        <v>2.3822258499143191E-2</v>
      </c>
      <c r="Q128">
        <f t="shared" si="11"/>
        <v>8.0108701983012953E-3</v>
      </c>
      <c r="U128">
        <f t="shared" si="12"/>
        <v>136.20583298689698</v>
      </c>
      <c r="V128">
        <f t="shared" si="13"/>
        <v>379.51419810385124</v>
      </c>
      <c r="X128">
        <f t="shared" si="14"/>
        <v>22379.684442900056</v>
      </c>
      <c r="Z128">
        <f t="shared" si="15"/>
        <v>567.5</v>
      </c>
    </row>
    <row r="129" spans="8:26" x14ac:dyDescent="0.3">
      <c r="H129" s="1">
        <v>2.2799999999999998</v>
      </c>
      <c r="L129">
        <f t="shared" si="8"/>
        <v>26294879674.486778</v>
      </c>
      <c r="N129">
        <f t="shared" si="9"/>
        <v>1.5811388300841896E-2</v>
      </c>
      <c r="O129">
        <f t="shared" si="10"/>
        <v>2.3874672772626639E-2</v>
      </c>
      <c r="Q129">
        <f t="shared" si="11"/>
        <v>8.0632844717847436E-3</v>
      </c>
      <c r="U129">
        <f t="shared" si="12"/>
        <v>136.20583298689698</v>
      </c>
      <c r="V129">
        <f t="shared" si="13"/>
        <v>381.60518352222937</v>
      </c>
      <c r="X129">
        <f t="shared" si="14"/>
        <v>22454.959917961663</v>
      </c>
      <c r="Z129">
        <f t="shared" si="15"/>
        <v>570</v>
      </c>
    </row>
    <row r="130" spans="8:26" x14ac:dyDescent="0.3">
      <c r="H130" s="1">
        <v>2.29</v>
      </c>
      <c r="L130">
        <f t="shared" si="8"/>
        <v>26156140984.705948</v>
      </c>
      <c r="N130">
        <f t="shared" si="9"/>
        <v>1.5811388300841896E-2</v>
      </c>
      <c r="O130">
        <f t="shared" si="10"/>
        <v>2.3926972228010795E-2</v>
      </c>
      <c r="Q130">
        <f t="shared" si="11"/>
        <v>8.1155839271688998E-3</v>
      </c>
      <c r="U130">
        <f t="shared" si="12"/>
        <v>136.20583298689698</v>
      </c>
      <c r="V130">
        <f t="shared" si="13"/>
        <v>383.69846295166428</v>
      </c>
      <c r="X130">
        <f t="shared" si="14"/>
        <v>22530.31797742132</v>
      </c>
      <c r="Z130">
        <f t="shared" si="15"/>
        <v>572.5</v>
      </c>
    </row>
    <row r="131" spans="8:26" x14ac:dyDescent="0.3">
      <c r="H131" s="1">
        <v>2.2999999999999998</v>
      </c>
      <c r="L131">
        <f t="shared" ref="L131:L151" si="16">$K$2*($G$2^((2-$E$2)/2))*((1+0.3*(H131^((2-$E$2)/2)))/((H131^$E$2)-1))</f>
        <v>26019509071.547806</v>
      </c>
      <c r="N131">
        <f t="shared" ref="N131:N151" si="17">($I$2/$F$2)*$G$2^$E$2</f>
        <v>1.5811388300841896E-2</v>
      </c>
      <c r="O131">
        <f t="shared" ref="O131:O151" si="18">$N$2*H131^$E$2</f>
        <v>2.3979157616563593E-2</v>
      </c>
      <c r="Q131">
        <f t="shared" ref="Q131:Q151" si="19">O131-$N$2</f>
        <v>8.1677693157216971E-3</v>
      </c>
      <c r="U131">
        <f t="shared" ref="U131:U151" si="20">$T$2*(O131-Q131)^$S$2</f>
        <v>136.20583298689698</v>
      </c>
      <c r="V131">
        <f t="shared" ref="V131:V151" si="21">$T$2*O131^$S$2</f>
        <v>385.79402887486827</v>
      </c>
      <c r="X131">
        <f t="shared" ref="X131:X151" si="22">$D$2*(0.36*V131+0.64*U131)</f>
        <v>22605.758350656663</v>
      </c>
      <c r="Z131">
        <f t="shared" ref="Z131:Z151" si="23">H131*$G$2</f>
        <v>575</v>
      </c>
    </row>
    <row r="132" spans="8:26" x14ac:dyDescent="0.3">
      <c r="H132" s="1">
        <v>2.31</v>
      </c>
      <c r="L132">
        <f t="shared" si="16"/>
        <v>25884935960.550274</v>
      </c>
      <c r="N132">
        <f t="shared" si="17"/>
        <v>1.5811388300841896E-2</v>
      </c>
      <c r="O132">
        <f t="shared" si="18"/>
        <v>2.403122968139583E-2</v>
      </c>
      <c r="Q132">
        <f t="shared" si="19"/>
        <v>8.2198413805539342E-3</v>
      </c>
      <c r="U132">
        <f t="shared" si="20"/>
        <v>136.20583298689698</v>
      </c>
      <c r="V132">
        <f t="shared" si="21"/>
        <v>387.8918738317829</v>
      </c>
      <c r="X132">
        <f t="shared" si="22"/>
        <v>22681.280769105593</v>
      </c>
      <c r="Z132">
        <f t="shared" si="23"/>
        <v>577.5</v>
      </c>
    </row>
    <row r="133" spans="8:26" x14ac:dyDescent="0.3">
      <c r="H133" s="1">
        <v>2.3199999999999998</v>
      </c>
      <c r="L133">
        <f t="shared" si="16"/>
        <v>25752375127.830746</v>
      </c>
      <c r="N133">
        <f t="shared" si="17"/>
        <v>1.5811388300841896E-2</v>
      </c>
      <c r="O133">
        <f t="shared" si="18"/>
        <v>2.4083189157584589E-2</v>
      </c>
      <c r="Q133">
        <f t="shared" si="19"/>
        <v>8.2718008567426934E-3</v>
      </c>
      <c r="U133">
        <f t="shared" si="20"/>
        <v>136.20583298689698</v>
      </c>
      <c r="V133">
        <f t="shared" si="21"/>
        <v>389.99199041889585</v>
      </c>
      <c r="X133">
        <f t="shared" si="22"/>
        <v>22756.884966241661</v>
      </c>
      <c r="Z133">
        <f t="shared" si="23"/>
        <v>580</v>
      </c>
    </row>
    <row r="134" spans="8:26" x14ac:dyDescent="0.3">
      <c r="H134" s="1">
        <v>2.33</v>
      </c>
      <c r="L134">
        <f t="shared" si="16"/>
        <v>25621781445.602558</v>
      </c>
      <c r="N134">
        <f t="shared" si="17"/>
        <v>1.5811388300841896E-2</v>
      </c>
      <c r="O134">
        <f t="shared" si="18"/>
        <v>2.4135036772294338E-2</v>
      </c>
      <c r="Q134">
        <f t="shared" si="19"/>
        <v>8.3236484714524425E-3</v>
      </c>
      <c r="U134">
        <f t="shared" si="20"/>
        <v>136.20583298689698</v>
      </c>
      <c r="V134">
        <f t="shared" si="21"/>
        <v>392.09437128857286</v>
      </c>
      <c r="X134">
        <f t="shared" si="22"/>
        <v>22832.570677550029</v>
      </c>
      <c r="Z134">
        <f t="shared" si="23"/>
        <v>582.5</v>
      </c>
    </row>
    <row r="135" spans="8:26" x14ac:dyDescent="0.3">
      <c r="H135" s="1">
        <v>2.34</v>
      </c>
      <c r="L135">
        <f t="shared" si="16"/>
        <v>25493111130.130169</v>
      </c>
      <c r="N135">
        <f t="shared" si="17"/>
        <v>1.5811388300841896E-2</v>
      </c>
      <c r="O135">
        <f t="shared" si="18"/>
        <v>2.4186773244895647E-2</v>
      </c>
      <c r="Q135">
        <f t="shared" si="19"/>
        <v>8.3753849440537514E-3</v>
      </c>
      <c r="U135">
        <f t="shared" si="20"/>
        <v>136.20583298689698</v>
      </c>
      <c r="V135">
        <f t="shared" si="21"/>
        <v>394.19900914839195</v>
      </c>
      <c r="X135">
        <f t="shared" si="22"/>
        <v>22908.337640503516</v>
      </c>
      <c r="Z135">
        <f t="shared" si="23"/>
        <v>585</v>
      </c>
    </row>
    <row r="136" spans="8:26" x14ac:dyDescent="0.3">
      <c r="H136" s="1">
        <v>2.35</v>
      </c>
      <c r="L136">
        <f t="shared" si="16"/>
        <v>25366321691.996418</v>
      </c>
      <c r="N136">
        <f t="shared" si="17"/>
        <v>1.5811388300841896E-2</v>
      </c>
      <c r="O136">
        <f t="shared" si="18"/>
        <v>2.4238399287081644E-2</v>
      </c>
      <c r="Q136">
        <f t="shared" si="19"/>
        <v>8.4270109862397483E-3</v>
      </c>
      <c r="U136">
        <f t="shared" si="20"/>
        <v>136.20583298689698</v>
      </c>
      <c r="V136">
        <f t="shared" si="21"/>
        <v>396.30589676050232</v>
      </c>
      <c r="X136">
        <f t="shared" si="22"/>
        <v>22984.185594539493</v>
      </c>
      <c r="Z136">
        <f t="shared" si="23"/>
        <v>587.5</v>
      </c>
    </row>
    <row r="137" spans="8:26" x14ac:dyDescent="0.3">
      <c r="H137" s="1">
        <v>2.36</v>
      </c>
      <c r="L137">
        <f t="shared" si="16"/>
        <v>25241371888.563042</v>
      </c>
      <c r="N137">
        <f t="shared" si="17"/>
        <v>1.5811388300841896E-2</v>
      </c>
      <c r="O137">
        <f t="shared" si="18"/>
        <v>2.4289915602982239E-2</v>
      </c>
      <c r="Q137">
        <f t="shared" si="19"/>
        <v>8.4785273021403436E-3</v>
      </c>
      <c r="U137">
        <f t="shared" si="20"/>
        <v>136.20583298689698</v>
      </c>
      <c r="V137">
        <f t="shared" si="21"/>
        <v>398.41502694097881</v>
      </c>
      <c r="X137">
        <f t="shared" si="22"/>
        <v>23060.11428103664</v>
      </c>
      <c r="Z137">
        <f t="shared" si="23"/>
        <v>590</v>
      </c>
    </row>
    <row r="138" spans="8:26" x14ac:dyDescent="0.3">
      <c r="H138" s="1">
        <v>2.37</v>
      </c>
      <c r="L138">
        <f t="shared" si="16"/>
        <v>25118221678.512218</v>
      </c>
      <c r="N138">
        <f t="shared" si="17"/>
        <v>1.5811388300841896E-2</v>
      </c>
      <c r="O138">
        <f t="shared" si="18"/>
        <v>2.4341322889276172E-2</v>
      </c>
      <c r="Q138">
        <f t="shared" si="19"/>
        <v>8.5299345884342764E-3</v>
      </c>
      <c r="U138">
        <f t="shared" si="20"/>
        <v>136.20583298689698</v>
      </c>
      <c r="V138">
        <f t="shared" si="21"/>
        <v>400.52639255919559</v>
      </c>
      <c r="X138">
        <f t="shared" si="22"/>
        <v>23136.12344329245</v>
      </c>
      <c r="Z138">
        <f t="shared" si="23"/>
        <v>592.5</v>
      </c>
    </row>
    <row r="139" spans="8:26" x14ac:dyDescent="0.3">
      <c r="H139" s="1">
        <v>2.38</v>
      </c>
      <c r="L139">
        <f t="shared" si="16"/>
        <v>24996832178.363873</v>
      </c>
      <c r="N139">
        <f t="shared" si="17"/>
        <v>1.5811388300841896E-2</v>
      </c>
      <c r="O139">
        <f t="shared" si="18"/>
        <v>2.4392621835300932E-2</v>
      </c>
      <c r="Q139">
        <f t="shared" si="19"/>
        <v>8.5812335344590367E-3</v>
      </c>
      <c r="U139">
        <f t="shared" si="20"/>
        <v>136.20583298689698</v>
      </c>
      <c r="V139">
        <f t="shared" si="21"/>
        <v>402.63998653720938</v>
      </c>
      <c r="X139">
        <f t="shared" si="22"/>
        <v>23212.212826500945</v>
      </c>
      <c r="Z139">
        <f t="shared" si="23"/>
        <v>595</v>
      </c>
    </row>
    <row r="140" spans="8:26" x14ac:dyDescent="0.3">
      <c r="H140" s="1">
        <v>2.39</v>
      </c>
      <c r="L140">
        <f t="shared" si="16"/>
        <v>24877165620.8689</v>
      </c>
      <c r="N140">
        <f t="shared" si="17"/>
        <v>1.5811388300841896E-2</v>
      </c>
      <c r="O140">
        <f t="shared" si="18"/>
        <v>2.4443813123160633E-2</v>
      </c>
      <c r="Q140">
        <f t="shared" si="19"/>
        <v>8.6324248223187371E-3</v>
      </c>
      <c r="U140">
        <f t="shared" si="20"/>
        <v>136.20583298689698</v>
      </c>
      <c r="V140">
        <f t="shared" si="21"/>
        <v>404.75580184914662</v>
      </c>
      <c r="X140">
        <f t="shared" si="22"/>
        <v>23288.382177730688</v>
      </c>
      <c r="Z140">
        <f t="shared" si="23"/>
        <v>597.5</v>
      </c>
    </row>
    <row r="141" spans="8:26" x14ac:dyDescent="0.3">
      <c r="H141" s="1">
        <v>2.4</v>
      </c>
      <c r="L141">
        <f t="shared" si="16"/>
        <v>24759185315.184956</v>
      </c>
      <c r="N141">
        <f t="shared" si="17"/>
        <v>1.5811388300841896E-2</v>
      </c>
      <c r="O141">
        <f t="shared" si="18"/>
        <v>2.4494897427831782E-2</v>
      </c>
      <c r="Q141">
        <f t="shared" si="19"/>
        <v>8.6835091269898863E-3</v>
      </c>
      <c r="U141">
        <f t="shared" si="20"/>
        <v>136.20583298689698</v>
      </c>
      <c r="V141">
        <f t="shared" si="21"/>
        <v>406.8738315206063</v>
      </c>
      <c r="X141">
        <f t="shared" si="22"/>
        <v>23364.631245903234</v>
      </c>
      <c r="Z141">
        <f t="shared" si="23"/>
        <v>600</v>
      </c>
    </row>
    <row r="142" spans="8:26" x14ac:dyDescent="0.3">
      <c r="H142" s="1">
        <v>2.41</v>
      </c>
      <c r="L142">
        <f t="shared" si="16"/>
        <v>24642855608.745895</v>
      </c>
      <c r="N142">
        <f t="shared" si="17"/>
        <v>1.5811388300841896E-2</v>
      </c>
      <c r="O142">
        <f t="shared" si="18"/>
        <v>2.4545875417267153E-2</v>
      </c>
      <c r="Q142">
        <f t="shared" si="19"/>
        <v>8.7344871164252574E-3</v>
      </c>
      <c r="U142">
        <f t="shared" si="20"/>
        <v>136.20583298689698</v>
      </c>
      <c r="V142">
        <f t="shared" si="21"/>
        <v>408.99406862806859</v>
      </c>
      <c r="X142">
        <f t="shared" si="22"/>
        <v>23440.959781771875</v>
      </c>
      <c r="Z142">
        <f t="shared" si="23"/>
        <v>602.5</v>
      </c>
    </row>
    <row r="143" spans="8:26" x14ac:dyDescent="0.3">
      <c r="H143" s="1">
        <v>2.42</v>
      </c>
      <c r="L143">
        <f t="shared" si="16"/>
        <v>24528141850.741791</v>
      </c>
      <c r="N143">
        <f t="shared" si="17"/>
        <v>1.5811388300841896E-2</v>
      </c>
      <c r="O143">
        <f t="shared" si="18"/>
        <v>2.4596747752497684E-2</v>
      </c>
      <c r="Q143">
        <f t="shared" si="19"/>
        <v>8.7853594516557887E-3</v>
      </c>
      <c r="U143">
        <f t="shared" si="20"/>
        <v>136.20583298689698</v>
      </c>
      <c r="V143">
        <f t="shared" si="21"/>
        <v>411.11650629831644</v>
      </c>
      <c r="X143">
        <f t="shared" si="22"/>
        <v>23517.367537900798</v>
      </c>
      <c r="Z143">
        <f t="shared" si="23"/>
        <v>605</v>
      </c>
    </row>
    <row r="144" spans="8:26" x14ac:dyDescent="0.3">
      <c r="H144" s="1">
        <v>2.4300000000000002</v>
      </c>
      <c r="L144">
        <f t="shared" si="16"/>
        <v>24415010357.130371</v>
      </c>
      <c r="N144">
        <f t="shared" si="17"/>
        <v>1.5811388300841896E-2</v>
      </c>
      <c r="O144">
        <f t="shared" si="18"/>
        <v>2.4647515087732472E-2</v>
      </c>
      <c r="Q144">
        <f t="shared" si="19"/>
        <v>8.8361267868905767E-3</v>
      </c>
      <c r="U144">
        <f t="shared" si="20"/>
        <v>136.20583298689698</v>
      </c>
      <c r="V144">
        <f t="shared" si="21"/>
        <v>413.24113770786062</v>
      </c>
      <c r="X144">
        <f t="shared" si="22"/>
        <v>23593.854268644391</v>
      </c>
      <c r="Z144">
        <f t="shared" si="23"/>
        <v>607.5</v>
      </c>
    </row>
    <row r="145" spans="1:26" x14ac:dyDescent="0.3">
      <c r="H145" s="1">
        <v>2.44</v>
      </c>
      <c r="L145">
        <f t="shared" si="16"/>
        <v>24303428377.105721</v>
      </c>
      <c r="N145">
        <f t="shared" si="17"/>
        <v>1.5811388300841896E-2</v>
      </c>
      <c r="O145">
        <f t="shared" si="18"/>
        <v>2.4698178070456937E-2</v>
      </c>
      <c r="Q145">
        <f t="shared" si="19"/>
        <v>8.8867897696150409E-3</v>
      </c>
      <c r="U145">
        <f t="shared" si="20"/>
        <v>136.20583298689698</v>
      </c>
      <c r="V145">
        <f t="shared" si="21"/>
        <v>415.36795608237867</v>
      </c>
      <c r="X145">
        <f t="shared" si="22"/>
        <v>23670.419730127036</v>
      </c>
      <c r="Z145">
        <f t="shared" si="23"/>
        <v>610</v>
      </c>
    </row>
    <row r="146" spans="1:26" x14ac:dyDescent="0.3">
      <c r="H146" s="1">
        <v>2.4500000000000002</v>
      </c>
      <c r="L146">
        <f t="shared" si="16"/>
        <v>24193364060.953712</v>
      </c>
      <c r="N146">
        <f t="shared" si="17"/>
        <v>1.5811388300841896E-2</v>
      </c>
      <c r="O146">
        <f t="shared" si="18"/>
        <v>2.4748737341529162E-2</v>
      </c>
      <c r="Q146">
        <f t="shared" si="19"/>
        <v>8.9373490406872667E-3</v>
      </c>
      <c r="U146">
        <f t="shared" si="20"/>
        <v>136.20583298689698</v>
      </c>
      <c r="V146">
        <f t="shared" si="21"/>
        <v>417.49695469615949</v>
      </c>
      <c r="X146">
        <f t="shared" si="22"/>
        <v>23747.063680223146</v>
      </c>
      <c r="Z146">
        <f t="shared" si="23"/>
        <v>612.5</v>
      </c>
    </row>
    <row r="147" spans="1:26" x14ac:dyDescent="0.3">
      <c r="H147" s="1">
        <v>2.46</v>
      </c>
      <c r="L147">
        <f t="shared" si="16"/>
        <v>24084786429.227833</v>
      </c>
      <c r="N147">
        <f t="shared" si="17"/>
        <v>1.5811388300841896E-2</v>
      </c>
      <c r="O147">
        <f t="shared" si="18"/>
        <v>2.4799193535274489E-2</v>
      </c>
      <c r="Q147">
        <f t="shared" si="19"/>
        <v>8.9878052344325929E-3</v>
      </c>
      <c r="U147">
        <f t="shared" si="20"/>
        <v>136.20583298689698</v>
      </c>
      <c r="V147">
        <f t="shared" si="21"/>
        <v>419.62812687155809</v>
      </c>
      <c r="X147">
        <f t="shared" si="22"/>
        <v>23823.785878537499</v>
      </c>
      <c r="Z147">
        <f t="shared" si="23"/>
        <v>615</v>
      </c>
    </row>
    <row r="148" spans="1:26" x14ac:dyDescent="0.3">
      <c r="H148" s="1">
        <v>2.4700000000000002</v>
      </c>
      <c r="L148">
        <f t="shared" si="16"/>
        <v>23977665343.182461</v>
      </c>
      <c r="N148">
        <f t="shared" si="17"/>
        <v>1.5811388300841896E-2</v>
      </c>
      <c r="O148">
        <f t="shared" si="18"/>
        <v>2.4849547279578353E-2</v>
      </c>
      <c r="Q148">
        <f t="shared" si="19"/>
        <v>9.0381589787364575E-3</v>
      </c>
      <c r="U148">
        <f t="shared" si="20"/>
        <v>136.20583298689698</v>
      </c>
      <c r="V148">
        <f t="shared" si="21"/>
        <v>421.76146597845565</v>
      </c>
      <c r="X148">
        <f t="shared" si="22"/>
        <v>23900.586086385811</v>
      </c>
      <c r="Z148">
        <f t="shared" si="23"/>
        <v>617.5</v>
      </c>
    </row>
    <row r="149" spans="1:26" x14ac:dyDescent="0.3">
      <c r="H149" s="1">
        <v>2.48</v>
      </c>
      <c r="L149">
        <f t="shared" si="16"/>
        <v>23871971476.404114</v>
      </c>
      <c r="N149">
        <f t="shared" si="17"/>
        <v>1.5811388300841896E-2</v>
      </c>
      <c r="O149">
        <f t="shared" si="18"/>
        <v>2.4899799195977464E-2</v>
      </c>
      <c r="Q149">
        <f t="shared" si="19"/>
        <v>9.088410895135568E-3</v>
      </c>
      <c r="U149">
        <f t="shared" si="20"/>
        <v>136.20583298689698</v>
      </c>
      <c r="V149">
        <f t="shared" si="21"/>
        <v>423.89696543373526</v>
      </c>
      <c r="X149">
        <f t="shared" si="22"/>
        <v>23977.464066775876</v>
      </c>
      <c r="Z149">
        <f t="shared" si="23"/>
        <v>620</v>
      </c>
    </row>
    <row r="150" spans="1:26" x14ac:dyDescent="0.3">
      <c r="H150" s="1">
        <v>2.4900000000000002</v>
      </c>
      <c r="L150">
        <f t="shared" si="16"/>
        <v>23767676287.584572</v>
      </c>
      <c r="N150">
        <f t="shared" si="17"/>
        <v>1.5811388300841896E-2</v>
      </c>
      <c r="O150">
        <f t="shared" si="18"/>
        <v>2.4949949899749295E-2</v>
      </c>
      <c r="Q150">
        <f t="shared" si="19"/>
        <v>9.1385615989073993E-3</v>
      </c>
      <c r="U150">
        <f t="shared" si="20"/>
        <v>136.20583298689698</v>
      </c>
      <c r="V150">
        <f t="shared" si="21"/>
        <v>426.03461870075478</v>
      </c>
      <c r="X150">
        <f t="shared" si="22"/>
        <v>24054.419584388579</v>
      </c>
      <c r="Z150">
        <f t="shared" si="23"/>
        <v>622.5</v>
      </c>
    </row>
    <row r="151" spans="1:26" x14ac:dyDescent="0.3">
      <c r="H151" s="1">
        <v>2.5</v>
      </c>
      <c r="L151">
        <f t="shared" si="16"/>
        <v>23664751994.382339</v>
      </c>
      <c r="N151">
        <f t="shared" si="17"/>
        <v>1.5811388300841896E-2</v>
      </c>
      <c r="O151">
        <f t="shared" si="18"/>
        <v>2.5000000000000001E-2</v>
      </c>
      <c r="Q151">
        <f t="shared" si="19"/>
        <v>9.1886116991581057E-3</v>
      </c>
      <c r="U151">
        <f t="shared" si="20"/>
        <v>136.20583298689698</v>
      </c>
      <c r="V151">
        <f t="shared" si="21"/>
        <v>428.1744192888379</v>
      </c>
      <c r="X151">
        <f t="shared" si="22"/>
        <v>24131.452405559572</v>
      </c>
      <c r="Z151">
        <f t="shared" si="23"/>
        <v>625</v>
      </c>
    </row>
    <row r="153" spans="1:2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6" x14ac:dyDescent="0.3">
      <c r="A154" s="1"/>
      <c r="B154" s="1"/>
    </row>
    <row r="155" spans="1:26" x14ac:dyDescent="0.3">
      <c r="A155" s="1"/>
      <c r="B155" s="1"/>
    </row>
  </sheetData>
  <mergeCells count="1">
    <mergeCell ref="AG13:AT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evgenij-2002@bk.ru</dc:creator>
  <cp:lastModifiedBy>evgenij-2002@bk.ru</cp:lastModifiedBy>
  <dcterms:created xsi:type="dcterms:W3CDTF">2022-03-28T18:14:19Z</dcterms:created>
  <dcterms:modified xsi:type="dcterms:W3CDTF">2022-04-05T06:20:53Z</dcterms:modified>
</cp:coreProperties>
</file>