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lanificación\Cargas y Logistica\Matrices OD\Matrices 2014\ARCHIVOS PARA DOCUMENTO FINAL 2014\MATRICES ORIGEN DESTINO 2014\"/>
    </mc:Choice>
  </mc:AlternateContent>
  <bookViews>
    <workbookView xWindow="0" yWindow="0" windowWidth="28800" windowHeight="12435"/>
  </bookViews>
  <sheets>
    <sheet name="2014 todos los modos" sheetId="3" r:id="rId1"/>
    <sheet name="2014 vial" sheetId="4" r:id="rId2"/>
  </sheets>
  <calcPr calcId="152511"/>
</workbook>
</file>

<file path=xl/calcChain.xml><?xml version="1.0" encoding="utf-8"?>
<calcChain xmlns="http://schemas.openxmlformats.org/spreadsheetml/2006/main">
  <c r="H109" i="4" l="1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3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4" i="4"/>
  <c r="E5" i="4"/>
  <c r="E6" i="4"/>
  <c r="E7" i="4"/>
  <c r="E3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3" i="4"/>
  <c r="E109" i="4" l="1"/>
  <c r="G109" i="4" s="1"/>
  <c r="C109" i="4"/>
  <c r="D113" i="3"/>
  <c r="E113" i="3"/>
  <c r="C113" i="3"/>
</calcChain>
</file>

<file path=xl/sharedStrings.xml><?xml version="1.0" encoding="utf-8"?>
<sst xmlns="http://schemas.openxmlformats.org/spreadsheetml/2006/main" count="267" uniqueCount="133">
  <si>
    <t>GRUPO</t>
  </si>
  <si>
    <t>PRODUCTO</t>
  </si>
  <si>
    <t>TONELADAS</t>
  </si>
  <si>
    <t>FACTOR DE EQUIVALENCIA</t>
  </si>
  <si>
    <t>Distancia Media</t>
  </si>
  <si>
    <t xml:space="preserve">ton </t>
  </si>
  <si>
    <t>ton equiv/ton</t>
  </si>
  <si>
    <t>km</t>
  </si>
  <si>
    <t>ton</t>
  </si>
  <si>
    <t>CARNES</t>
  </si>
  <si>
    <t>Avícola</t>
  </si>
  <si>
    <t>Bovino</t>
  </si>
  <si>
    <t>Caprino</t>
  </si>
  <si>
    <t>Ovino</t>
  </si>
  <si>
    <t>Porcino</t>
  </si>
  <si>
    <t>GRANOS</t>
  </si>
  <si>
    <t>Girasol</t>
  </si>
  <si>
    <t>Alpiste-Lenteja-Poroto-Mijo-Arveja-Otr.Leg</t>
  </si>
  <si>
    <t>Arroz</t>
  </si>
  <si>
    <t>Cebada</t>
  </si>
  <si>
    <t>Maíz</t>
  </si>
  <si>
    <t>Soja</t>
  </si>
  <si>
    <t>Trigo</t>
  </si>
  <si>
    <t>Colza-Avena-Cartamo-Triticale</t>
  </si>
  <si>
    <t>Sorgo</t>
  </si>
  <si>
    <t>Maní-Lino-Centeno-Garbanzo-Otros</t>
  </si>
  <si>
    <t>REGIONALES</t>
  </si>
  <si>
    <t>Limón</t>
  </si>
  <si>
    <t>Mandarina</t>
  </si>
  <si>
    <t>Naranja</t>
  </si>
  <si>
    <t>Pomelo</t>
  </si>
  <si>
    <t>Ciruela</t>
  </si>
  <si>
    <t>Durazno</t>
  </si>
  <si>
    <t>Peras y Manzanas</t>
  </si>
  <si>
    <t>Papas</t>
  </si>
  <si>
    <t>Té</t>
  </si>
  <si>
    <t>Yerba</t>
  </si>
  <si>
    <t>Pescado</t>
  </si>
  <si>
    <t>Forestal</t>
  </si>
  <si>
    <t>Tabaco</t>
  </si>
  <si>
    <t>Lana Sucia</t>
  </si>
  <si>
    <t>Vinos y Mostos</t>
  </si>
  <si>
    <t>Azúcar</t>
  </si>
  <si>
    <t>Algodón</t>
  </si>
  <si>
    <t>MINERÍA</t>
  </si>
  <si>
    <t>Cuarzo</t>
  </si>
  <si>
    <t>Diatomita</t>
  </si>
  <si>
    <t>Esquisto Bituminoso</t>
  </si>
  <si>
    <t>Feldespato</t>
  </si>
  <si>
    <t>Grafito</t>
  </si>
  <si>
    <t>Granulado Volcanico</t>
  </si>
  <si>
    <t>Mica</t>
  </si>
  <si>
    <t>Perlita</t>
  </si>
  <si>
    <t>Piedra Pomez</t>
  </si>
  <si>
    <t>Puzolana</t>
  </si>
  <si>
    <t>Talco</t>
  </si>
  <si>
    <t>Toba</t>
  </si>
  <si>
    <t>Tosca</t>
  </si>
  <si>
    <t>Vermiculita</t>
  </si>
  <si>
    <t>Zeolita</t>
  </si>
  <si>
    <t>Arcillas</t>
  </si>
  <si>
    <t>Bentonita</t>
  </si>
  <si>
    <t>Caolin</t>
  </si>
  <si>
    <t>Pirofilita</t>
  </si>
  <si>
    <t>Arena Silicea</t>
  </si>
  <si>
    <t>Canto Rodado</t>
  </si>
  <si>
    <t>Dolomita Triturada</t>
  </si>
  <si>
    <t>Triturados Petreos</t>
  </si>
  <si>
    <t>Carbon Mineral</t>
  </si>
  <si>
    <t>Turba</t>
  </si>
  <si>
    <t>Cadmio</t>
  </si>
  <si>
    <t>Cinc</t>
  </si>
  <si>
    <t>Mercurio</t>
  </si>
  <si>
    <t>Plomo</t>
  </si>
  <si>
    <t>Asfaltita</t>
  </si>
  <si>
    <t>Baritina</t>
  </si>
  <si>
    <t>Boratos</t>
  </si>
  <si>
    <t>Calcita</t>
  </si>
  <si>
    <t>Celestina</t>
  </si>
  <si>
    <t>Fluorita</t>
  </si>
  <si>
    <t>Laterita</t>
  </si>
  <si>
    <t>Litio</t>
  </si>
  <si>
    <t>Sulfato de Magnesio</t>
  </si>
  <si>
    <t>Caliza</t>
  </si>
  <si>
    <t>Conchilla</t>
  </si>
  <si>
    <t>Yeso</t>
  </si>
  <si>
    <t>Arenisca</t>
  </si>
  <si>
    <t>Basalto</t>
  </si>
  <si>
    <t>Cuarcita</t>
  </si>
  <si>
    <t>Dolomita</t>
  </si>
  <si>
    <t>Granito</t>
  </si>
  <si>
    <t>Marmol Aragonita</t>
  </si>
  <si>
    <t>Marmol</t>
  </si>
  <si>
    <t>Marmol Onix</t>
  </si>
  <si>
    <t>Piedra Laja</t>
  </si>
  <si>
    <t>Porfido</t>
  </si>
  <si>
    <t>Serpentina</t>
  </si>
  <si>
    <t>Travertino</t>
  </si>
  <si>
    <t>Sal Comun</t>
  </si>
  <si>
    <t>Sal de Roca</t>
  </si>
  <si>
    <t>Mineral de Hierro</t>
  </si>
  <si>
    <t>SEMITERMINADOS</t>
  </si>
  <si>
    <t>Plástico</t>
  </si>
  <si>
    <t>Caucho</t>
  </si>
  <si>
    <t>Aluminio Elaborado</t>
  </si>
  <si>
    <t>Aluminio Primario</t>
  </si>
  <si>
    <t>Papel</t>
  </si>
  <si>
    <t>Acero</t>
  </si>
  <si>
    <t>Cemento</t>
  </si>
  <si>
    <t>Industria Maderera</t>
  </si>
  <si>
    <t>INDUSTRIALIZADOS</t>
  </si>
  <si>
    <t>Máquinaria Agrícola</t>
  </si>
  <si>
    <t>Electrónica y electrodomésticos</t>
  </si>
  <si>
    <t>Vehículos</t>
  </si>
  <si>
    <t>Lacteos y derivados</t>
  </si>
  <si>
    <t>Harinas y derivados</t>
  </si>
  <si>
    <t>Aceites y derivados</t>
  </si>
  <si>
    <t xml:space="preserve">Cigarrillos </t>
  </si>
  <si>
    <t xml:space="preserve">COMBUSTIBLES </t>
  </si>
  <si>
    <t>Combustibles y Lubricantes</t>
  </si>
  <si>
    <t>Fertilizantes</t>
  </si>
  <si>
    <t xml:space="preserve">Importación </t>
  </si>
  <si>
    <t>Exportación</t>
  </si>
  <si>
    <t xml:space="preserve">TOTAL </t>
  </si>
  <si>
    <t xml:space="preserve">DIST. MEDIA PROM. </t>
  </si>
  <si>
    <t>Arena p/ construcción</t>
  </si>
  <si>
    <t>Lácteos y derivados</t>
  </si>
  <si>
    <t>ton-km</t>
  </si>
  <si>
    <t>Tonelada Equivalente</t>
  </si>
  <si>
    <t xml:space="preserve">Toneladas Km </t>
  </si>
  <si>
    <t>ton Eq-Km</t>
  </si>
  <si>
    <t>Tonelada Equivalente Km</t>
  </si>
  <si>
    <t>ton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</si>
</sst>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_ ;_ @_ "/>
    <numFmt numFmtId="166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Gotham Book"/>
      <family val="3"/>
    </font>
    <font>
      <sz val="10"/>
      <color rgb="FF000000"/>
      <name val="Gotham Book"/>
      <family val="3"/>
    </font>
    <font>
      <sz val="10"/>
      <name val="Gotham Book"/>
      <family val="3"/>
    </font>
    <font>
      <b/>
      <sz val="11"/>
      <color rgb="FF000000"/>
      <name val="Gotham Book"/>
      <family val="3"/>
    </font>
    <font>
      <b/>
      <sz val="12"/>
      <color rgb="FF000000"/>
      <name val="Gotham Book"/>
      <family val="3"/>
    </font>
    <font>
      <sz val="8"/>
      <color rgb="FF000000"/>
      <name val="Gotham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rgb="FF000000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thin">
        <color rgb="FFFFFFFF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4" borderId="3" xfId="0" applyFont="1" applyFill="1" applyBorder="1"/>
    <xf numFmtId="164" fontId="3" fillId="4" borderId="11" xfId="1" applyNumberFormat="1" applyFont="1" applyFill="1" applyBorder="1"/>
    <xf numFmtId="0" fontId="3" fillId="4" borderId="11" xfId="0" applyFont="1" applyFill="1" applyBorder="1"/>
    <xf numFmtId="164" fontId="3" fillId="4" borderId="13" xfId="1" applyNumberFormat="1" applyFont="1" applyFill="1" applyBorder="1" applyAlignment="1">
      <alignment horizontal="center"/>
    </xf>
    <xf numFmtId="0" fontId="3" fillId="4" borderId="14" xfId="0" applyFont="1" applyFill="1" applyBorder="1"/>
    <xf numFmtId="164" fontId="3" fillId="4" borderId="15" xfId="1" applyNumberFormat="1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" xfId="0" applyFont="1" applyFill="1" applyBorder="1"/>
    <xf numFmtId="0" fontId="3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left" vertical="center"/>
    </xf>
    <xf numFmtId="0" fontId="4" fillId="4" borderId="11" xfId="0" applyFont="1" applyFill="1" applyBorder="1"/>
    <xf numFmtId="0" fontId="3" fillId="4" borderId="14" xfId="0" applyFont="1" applyFill="1" applyBorder="1" applyAlignment="1">
      <alignment vertical="center"/>
    </xf>
    <xf numFmtId="0" fontId="3" fillId="4" borderId="7" xfId="0" applyFont="1" applyFill="1" applyBorder="1"/>
    <xf numFmtId="164" fontId="3" fillId="4" borderId="6" xfId="1" applyNumberFormat="1" applyFont="1" applyFill="1" applyBorder="1" applyAlignment="1">
      <alignment horizontal="center"/>
    </xf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6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0" fontId="3" fillId="4" borderId="28" xfId="0" applyFont="1" applyFill="1" applyBorder="1"/>
    <xf numFmtId="164" fontId="3" fillId="4" borderId="32" xfId="1" applyNumberFormat="1" applyFont="1" applyFill="1" applyBorder="1"/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64" fontId="5" fillId="3" borderId="26" xfId="1" applyNumberFormat="1" applyFont="1" applyFill="1" applyBorder="1" applyAlignment="1">
      <alignment horizontal="center"/>
    </xf>
    <xf numFmtId="0" fontId="7" fillId="4" borderId="27" xfId="0" applyFont="1" applyFill="1" applyBorder="1"/>
    <xf numFmtId="165" fontId="0" fillId="0" borderId="0" xfId="0" applyNumberFormat="1"/>
    <xf numFmtId="164" fontId="2" fillId="4" borderId="30" xfId="1" applyNumberFormat="1" applyFont="1" applyFill="1" applyBorder="1" applyAlignment="1">
      <alignment horizontal="center" vertical="center"/>
    </xf>
    <xf numFmtId="3" fontId="3" fillId="4" borderId="26" xfId="1" applyNumberFormat="1" applyFont="1" applyFill="1" applyBorder="1" applyAlignment="1">
      <alignment horizontal="center"/>
    </xf>
    <xf numFmtId="166" fontId="6" fillId="3" borderId="31" xfId="0" applyNumberFormat="1" applyFont="1" applyFill="1" applyBorder="1" applyAlignment="1"/>
    <xf numFmtId="164" fontId="3" fillId="4" borderId="4" xfId="1" applyNumberFormat="1" applyFont="1" applyFill="1" applyBorder="1" applyAlignment="1">
      <alignment horizontal="center"/>
    </xf>
    <xf numFmtId="164" fontId="3" fillId="4" borderId="40" xfId="1" applyNumberFormat="1" applyFont="1" applyFill="1" applyBorder="1" applyAlignment="1">
      <alignment horizontal="center"/>
    </xf>
    <xf numFmtId="164" fontId="3" fillId="4" borderId="13" xfId="1" applyNumberFormat="1" applyFont="1" applyFill="1" applyBorder="1" applyAlignment="1">
      <alignment horizontal="center" vertical="center"/>
    </xf>
    <xf numFmtId="164" fontId="3" fillId="4" borderId="25" xfId="1" applyNumberFormat="1" applyFont="1" applyFill="1" applyBorder="1" applyAlignment="1">
      <alignment horizontal="center"/>
    </xf>
    <xf numFmtId="164" fontId="3" fillId="4" borderId="13" xfId="1" applyNumberFormat="1" applyFont="1" applyFill="1" applyBorder="1"/>
    <xf numFmtId="3" fontId="3" fillId="4" borderId="41" xfId="1" applyNumberFormat="1" applyFont="1" applyFill="1" applyBorder="1" applyAlignment="1">
      <alignment horizontal="center"/>
    </xf>
    <xf numFmtId="3" fontId="3" fillId="4" borderId="42" xfId="1" applyNumberFormat="1" applyFont="1" applyFill="1" applyBorder="1" applyAlignment="1">
      <alignment horizontal="center"/>
    </xf>
    <xf numFmtId="3" fontId="3" fillId="4" borderId="12" xfId="1" applyNumberFormat="1" applyFont="1" applyFill="1" applyBorder="1" applyAlignment="1">
      <alignment horizontal="center" vertical="center"/>
    </xf>
    <xf numFmtId="3" fontId="3" fillId="4" borderId="43" xfId="1" applyNumberFormat="1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 vertical="center" wrapText="1"/>
    </xf>
    <xf numFmtId="2" fontId="3" fillId="4" borderId="39" xfId="1" applyNumberFormat="1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 vertical="center" wrapText="1"/>
    </xf>
    <xf numFmtId="2" fontId="3" fillId="4" borderId="4" xfId="1" applyNumberFormat="1" applyFont="1" applyFill="1" applyBorder="1" applyAlignment="1">
      <alignment horizontal="center"/>
    </xf>
    <xf numFmtId="3" fontId="3" fillId="4" borderId="48" xfId="1" applyNumberFormat="1" applyFont="1" applyFill="1" applyBorder="1" applyAlignment="1">
      <alignment horizontal="center"/>
    </xf>
    <xf numFmtId="2" fontId="3" fillId="4" borderId="49" xfId="1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vertical="center"/>
    </xf>
    <xf numFmtId="164" fontId="3" fillId="4" borderId="4" xfId="1" applyNumberFormat="1" applyFont="1" applyFill="1" applyBorder="1"/>
    <xf numFmtId="3" fontId="3" fillId="4" borderId="5" xfId="1" applyNumberFormat="1" applyFont="1" applyFill="1" applyBorder="1" applyAlignment="1">
      <alignment horizontal="center"/>
    </xf>
    <xf numFmtId="164" fontId="3" fillId="4" borderId="25" xfId="1" applyNumberFormat="1" applyFont="1" applyFill="1" applyBorder="1"/>
    <xf numFmtId="0" fontId="3" fillId="4" borderId="8" xfId="0" applyFont="1" applyFill="1" applyBorder="1"/>
    <xf numFmtId="0" fontId="7" fillId="4" borderId="31" xfId="0" applyFont="1" applyFill="1" applyBorder="1"/>
    <xf numFmtId="164" fontId="6" fillId="3" borderId="7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/>
    </xf>
    <xf numFmtId="164" fontId="3" fillId="4" borderId="0" xfId="1" applyNumberFormat="1" applyFont="1" applyFill="1" applyBorder="1"/>
    <xf numFmtId="164" fontId="3" fillId="4" borderId="0" xfId="1" applyNumberFormat="1" applyFont="1" applyFill="1" applyBorder="1" applyAlignment="1">
      <alignment horizontal="center" vertical="center" wrapText="1"/>
    </xf>
    <xf numFmtId="164" fontId="3" fillId="4" borderId="20" xfId="1" applyNumberFormat="1" applyFont="1" applyFill="1" applyBorder="1"/>
    <xf numFmtId="164" fontId="3" fillId="4" borderId="20" xfId="1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4" borderId="21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164" fontId="3" fillId="4" borderId="20" xfId="1" applyNumberFormat="1" applyFont="1" applyFill="1" applyBorder="1" applyAlignment="1">
      <alignment horizontal="center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19" xfId="0" applyFont="1" applyFill="1" applyBorder="1"/>
    <xf numFmtId="164" fontId="3" fillId="4" borderId="1" xfId="1" applyNumberFormat="1" applyFont="1" applyFill="1" applyBorder="1"/>
    <xf numFmtId="0" fontId="4" fillId="4" borderId="21" xfId="0" applyFont="1" applyFill="1" applyBorder="1"/>
    <xf numFmtId="43" fontId="0" fillId="0" borderId="0" xfId="1" applyFont="1"/>
    <xf numFmtId="3" fontId="0" fillId="0" borderId="0" xfId="0" applyNumberFormat="1"/>
    <xf numFmtId="3" fontId="3" fillId="4" borderId="30" xfId="1" applyNumberFormat="1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0" fontId="0" fillId="0" borderId="52" xfId="0" applyBorder="1"/>
    <xf numFmtId="164" fontId="3" fillId="4" borderId="48" xfId="1" applyNumberFormat="1" applyFont="1" applyFill="1" applyBorder="1" applyAlignment="1">
      <alignment horizontal="center"/>
    </xf>
    <xf numFmtId="164" fontId="3" fillId="4" borderId="12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164" fontId="3" fillId="4" borderId="12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64" fontId="2" fillId="4" borderId="31" xfId="1" applyNumberFormat="1" applyFont="1" applyFill="1" applyBorder="1" applyAlignment="1">
      <alignment vertical="center"/>
    </xf>
    <xf numFmtId="164" fontId="2" fillId="4" borderId="29" xfId="1" applyNumberFormat="1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113"/>
  <sheetViews>
    <sheetView tabSelected="1" workbookViewId="0">
      <selection activeCell="B35" sqref="B35:B36"/>
    </sheetView>
  </sheetViews>
  <sheetFormatPr baseColWidth="10" defaultRowHeight="15" x14ac:dyDescent="0.25"/>
  <cols>
    <col min="1" max="1" width="17.5703125" bestFit="1" customWidth="1"/>
    <col min="2" max="2" width="41.42578125" bestFit="1" customWidth="1"/>
    <col min="3" max="3" width="15.5703125" bestFit="1" customWidth="1"/>
    <col min="4" max="4" width="14.7109375" customWidth="1"/>
    <col min="5" max="5" width="16.140625" bestFit="1" customWidth="1"/>
  </cols>
  <sheetData>
    <row r="1" spans="1:5" ht="15.75" thickBot="1" x14ac:dyDescent="0.3">
      <c r="A1" s="92" t="s">
        <v>0</v>
      </c>
      <c r="B1" s="94" t="s">
        <v>1</v>
      </c>
      <c r="C1" s="25" t="s">
        <v>2</v>
      </c>
      <c r="D1" s="25" t="s">
        <v>121</v>
      </c>
      <c r="E1" s="26" t="s">
        <v>122</v>
      </c>
    </row>
    <row r="2" spans="1:5" ht="16.5" thickTop="1" thickBot="1" x14ac:dyDescent="0.3">
      <c r="A2" s="93"/>
      <c r="B2" s="95"/>
      <c r="C2" s="42" t="s">
        <v>5</v>
      </c>
      <c r="D2" s="42" t="s">
        <v>8</v>
      </c>
      <c r="E2" s="44" t="s">
        <v>8</v>
      </c>
    </row>
    <row r="3" spans="1:5" x14ac:dyDescent="0.25">
      <c r="A3" s="87" t="s">
        <v>9</v>
      </c>
      <c r="B3" s="70" t="s">
        <v>10</v>
      </c>
      <c r="C3" s="61">
        <v>1940000</v>
      </c>
      <c r="D3" s="67">
        <v>10000</v>
      </c>
      <c r="E3" s="79">
        <v>320000</v>
      </c>
    </row>
    <row r="4" spans="1:5" x14ac:dyDescent="0.25">
      <c r="A4" s="87"/>
      <c r="B4" s="63" t="s">
        <v>11</v>
      </c>
      <c r="C4" s="59">
        <v>2674095</v>
      </c>
      <c r="D4" s="56">
        <v>0</v>
      </c>
      <c r="E4" s="80">
        <v>211629</v>
      </c>
    </row>
    <row r="5" spans="1:5" x14ac:dyDescent="0.25">
      <c r="A5" s="87"/>
      <c r="B5" s="63" t="s">
        <v>12</v>
      </c>
      <c r="C5" s="59">
        <v>747</v>
      </c>
      <c r="D5" s="56">
        <v>0</v>
      </c>
      <c r="E5" s="80">
        <v>69.000000000000014</v>
      </c>
    </row>
    <row r="6" spans="1:5" x14ac:dyDescent="0.25">
      <c r="A6" s="87"/>
      <c r="B6" s="63" t="s">
        <v>13</v>
      </c>
      <c r="C6" s="59">
        <v>60338</v>
      </c>
      <c r="D6" s="56">
        <v>0</v>
      </c>
      <c r="E6" s="80">
        <v>3422.9999999999995</v>
      </c>
    </row>
    <row r="7" spans="1:5" ht="15.75" thickBot="1" x14ac:dyDescent="0.3">
      <c r="A7" s="87"/>
      <c r="B7" s="52" t="s">
        <v>14</v>
      </c>
      <c r="C7" s="58">
        <v>450954</v>
      </c>
      <c r="D7" s="58">
        <v>8929</v>
      </c>
      <c r="E7" s="81">
        <v>7568</v>
      </c>
    </row>
    <row r="8" spans="1:5" x14ac:dyDescent="0.25">
      <c r="A8" s="86" t="s">
        <v>15</v>
      </c>
      <c r="B8" s="63" t="s">
        <v>16</v>
      </c>
      <c r="C8" s="59">
        <v>3890490.5959999999</v>
      </c>
      <c r="D8" s="56">
        <v>0</v>
      </c>
      <c r="E8" s="80">
        <v>67862.100000000006</v>
      </c>
    </row>
    <row r="9" spans="1:5" x14ac:dyDescent="0.25">
      <c r="A9" s="87"/>
      <c r="B9" s="63" t="s">
        <v>17</v>
      </c>
      <c r="C9" s="59">
        <v>463035.05800000002</v>
      </c>
      <c r="D9" s="56">
        <v>0</v>
      </c>
      <c r="E9" s="80">
        <v>16399.3325</v>
      </c>
    </row>
    <row r="10" spans="1:5" x14ac:dyDescent="0.25">
      <c r="A10" s="87"/>
      <c r="B10" s="63" t="s">
        <v>18</v>
      </c>
      <c r="C10" s="59">
        <v>2283962.7819999997</v>
      </c>
      <c r="D10" s="56">
        <v>0</v>
      </c>
      <c r="E10" s="80">
        <v>510700.2</v>
      </c>
    </row>
    <row r="11" spans="1:5" x14ac:dyDescent="0.25">
      <c r="A11" s="87"/>
      <c r="B11" s="63" t="s">
        <v>19</v>
      </c>
      <c r="C11" s="59">
        <v>6142652.0559999971</v>
      </c>
      <c r="D11" s="56">
        <v>0</v>
      </c>
      <c r="E11" s="80">
        <v>2693645.6</v>
      </c>
    </row>
    <row r="12" spans="1:5" x14ac:dyDescent="0.25">
      <c r="A12" s="87"/>
      <c r="B12" s="63" t="s">
        <v>20</v>
      </c>
      <c r="C12" s="59">
        <v>42468561.697000049</v>
      </c>
      <c r="D12" s="56">
        <v>0</v>
      </c>
      <c r="E12" s="80">
        <v>15649293.199999999</v>
      </c>
    </row>
    <row r="13" spans="1:5" x14ac:dyDescent="0.25">
      <c r="A13" s="87"/>
      <c r="B13" s="63" t="s">
        <v>21</v>
      </c>
      <c r="C13" s="59">
        <v>69197425.76000005</v>
      </c>
      <c r="D13" s="56">
        <v>0</v>
      </c>
      <c r="E13" s="80">
        <v>7360900.7999999998</v>
      </c>
    </row>
    <row r="14" spans="1:5" x14ac:dyDescent="0.25">
      <c r="A14" s="87"/>
      <c r="B14" s="63" t="s">
        <v>22</v>
      </c>
      <c r="C14" s="59">
        <v>17386812.152000006</v>
      </c>
      <c r="D14" s="56">
        <v>0</v>
      </c>
      <c r="E14" s="80">
        <v>1850207.6</v>
      </c>
    </row>
    <row r="15" spans="1:5" x14ac:dyDescent="0.25">
      <c r="A15" s="87"/>
      <c r="B15" s="63" t="s">
        <v>23</v>
      </c>
      <c r="C15" s="59">
        <v>211449.24999999997</v>
      </c>
      <c r="D15" s="56">
        <v>0</v>
      </c>
      <c r="E15" s="80">
        <v>3574.8040000000001</v>
      </c>
    </row>
    <row r="16" spans="1:5" x14ac:dyDescent="0.25">
      <c r="A16" s="87"/>
      <c r="B16" s="63" t="s">
        <v>24</v>
      </c>
      <c r="C16" s="59">
        <v>3149081.4330000002</v>
      </c>
      <c r="D16" s="56">
        <v>0</v>
      </c>
      <c r="E16" s="80">
        <v>1098206.1000000001</v>
      </c>
    </row>
    <row r="17" spans="1:5" ht="15.75" thickBot="1" x14ac:dyDescent="0.3">
      <c r="A17" s="88"/>
      <c r="B17" s="52" t="s">
        <v>25</v>
      </c>
      <c r="C17" s="58">
        <v>1456849.7580000013</v>
      </c>
      <c r="D17" s="58">
        <v>0</v>
      </c>
      <c r="E17" s="81">
        <v>50327.310799999999</v>
      </c>
    </row>
    <row r="18" spans="1:5" x14ac:dyDescent="0.25">
      <c r="A18" s="86" t="s">
        <v>26</v>
      </c>
      <c r="B18" s="63" t="s">
        <v>27</v>
      </c>
      <c r="C18" s="59">
        <v>954000</v>
      </c>
      <c r="D18" s="56">
        <v>0</v>
      </c>
      <c r="E18" s="80">
        <v>181507.83431350582</v>
      </c>
    </row>
    <row r="19" spans="1:5" x14ac:dyDescent="0.25">
      <c r="A19" s="87"/>
      <c r="B19" s="68" t="s">
        <v>28</v>
      </c>
      <c r="C19" s="59">
        <v>486630</v>
      </c>
      <c r="D19" s="55">
        <v>0</v>
      </c>
      <c r="E19" s="82">
        <v>116791.20000000001</v>
      </c>
    </row>
    <row r="20" spans="1:5" x14ac:dyDescent="0.25">
      <c r="A20" s="87"/>
      <c r="B20" s="69" t="s">
        <v>29</v>
      </c>
      <c r="C20" s="59">
        <v>1022276</v>
      </c>
      <c r="D20" s="55">
        <v>0</v>
      </c>
      <c r="E20" s="82">
        <v>102227.60000000002</v>
      </c>
    </row>
    <row r="21" spans="1:5" x14ac:dyDescent="0.25">
      <c r="A21" s="87"/>
      <c r="B21" s="63" t="s">
        <v>30</v>
      </c>
      <c r="C21" s="59">
        <v>131000</v>
      </c>
      <c r="D21" s="56">
        <v>0</v>
      </c>
      <c r="E21" s="80">
        <v>1968.9813628248967</v>
      </c>
    </row>
    <row r="22" spans="1:5" x14ac:dyDescent="0.25">
      <c r="A22" s="87"/>
      <c r="B22" s="68" t="s">
        <v>31</v>
      </c>
      <c r="C22" s="59">
        <v>179448</v>
      </c>
      <c r="D22" s="55">
        <v>0</v>
      </c>
      <c r="E22" s="82">
        <v>16448</v>
      </c>
    </row>
    <row r="23" spans="1:5" x14ac:dyDescent="0.25">
      <c r="A23" s="87"/>
      <c r="B23" s="68" t="s">
        <v>32</v>
      </c>
      <c r="C23" s="59">
        <v>226000</v>
      </c>
      <c r="D23" s="55">
        <v>0</v>
      </c>
      <c r="E23" s="82">
        <v>2220</v>
      </c>
    </row>
    <row r="24" spans="1:5" x14ac:dyDescent="0.25">
      <c r="A24" s="87"/>
      <c r="B24" s="63" t="s">
        <v>33</v>
      </c>
      <c r="C24" s="59">
        <v>1770000</v>
      </c>
      <c r="D24" s="56">
        <v>0</v>
      </c>
      <c r="E24" s="80">
        <v>550540</v>
      </c>
    </row>
    <row r="25" spans="1:5" x14ac:dyDescent="0.25">
      <c r="A25" s="87"/>
      <c r="B25" s="63" t="s">
        <v>34</v>
      </c>
      <c r="C25" s="59">
        <v>1864970</v>
      </c>
      <c r="D25" s="56">
        <v>0</v>
      </c>
      <c r="E25" s="80">
        <v>15220</v>
      </c>
    </row>
    <row r="26" spans="1:5" x14ac:dyDescent="0.25">
      <c r="A26" s="87"/>
      <c r="B26" s="63" t="s">
        <v>35</v>
      </c>
      <c r="C26" s="59">
        <v>436299</v>
      </c>
      <c r="D26" s="56">
        <v>484</v>
      </c>
      <c r="E26" s="80">
        <v>75118.000000000015</v>
      </c>
    </row>
    <row r="27" spans="1:5" x14ac:dyDescent="0.25">
      <c r="A27" s="87"/>
      <c r="B27" s="63" t="s">
        <v>36</v>
      </c>
      <c r="C27" s="59">
        <v>256142</v>
      </c>
      <c r="D27" s="56">
        <v>0</v>
      </c>
      <c r="E27" s="80">
        <v>32070</v>
      </c>
    </row>
    <row r="28" spans="1:5" x14ac:dyDescent="0.25">
      <c r="A28" s="87"/>
      <c r="B28" s="63" t="s">
        <v>37</v>
      </c>
      <c r="C28" s="59">
        <v>815949</v>
      </c>
      <c r="D28" s="56">
        <v>31694</v>
      </c>
      <c r="E28" s="80">
        <v>444956.00000000006</v>
      </c>
    </row>
    <row r="29" spans="1:5" x14ac:dyDescent="0.25">
      <c r="A29" s="87"/>
      <c r="B29" s="63" t="s">
        <v>38</v>
      </c>
      <c r="C29" s="59">
        <v>14523007</v>
      </c>
      <c r="D29" s="56">
        <v>1141042</v>
      </c>
      <c r="E29" s="80">
        <v>750023.00000000012</v>
      </c>
    </row>
    <row r="30" spans="1:5" x14ac:dyDescent="0.25">
      <c r="A30" s="87"/>
      <c r="B30" s="68" t="s">
        <v>39</v>
      </c>
      <c r="C30" s="59">
        <v>228212</v>
      </c>
      <c r="D30" s="55">
        <v>9762</v>
      </c>
      <c r="E30" s="82">
        <v>56486.81</v>
      </c>
    </row>
    <row r="31" spans="1:5" x14ac:dyDescent="0.25">
      <c r="A31" s="87"/>
      <c r="B31" s="72" t="s">
        <v>40</v>
      </c>
      <c r="C31" s="59">
        <v>46000</v>
      </c>
      <c r="D31" s="56">
        <v>0</v>
      </c>
      <c r="E31" s="80">
        <v>44377</v>
      </c>
    </row>
    <row r="32" spans="1:5" x14ac:dyDescent="0.25">
      <c r="A32" s="87"/>
      <c r="B32" s="68" t="s">
        <v>41</v>
      </c>
      <c r="C32" s="59">
        <v>1984334.4569999985</v>
      </c>
      <c r="D32" s="55">
        <v>3138.63</v>
      </c>
      <c r="E32" s="80">
        <v>262691.57600000361</v>
      </c>
    </row>
    <row r="33" spans="1:5" x14ac:dyDescent="0.25">
      <c r="A33" s="87"/>
      <c r="B33" s="63" t="s">
        <v>42</v>
      </c>
      <c r="C33" s="59">
        <v>2028500</v>
      </c>
      <c r="D33" s="56">
        <v>107</v>
      </c>
      <c r="E33" s="80">
        <v>80705</v>
      </c>
    </row>
    <row r="34" spans="1:5" ht="15.75" thickBot="1" x14ac:dyDescent="0.3">
      <c r="A34" s="88"/>
      <c r="B34" s="52" t="s">
        <v>43</v>
      </c>
      <c r="C34" s="71">
        <v>485856</v>
      </c>
      <c r="D34" s="58">
        <v>78000</v>
      </c>
      <c r="E34" s="81">
        <v>88630</v>
      </c>
    </row>
    <row r="35" spans="1:5" ht="15.75" thickBot="1" x14ac:dyDescent="0.3">
      <c r="A35" s="92" t="s">
        <v>0</v>
      </c>
      <c r="B35" s="94" t="s">
        <v>1</v>
      </c>
      <c r="C35" s="25" t="s">
        <v>2</v>
      </c>
      <c r="D35" s="25" t="s">
        <v>121</v>
      </c>
      <c r="E35" s="26" t="s">
        <v>122</v>
      </c>
    </row>
    <row r="36" spans="1:5" ht="16.5" thickTop="1" thickBot="1" x14ac:dyDescent="0.3">
      <c r="A36" s="93"/>
      <c r="B36" s="106"/>
      <c r="C36" s="42" t="s">
        <v>5</v>
      </c>
      <c r="D36" s="42" t="s">
        <v>8</v>
      </c>
      <c r="E36" s="44" t="s">
        <v>8</v>
      </c>
    </row>
    <row r="37" spans="1:5" x14ac:dyDescent="0.25">
      <c r="A37" s="86" t="s">
        <v>44</v>
      </c>
      <c r="B37" s="63" t="s">
        <v>45</v>
      </c>
      <c r="C37" s="61">
        <v>181070</v>
      </c>
      <c r="D37" s="67">
        <v>0</v>
      </c>
      <c r="E37" s="79">
        <v>0</v>
      </c>
    </row>
    <row r="38" spans="1:5" x14ac:dyDescent="0.25">
      <c r="A38" s="87"/>
      <c r="B38" s="63" t="s">
        <v>46</v>
      </c>
      <c r="C38" s="59">
        <v>189772</v>
      </c>
      <c r="D38" s="55">
        <v>0</v>
      </c>
      <c r="E38" s="82">
        <v>0</v>
      </c>
    </row>
    <row r="39" spans="1:5" x14ac:dyDescent="0.25">
      <c r="A39" s="87"/>
      <c r="B39" s="63" t="s">
        <v>47</v>
      </c>
      <c r="C39" s="59">
        <v>61450</v>
      </c>
      <c r="D39" s="56">
        <v>0</v>
      </c>
      <c r="E39" s="80">
        <v>0</v>
      </c>
    </row>
    <row r="40" spans="1:5" x14ac:dyDescent="0.25">
      <c r="A40" s="87"/>
      <c r="B40" s="63" t="s">
        <v>48</v>
      </c>
      <c r="C40" s="59">
        <v>163792</v>
      </c>
      <c r="D40" s="55">
        <v>0</v>
      </c>
      <c r="E40" s="82">
        <v>0</v>
      </c>
    </row>
    <row r="41" spans="1:5" x14ac:dyDescent="0.25">
      <c r="A41" s="87"/>
      <c r="B41" s="63" t="s">
        <v>49</v>
      </c>
      <c r="C41" s="59">
        <v>900</v>
      </c>
      <c r="D41" s="56">
        <v>0</v>
      </c>
      <c r="E41" s="80">
        <v>0</v>
      </c>
    </row>
    <row r="42" spans="1:5" x14ac:dyDescent="0.25">
      <c r="A42" s="87"/>
      <c r="B42" s="63" t="s">
        <v>50</v>
      </c>
      <c r="C42" s="59">
        <v>18426</v>
      </c>
      <c r="D42" s="55">
        <v>0</v>
      </c>
      <c r="E42" s="82">
        <v>0</v>
      </c>
    </row>
    <row r="43" spans="1:5" x14ac:dyDescent="0.25">
      <c r="A43" s="87"/>
      <c r="B43" s="63" t="s">
        <v>51</v>
      </c>
      <c r="C43" s="59">
        <v>209</v>
      </c>
      <c r="D43" s="56">
        <v>0</v>
      </c>
      <c r="E43" s="80">
        <v>9.0897655180689281</v>
      </c>
    </row>
    <row r="44" spans="1:5" x14ac:dyDescent="0.25">
      <c r="A44" s="87"/>
      <c r="B44" s="63" t="s">
        <v>52</v>
      </c>
      <c r="C44" s="59">
        <v>22679</v>
      </c>
      <c r="D44" s="55">
        <v>0</v>
      </c>
      <c r="E44" s="82">
        <v>0</v>
      </c>
    </row>
    <row r="45" spans="1:5" x14ac:dyDescent="0.25">
      <c r="A45" s="87"/>
      <c r="B45" s="63" t="s">
        <v>53</v>
      </c>
      <c r="C45" s="59">
        <v>7320</v>
      </c>
      <c r="D45" s="56">
        <v>0</v>
      </c>
      <c r="E45" s="80">
        <v>0</v>
      </c>
    </row>
    <row r="46" spans="1:5" x14ac:dyDescent="0.25">
      <c r="A46" s="87"/>
      <c r="B46" s="63" t="s">
        <v>54</v>
      </c>
      <c r="C46" s="59">
        <v>54254</v>
      </c>
      <c r="D46" s="55">
        <v>0</v>
      </c>
      <c r="E46" s="82">
        <v>0</v>
      </c>
    </row>
    <row r="47" spans="1:5" x14ac:dyDescent="0.25">
      <c r="A47" s="87"/>
      <c r="B47" s="63" t="s">
        <v>55</v>
      </c>
      <c r="C47" s="59">
        <v>40011</v>
      </c>
      <c r="D47" s="56">
        <v>0</v>
      </c>
      <c r="E47" s="80">
        <v>0</v>
      </c>
    </row>
    <row r="48" spans="1:5" x14ac:dyDescent="0.25">
      <c r="A48" s="87"/>
      <c r="B48" s="63" t="s">
        <v>56</v>
      </c>
      <c r="C48" s="59">
        <v>58580</v>
      </c>
      <c r="D48" s="55">
        <v>0</v>
      </c>
      <c r="E48" s="82">
        <v>0</v>
      </c>
    </row>
    <row r="49" spans="1:5" x14ac:dyDescent="0.25">
      <c r="A49" s="87"/>
      <c r="B49" s="63" t="s">
        <v>57</v>
      </c>
      <c r="C49" s="59">
        <v>8988445</v>
      </c>
      <c r="D49" s="56">
        <v>0</v>
      </c>
      <c r="E49" s="80">
        <v>0</v>
      </c>
    </row>
    <row r="50" spans="1:5" x14ac:dyDescent="0.25">
      <c r="A50" s="87"/>
      <c r="B50" s="63" t="s">
        <v>58</v>
      </c>
      <c r="C50" s="59">
        <v>90</v>
      </c>
      <c r="D50" s="55">
        <v>0</v>
      </c>
      <c r="E50" s="82">
        <v>3.9142530939052813</v>
      </c>
    </row>
    <row r="51" spans="1:5" x14ac:dyDescent="0.25">
      <c r="A51" s="87"/>
      <c r="B51" s="63" t="s">
        <v>59</v>
      </c>
      <c r="C51" s="59">
        <v>848</v>
      </c>
      <c r="D51" s="56">
        <v>0</v>
      </c>
      <c r="E51" s="80">
        <v>0</v>
      </c>
    </row>
    <row r="52" spans="1:5" x14ac:dyDescent="0.25">
      <c r="A52" s="87"/>
      <c r="B52" s="63" t="s">
        <v>60</v>
      </c>
      <c r="C52" s="59">
        <v>8430732</v>
      </c>
      <c r="D52" s="55">
        <v>0</v>
      </c>
      <c r="E52" s="82">
        <v>0</v>
      </c>
    </row>
    <row r="53" spans="1:5" x14ac:dyDescent="0.25">
      <c r="A53" s="87"/>
      <c r="B53" s="63" t="s">
        <v>61</v>
      </c>
      <c r="C53" s="59">
        <v>275432</v>
      </c>
      <c r="D53" s="56">
        <v>0</v>
      </c>
      <c r="E53" s="80">
        <v>0</v>
      </c>
    </row>
    <row r="54" spans="1:5" x14ac:dyDescent="0.25">
      <c r="A54" s="87"/>
      <c r="B54" s="63" t="s">
        <v>62</v>
      </c>
      <c r="C54" s="59">
        <v>46386</v>
      </c>
      <c r="D54" s="55">
        <v>0</v>
      </c>
      <c r="E54" s="82">
        <v>0</v>
      </c>
    </row>
    <row r="55" spans="1:5" x14ac:dyDescent="0.25">
      <c r="A55" s="87"/>
      <c r="B55" s="63" t="s">
        <v>63</v>
      </c>
      <c r="C55" s="59">
        <v>5873</v>
      </c>
      <c r="D55" s="56">
        <v>0</v>
      </c>
      <c r="E55" s="80">
        <v>0</v>
      </c>
    </row>
    <row r="56" spans="1:5" x14ac:dyDescent="0.25">
      <c r="A56" s="87"/>
      <c r="B56" s="63" t="s">
        <v>125</v>
      </c>
      <c r="C56" s="59">
        <v>42748289.999999985</v>
      </c>
      <c r="D56" s="55">
        <v>0</v>
      </c>
      <c r="E56" s="82">
        <v>0</v>
      </c>
    </row>
    <row r="57" spans="1:5" x14ac:dyDescent="0.25">
      <c r="A57" s="87"/>
      <c r="B57" s="63" t="s">
        <v>64</v>
      </c>
      <c r="C57" s="59">
        <v>673253</v>
      </c>
      <c r="D57" s="56">
        <v>0</v>
      </c>
      <c r="E57" s="80">
        <v>0</v>
      </c>
    </row>
    <row r="58" spans="1:5" x14ac:dyDescent="0.25">
      <c r="A58" s="87"/>
      <c r="B58" s="63" t="s">
        <v>65</v>
      </c>
      <c r="C58" s="59">
        <v>30346512</v>
      </c>
      <c r="D58" s="55">
        <v>440000</v>
      </c>
      <c r="E58" s="82">
        <v>60493.005384381715</v>
      </c>
    </row>
    <row r="59" spans="1:5" x14ac:dyDescent="0.25">
      <c r="A59" s="87"/>
      <c r="B59" s="63" t="s">
        <v>66</v>
      </c>
      <c r="C59" s="59">
        <v>1269454</v>
      </c>
      <c r="D59" s="56">
        <v>0</v>
      </c>
      <c r="E59" s="80">
        <v>2562.8527003727122</v>
      </c>
    </row>
    <row r="60" spans="1:5" x14ac:dyDescent="0.25">
      <c r="A60" s="87"/>
      <c r="B60" s="63" t="s">
        <v>67</v>
      </c>
      <c r="C60" s="59">
        <v>29695229</v>
      </c>
      <c r="D60" s="55">
        <v>177000</v>
      </c>
      <c r="E60" s="82">
        <v>51723.256751745357</v>
      </c>
    </row>
    <row r="61" spans="1:5" x14ac:dyDescent="0.25">
      <c r="A61" s="87"/>
      <c r="B61" s="63" t="s">
        <v>68</v>
      </c>
      <c r="C61" s="59">
        <v>173848</v>
      </c>
      <c r="D61" s="56">
        <v>0</v>
      </c>
      <c r="E61" s="80">
        <v>0</v>
      </c>
    </row>
    <row r="62" spans="1:5" x14ac:dyDescent="0.25">
      <c r="A62" s="87"/>
      <c r="B62" s="63" t="s">
        <v>69</v>
      </c>
      <c r="C62" s="59">
        <v>5109</v>
      </c>
      <c r="D62" s="55">
        <v>0</v>
      </c>
      <c r="E62" s="82">
        <v>0</v>
      </c>
    </row>
    <row r="63" spans="1:5" x14ac:dyDescent="0.25">
      <c r="A63" s="87"/>
      <c r="B63" s="63" t="s">
        <v>70</v>
      </c>
      <c r="C63" s="59">
        <v>115</v>
      </c>
      <c r="D63" s="56">
        <v>0</v>
      </c>
      <c r="E63" s="80">
        <v>67.621848157778643</v>
      </c>
    </row>
    <row r="64" spans="1:5" x14ac:dyDescent="0.25">
      <c r="A64" s="87"/>
      <c r="B64" s="63" t="s">
        <v>71</v>
      </c>
      <c r="C64" s="59">
        <v>28038</v>
      </c>
      <c r="D64" s="55">
        <v>0</v>
      </c>
      <c r="E64" s="82">
        <v>16486.794596937372</v>
      </c>
    </row>
    <row r="65" spans="1:5" x14ac:dyDescent="0.25">
      <c r="A65" s="87"/>
      <c r="B65" s="63" t="s">
        <v>72</v>
      </c>
      <c r="C65" s="59">
        <v>165</v>
      </c>
      <c r="D65" s="56">
        <v>0</v>
      </c>
      <c r="E65" s="80">
        <v>97.257858133013798</v>
      </c>
    </row>
    <row r="66" spans="1:5" x14ac:dyDescent="0.25">
      <c r="A66" s="87"/>
      <c r="B66" s="63" t="s">
        <v>73</v>
      </c>
      <c r="C66" s="59">
        <v>29911</v>
      </c>
      <c r="D66" s="55">
        <v>0</v>
      </c>
      <c r="E66" s="82">
        <v>17588.148697802757</v>
      </c>
    </row>
    <row r="67" spans="1:5" x14ac:dyDescent="0.25">
      <c r="A67" s="87"/>
      <c r="B67" s="63" t="s">
        <v>74</v>
      </c>
      <c r="C67" s="59">
        <v>28381</v>
      </c>
      <c r="D67" s="56">
        <v>0</v>
      </c>
      <c r="E67" s="80">
        <v>7911.7363584390087</v>
      </c>
    </row>
    <row r="68" spans="1:5" x14ac:dyDescent="0.25">
      <c r="A68" s="87"/>
      <c r="B68" s="63" t="s">
        <v>75</v>
      </c>
      <c r="C68" s="59">
        <v>16265</v>
      </c>
      <c r="D68" s="55">
        <v>0</v>
      </c>
      <c r="E68" s="82">
        <v>4534.1739850608001</v>
      </c>
    </row>
    <row r="69" spans="1:5" x14ac:dyDescent="0.25">
      <c r="A69" s="87"/>
      <c r="B69" s="63" t="s">
        <v>76</v>
      </c>
      <c r="C69" s="59">
        <v>388796</v>
      </c>
      <c r="D69" s="56">
        <v>0</v>
      </c>
      <c r="E69" s="80">
        <v>108384.18129085145</v>
      </c>
    </row>
    <row r="70" spans="1:5" x14ac:dyDescent="0.25">
      <c r="A70" s="87"/>
      <c r="B70" s="63" t="s">
        <v>77</v>
      </c>
      <c r="C70" s="59">
        <v>192824</v>
      </c>
      <c r="D70" s="55">
        <v>0</v>
      </c>
      <c r="E70" s="82">
        <v>53753.308607154242</v>
      </c>
    </row>
    <row r="71" spans="1:5" x14ac:dyDescent="0.25">
      <c r="A71" s="87"/>
      <c r="B71" s="63" t="s">
        <v>78</v>
      </c>
      <c r="C71" s="59">
        <v>700</v>
      </c>
      <c r="D71" s="56">
        <v>0</v>
      </c>
      <c r="E71" s="80">
        <v>195.13813646127022</v>
      </c>
    </row>
    <row r="72" spans="1:5" x14ac:dyDescent="0.25">
      <c r="A72" s="87"/>
      <c r="B72" s="63" t="s">
        <v>79</v>
      </c>
      <c r="C72" s="59">
        <v>39521</v>
      </c>
      <c r="D72" s="55">
        <v>0</v>
      </c>
      <c r="E72" s="82">
        <v>11017.220415836944</v>
      </c>
    </row>
    <row r="73" spans="1:5" x14ac:dyDescent="0.25">
      <c r="A73" s="87"/>
      <c r="B73" s="63" t="s">
        <v>80</v>
      </c>
      <c r="C73" s="59">
        <v>10800</v>
      </c>
      <c r="D73" s="56">
        <v>0</v>
      </c>
      <c r="E73" s="80">
        <v>3010.7026768310261</v>
      </c>
    </row>
    <row r="74" spans="1:5" x14ac:dyDescent="0.25">
      <c r="A74" s="87"/>
      <c r="B74" s="63" t="s">
        <v>81</v>
      </c>
      <c r="C74" s="59">
        <v>7317</v>
      </c>
      <c r="D74" s="55">
        <v>0</v>
      </c>
      <c r="E74" s="82">
        <v>2039.7510635530205</v>
      </c>
    </row>
    <row r="75" spans="1:5" x14ac:dyDescent="0.25">
      <c r="A75" s="87"/>
      <c r="B75" s="63" t="s">
        <v>82</v>
      </c>
      <c r="C75" s="59">
        <v>1686</v>
      </c>
      <c r="D75" s="56">
        <v>0</v>
      </c>
      <c r="E75" s="80">
        <v>470.00414010528795</v>
      </c>
    </row>
    <row r="76" spans="1:5" x14ac:dyDescent="0.25">
      <c r="A76" s="87"/>
      <c r="B76" s="63" t="s">
        <v>83</v>
      </c>
      <c r="C76" s="59">
        <v>22388994.989778996</v>
      </c>
      <c r="D76" s="55">
        <v>0</v>
      </c>
      <c r="E76" s="82">
        <v>192048.53634845861</v>
      </c>
    </row>
    <row r="77" spans="1:5" x14ac:dyDescent="0.25">
      <c r="A77" s="87"/>
      <c r="B77" s="63" t="s">
        <v>84</v>
      </c>
      <c r="C77" s="59">
        <v>573749</v>
      </c>
      <c r="D77" s="56">
        <v>0</v>
      </c>
      <c r="E77" s="80">
        <v>4923.7690724704707</v>
      </c>
    </row>
    <row r="78" spans="1:5" x14ac:dyDescent="0.25">
      <c r="A78" s="87"/>
      <c r="B78" s="63" t="s">
        <v>85</v>
      </c>
      <c r="C78" s="59">
        <v>1518018</v>
      </c>
      <c r="D78" s="55">
        <v>0</v>
      </c>
      <c r="E78" s="82">
        <v>12224.014917229066</v>
      </c>
    </row>
    <row r="79" spans="1:5" x14ac:dyDescent="0.25">
      <c r="A79" s="87"/>
      <c r="B79" s="63" t="s">
        <v>86</v>
      </c>
      <c r="C79" s="59">
        <v>25562</v>
      </c>
      <c r="D79" s="56">
        <v>0</v>
      </c>
      <c r="E79" s="80">
        <v>0</v>
      </c>
    </row>
    <row r="80" spans="1:5" x14ac:dyDescent="0.25">
      <c r="A80" s="87"/>
      <c r="B80" s="63" t="s">
        <v>87</v>
      </c>
      <c r="C80" s="59">
        <v>1826751</v>
      </c>
      <c r="D80" s="55">
        <v>0</v>
      </c>
      <c r="E80" s="82">
        <v>0</v>
      </c>
    </row>
    <row r="81" spans="1:5" x14ac:dyDescent="0.25">
      <c r="A81" s="87"/>
      <c r="B81" s="63" t="s">
        <v>88</v>
      </c>
      <c r="C81" s="59">
        <v>1564080</v>
      </c>
      <c r="D81" s="56">
        <v>0</v>
      </c>
      <c r="E81" s="80">
        <v>0</v>
      </c>
    </row>
    <row r="82" spans="1:5" x14ac:dyDescent="0.25">
      <c r="A82" s="87"/>
      <c r="B82" s="63" t="s">
        <v>89</v>
      </c>
      <c r="C82" s="59">
        <v>948</v>
      </c>
      <c r="D82" s="55">
        <v>0</v>
      </c>
      <c r="E82" s="82">
        <v>0</v>
      </c>
    </row>
    <row r="83" spans="1:5" x14ac:dyDescent="0.25">
      <c r="A83" s="87"/>
      <c r="B83" s="63" t="s">
        <v>90</v>
      </c>
      <c r="C83" s="59">
        <v>32971</v>
      </c>
      <c r="D83" s="56">
        <v>0</v>
      </c>
      <c r="E83" s="80">
        <v>0</v>
      </c>
    </row>
    <row r="84" spans="1:5" x14ac:dyDescent="0.25">
      <c r="A84" s="87"/>
      <c r="B84" s="63" t="s">
        <v>91</v>
      </c>
      <c r="C84" s="59">
        <v>25688</v>
      </c>
      <c r="D84" s="55">
        <v>0</v>
      </c>
      <c r="E84" s="82">
        <v>0</v>
      </c>
    </row>
    <row r="85" spans="1:5" x14ac:dyDescent="0.25">
      <c r="A85" s="87"/>
      <c r="B85" s="63" t="s">
        <v>92</v>
      </c>
      <c r="C85" s="59">
        <v>20924</v>
      </c>
      <c r="D85" s="56">
        <v>0</v>
      </c>
      <c r="E85" s="80">
        <v>0</v>
      </c>
    </row>
    <row r="86" spans="1:5" x14ac:dyDescent="0.25">
      <c r="A86" s="87"/>
      <c r="B86" s="63" t="s">
        <v>93</v>
      </c>
      <c r="C86" s="59">
        <v>252</v>
      </c>
      <c r="D86" s="55">
        <v>0</v>
      </c>
      <c r="E86" s="82">
        <v>0</v>
      </c>
    </row>
    <row r="87" spans="1:5" x14ac:dyDescent="0.25">
      <c r="A87" s="87"/>
      <c r="B87" s="63" t="s">
        <v>94</v>
      </c>
      <c r="C87" s="59">
        <v>141956</v>
      </c>
      <c r="D87" s="56">
        <v>0</v>
      </c>
      <c r="E87" s="80">
        <v>0</v>
      </c>
    </row>
    <row r="88" spans="1:5" x14ac:dyDescent="0.25">
      <c r="A88" s="87"/>
      <c r="B88" s="63" t="s">
        <v>95</v>
      </c>
      <c r="C88" s="59">
        <v>6095</v>
      </c>
      <c r="D88" s="55">
        <v>0</v>
      </c>
      <c r="E88" s="82">
        <v>0</v>
      </c>
    </row>
    <row r="89" spans="1:5" x14ac:dyDescent="0.25">
      <c r="A89" s="87"/>
      <c r="B89" s="63" t="s">
        <v>96</v>
      </c>
      <c r="C89" s="59">
        <v>346800</v>
      </c>
      <c r="D89" s="56">
        <v>0</v>
      </c>
      <c r="E89" s="80">
        <v>0</v>
      </c>
    </row>
    <row r="90" spans="1:5" x14ac:dyDescent="0.25">
      <c r="A90" s="87"/>
      <c r="B90" s="63" t="s">
        <v>97</v>
      </c>
      <c r="C90" s="59">
        <v>187259</v>
      </c>
      <c r="D90" s="55">
        <v>0</v>
      </c>
      <c r="E90" s="82">
        <v>0</v>
      </c>
    </row>
    <row r="91" spans="1:5" ht="16.5" customHeight="1" x14ac:dyDescent="0.25">
      <c r="A91" s="87"/>
      <c r="B91" s="63" t="s">
        <v>98</v>
      </c>
      <c r="C91" s="59">
        <v>1503008</v>
      </c>
      <c r="D91" s="56">
        <v>0</v>
      </c>
      <c r="E91" s="80">
        <v>66715.505413144288</v>
      </c>
    </row>
    <row r="92" spans="1:5" x14ac:dyDescent="0.25">
      <c r="A92" s="87"/>
      <c r="B92" s="63" t="s">
        <v>99</v>
      </c>
      <c r="C92" s="59">
        <v>127</v>
      </c>
      <c r="D92" s="55">
        <v>0</v>
      </c>
      <c r="E92" s="82">
        <v>5.6372748431607302</v>
      </c>
    </row>
    <row r="93" spans="1:5" ht="15.75" thickBot="1" x14ac:dyDescent="0.3">
      <c r="A93" s="88"/>
      <c r="B93" s="52" t="s">
        <v>100</v>
      </c>
      <c r="C93" s="71">
        <v>502798</v>
      </c>
      <c r="D93" s="58">
        <v>0</v>
      </c>
      <c r="E93" s="81">
        <v>1070</v>
      </c>
    </row>
    <row r="94" spans="1:5" ht="15.75" thickBot="1" x14ac:dyDescent="0.3">
      <c r="A94" s="92" t="s">
        <v>0</v>
      </c>
      <c r="B94" s="94" t="s">
        <v>1</v>
      </c>
      <c r="C94" s="25" t="s">
        <v>2</v>
      </c>
      <c r="D94" s="25" t="s">
        <v>121</v>
      </c>
      <c r="E94" s="26" t="s">
        <v>122</v>
      </c>
    </row>
    <row r="95" spans="1:5" ht="16.5" thickTop="1" thickBot="1" x14ac:dyDescent="0.3">
      <c r="A95" s="93"/>
      <c r="B95" s="95"/>
      <c r="C95" s="42" t="s">
        <v>5</v>
      </c>
      <c r="D95" s="42" t="s">
        <v>8</v>
      </c>
      <c r="E95" s="44" t="s">
        <v>8</v>
      </c>
    </row>
    <row r="96" spans="1:5" x14ac:dyDescent="0.25">
      <c r="A96" s="89" t="s">
        <v>101</v>
      </c>
      <c r="B96" s="66" t="s">
        <v>102</v>
      </c>
      <c r="C96" s="61">
        <v>1849700</v>
      </c>
      <c r="D96" s="62">
        <v>536544</v>
      </c>
      <c r="E96" s="79">
        <v>380566</v>
      </c>
    </row>
    <row r="97" spans="1:5" x14ac:dyDescent="0.25">
      <c r="A97" s="90"/>
      <c r="B97" s="68" t="s">
        <v>103</v>
      </c>
      <c r="C97" s="59">
        <v>68972</v>
      </c>
      <c r="D97" s="55">
        <v>31309</v>
      </c>
      <c r="E97" s="80">
        <v>17514</v>
      </c>
    </row>
    <row r="98" spans="1:5" x14ac:dyDescent="0.25">
      <c r="A98" s="90"/>
      <c r="B98" s="68" t="s">
        <v>104</v>
      </c>
      <c r="C98" s="59">
        <v>295921</v>
      </c>
      <c r="D98" s="55">
        <v>57761</v>
      </c>
      <c r="E98" s="82">
        <v>42454</v>
      </c>
    </row>
    <row r="99" spans="1:5" x14ac:dyDescent="0.25">
      <c r="A99" s="90"/>
      <c r="B99" s="69" t="s">
        <v>105</v>
      </c>
      <c r="C99" s="59">
        <v>457920</v>
      </c>
      <c r="D99" s="55">
        <v>16027</v>
      </c>
      <c r="E99" s="82">
        <v>219760</v>
      </c>
    </row>
    <row r="100" spans="1:5" x14ac:dyDescent="0.25">
      <c r="A100" s="90"/>
      <c r="B100" s="63" t="s">
        <v>106</v>
      </c>
      <c r="C100" s="59">
        <v>4384114</v>
      </c>
      <c r="D100" s="56">
        <v>55880</v>
      </c>
      <c r="E100" s="80">
        <v>307887.00000000006</v>
      </c>
    </row>
    <row r="101" spans="1:5" x14ac:dyDescent="0.25">
      <c r="A101" s="90"/>
      <c r="B101" s="63" t="s">
        <v>107</v>
      </c>
      <c r="C101" s="59">
        <v>6382269.07223</v>
      </c>
      <c r="D101" s="56">
        <v>894.16807222999989</v>
      </c>
      <c r="E101" s="80">
        <v>928.35443158999999</v>
      </c>
    </row>
    <row r="102" spans="1:5" x14ac:dyDescent="0.25">
      <c r="A102" s="90"/>
      <c r="B102" s="68" t="s">
        <v>108</v>
      </c>
      <c r="C102" s="59">
        <v>11408380</v>
      </c>
      <c r="D102" s="55">
        <v>2499</v>
      </c>
      <c r="E102" s="80">
        <v>164268</v>
      </c>
    </row>
    <row r="103" spans="1:5" ht="15.75" thickBot="1" x14ac:dyDescent="0.3">
      <c r="A103" s="91"/>
      <c r="B103" s="52" t="s">
        <v>109</v>
      </c>
      <c r="C103" s="58">
        <v>7943967</v>
      </c>
      <c r="D103" s="58">
        <v>5260</v>
      </c>
      <c r="E103" s="81">
        <v>0</v>
      </c>
    </row>
    <row r="104" spans="1:5" x14ac:dyDescent="0.25">
      <c r="A104" s="89" t="s">
        <v>110</v>
      </c>
      <c r="B104" s="64" t="s">
        <v>111</v>
      </c>
      <c r="C104" s="59">
        <v>21927</v>
      </c>
      <c r="D104" s="60">
        <v>2871</v>
      </c>
      <c r="E104" s="82">
        <v>3351.2297010000007</v>
      </c>
    </row>
    <row r="105" spans="1:5" x14ac:dyDescent="0.25">
      <c r="A105" s="90"/>
      <c r="B105" s="63" t="s">
        <v>112</v>
      </c>
      <c r="C105" s="59">
        <v>200054</v>
      </c>
      <c r="D105" s="56">
        <v>91390</v>
      </c>
      <c r="E105" s="80">
        <v>18183</v>
      </c>
    </row>
    <row r="106" spans="1:5" x14ac:dyDescent="0.25">
      <c r="A106" s="90"/>
      <c r="B106" s="64" t="s">
        <v>113</v>
      </c>
      <c r="C106" s="59">
        <v>3457796</v>
      </c>
      <c r="D106" s="60">
        <v>1213136.9817816098</v>
      </c>
      <c r="E106" s="80">
        <v>1274215.2753696493</v>
      </c>
    </row>
    <row r="107" spans="1:5" x14ac:dyDescent="0.25">
      <c r="A107" s="90"/>
      <c r="B107" s="63" t="s">
        <v>114</v>
      </c>
      <c r="C107" s="59">
        <v>5240764</v>
      </c>
      <c r="D107" s="56">
        <v>11494.213019999999</v>
      </c>
      <c r="E107" s="80">
        <v>370233.23700000002</v>
      </c>
    </row>
    <row r="108" spans="1:5" x14ac:dyDescent="0.25">
      <c r="A108" s="90"/>
      <c r="B108" s="63" t="s">
        <v>115</v>
      </c>
      <c r="C108" s="59">
        <v>51611758</v>
      </c>
      <c r="D108" s="56">
        <v>0</v>
      </c>
      <c r="E108" s="80">
        <v>24295979.200000003</v>
      </c>
    </row>
    <row r="109" spans="1:5" x14ac:dyDescent="0.25">
      <c r="A109" s="90"/>
      <c r="B109" s="63" t="s">
        <v>116</v>
      </c>
      <c r="C109" s="59">
        <v>8128901.0000000009</v>
      </c>
      <c r="D109" s="56">
        <v>0</v>
      </c>
      <c r="E109" s="80">
        <v>4399000</v>
      </c>
    </row>
    <row r="110" spans="1:5" x14ac:dyDescent="0.25">
      <c r="A110" s="90"/>
      <c r="B110" s="63" t="s">
        <v>120</v>
      </c>
      <c r="C110" s="59">
        <v>3238700</v>
      </c>
      <c r="D110" s="56">
        <v>1732000</v>
      </c>
      <c r="E110" s="80">
        <v>116304</v>
      </c>
    </row>
    <row r="111" spans="1:5" ht="15.75" thickBot="1" x14ac:dyDescent="0.3">
      <c r="A111" s="91"/>
      <c r="B111" s="65" t="s">
        <v>117</v>
      </c>
      <c r="C111" s="57">
        <v>118987</v>
      </c>
      <c r="D111" s="57">
        <v>0</v>
      </c>
      <c r="E111" s="83">
        <v>1484.55</v>
      </c>
    </row>
    <row r="112" spans="1:5" ht="15.75" thickBot="1" x14ac:dyDescent="0.3">
      <c r="A112" s="53" t="s">
        <v>118</v>
      </c>
      <c r="B112" s="52" t="s">
        <v>119</v>
      </c>
      <c r="C112" s="57">
        <v>33047888.572900012</v>
      </c>
      <c r="D112" s="58">
        <v>2004447</v>
      </c>
      <c r="E112" s="81">
        <v>2269</v>
      </c>
    </row>
    <row r="113" spans="1:5" ht="16.5" thickBot="1" x14ac:dyDescent="0.3">
      <c r="A113" s="84" t="s">
        <v>123</v>
      </c>
      <c r="B113" s="85"/>
      <c r="C113" s="54">
        <f>SUM(C3:C34)+SUM(C37:C93)+SUM(C96:C112)</f>
        <v>471941560.63390911</v>
      </c>
      <c r="D113" s="54">
        <f>SUM(D3:D34)+SUM(D37:D93)+SUM(D96:D112)</f>
        <v>7661669.9928738391</v>
      </c>
      <c r="E113" s="27">
        <f>SUM(E3:E34)+SUM(E37:E93)+SUM(E96:E112)</f>
        <v>64897519.517035156</v>
      </c>
    </row>
  </sheetData>
  <mergeCells count="13">
    <mergeCell ref="A113:B113"/>
    <mergeCell ref="A37:A93"/>
    <mergeCell ref="A96:A103"/>
    <mergeCell ref="A104:A111"/>
    <mergeCell ref="A1:A2"/>
    <mergeCell ref="B1:B2"/>
    <mergeCell ref="A3:A7"/>
    <mergeCell ref="A8:A17"/>
    <mergeCell ref="A18:A34"/>
    <mergeCell ref="A35:A36"/>
    <mergeCell ref="B35:B36"/>
    <mergeCell ref="A94:A95"/>
    <mergeCell ref="B94:B95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79" workbookViewId="0">
      <selection activeCell="I111" sqref="I111"/>
    </sheetView>
  </sheetViews>
  <sheetFormatPr baseColWidth="10" defaultRowHeight="15" x14ac:dyDescent="0.25"/>
  <cols>
    <col min="1" max="1" width="17.5703125" bestFit="1" customWidth="1"/>
    <col min="2" max="2" width="41.42578125" bestFit="1" customWidth="1"/>
    <col min="3" max="3" width="14.5703125" bestFit="1" customWidth="1"/>
    <col min="4" max="4" width="25.85546875" customWidth="1"/>
    <col min="5" max="5" width="12.85546875" bestFit="1" customWidth="1"/>
    <col min="6" max="6" width="12.140625" bestFit="1" customWidth="1"/>
    <col min="7" max="7" width="16.5703125" bestFit="1" customWidth="1"/>
    <col min="8" max="8" width="18.28515625" bestFit="1" customWidth="1"/>
    <col min="9" max="9" width="19.28515625" bestFit="1" customWidth="1"/>
    <col min="11" max="11" width="16.28515625" bestFit="1" customWidth="1"/>
    <col min="12" max="12" width="19.28515625" bestFit="1" customWidth="1"/>
  </cols>
  <sheetData>
    <row r="1" spans="1:11" ht="39" customHeight="1" thickBot="1" x14ac:dyDescent="0.3">
      <c r="A1" s="92" t="s">
        <v>0</v>
      </c>
      <c r="B1" s="94" t="s">
        <v>1</v>
      </c>
      <c r="C1" s="25" t="s">
        <v>2</v>
      </c>
      <c r="D1" s="25" t="s">
        <v>3</v>
      </c>
      <c r="E1" s="76" t="s">
        <v>128</v>
      </c>
      <c r="F1" s="26" t="s">
        <v>4</v>
      </c>
      <c r="G1" s="76" t="s">
        <v>129</v>
      </c>
      <c r="H1" s="26" t="s">
        <v>131</v>
      </c>
    </row>
    <row r="2" spans="1:11" ht="16.5" thickTop="1" thickBot="1" x14ac:dyDescent="0.3">
      <c r="A2" s="98"/>
      <c r="B2" s="95"/>
      <c r="C2" s="42" t="s">
        <v>5</v>
      </c>
      <c r="D2" s="42" t="s">
        <v>6</v>
      </c>
      <c r="E2" s="77" t="s">
        <v>132</v>
      </c>
      <c r="F2" s="44" t="s">
        <v>7</v>
      </c>
      <c r="G2" s="77" t="s">
        <v>127</v>
      </c>
      <c r="H2" s="44" t="s">
        <v>130</v>
      </c>
    </row>
    <row r="3" spans="1:11" ht="15.75" thickBot="1" x14ac:dyDescent="0.3">
      <c r="A3" s="99" t="s">
        <v>9</v>
      </c>
      <c r="B3" s="1" t="s">
        <v>10</v>
      </c>
      <c r="C3" s="33">
        <v>1940000</v>
      </c>
      <c r="D3" s="45">
        <v>6</v>
      </c>
      <c r="E3" s="33">
        <f>C3*D3</f>
        <v>11640000</v>
      </c>
      <c r="F3" s="46">
        <v>299.40155441316034</v>
      </c>
      <c r="G3" s="46">
        <f>C3*F3</f>
        <v>580839015.56153107</v>
      </c>
      <c r="H3" s="46">
        <f>E3*F3</f>
        <v>3485034093.3691864</v>
      </c>
      <c r="I3" s="29"/>
      <c r="K3" s="29"/>
    </row>
    <row r="4" spans="1:11" ht="15.75" thickBot="1" x14ac:dyDescent="0.3">
      <c r="A4" s="100"/>
      <c r="B4" s="3" t="s">
        <v>11</v>
      </c>
      <c r="C4" s="4">
        <v>2674095</v>
      </c>
      <c r="D4" s="43">
        <v>6</v>
      </c>
      <c r="E4" s="4">
        <f t="shared" ref="E4:E67" si="0">C4*D4</f>
        <v>16044570</v>
      </c>
      <c r="F4" s="39">
        <v>230.40297545833079</v>
      </c>
      <c r="G4" s="39">
        <f t="shared" ref="G4:G67" si="1">C4*F4</f>
        <v>616119444.65824509</v>
      </c>
      <c r="H4" s="39">
        <f t="shared" ref="H4:H67" si="2">E4*F4</f>
        <v>3696716667.9494705</v>
      </c>
    </row>
    <row r="5" spans="1:11" ht="15.75" thickBot="1" x14ac:dyDescent="0.3">
      <c r="A5" s="100"/>
      <c r="B5" s="3" t="s">
        <v>12</v>
      </c>
      <c r="C5" s="4">
        <v>747</v>
      </c>
      <c r="D5" s="43">
        <v>6</v>
      </c>
      <c r="E5" s="4">
        <f t="shared" si="0"/>
        <v>4482</v>
      </c>
      <c r="F5" s="39">
        <v>556.515421140944</v>
      </c>
      <c r="G5" s="39">
        <f t="shared" si="1"/>
        <v>415717.01959228516</v>
      </c>
      <c r="H5" s="39">
        <f t="shared" si="2"/>
        <v>2494302.1175537109</v>
      </c>
    </row>
    <row r="6" spans="1:11" ht="15.75" thickBot="1" x14ac:dyDescent="0.3">
      <c r="A6" s="100"/>
      <c r="B6" s="3" t="s">
        <v>13</v>
      </c>
      <c r="C6" s="4">
        <v>60338</v>
      </c>
      <c r="D6" s="43">
        <v>6</v>
      </c>
      <c r="E6" s="4">
        <f t="shared" si="0"/>
        <v>362028</v>
      </c>
      <c r="F6" s="39">
        <v>1812.2970671846101</v>
      </c>
      <c r="G6" s="39">
        <f t="shared" si="1"/>
        <v>109350380.439785</v>
      </c>
      <c r="H6" s="39">
        <f t="shared" si="2"/>
        <v>656102282.63871002</v>
      </c>
    </row>
    <row r="7" spans="1:11" ht="15.75" thickBot="1" x14ac:dyDescent="0.3">
      <c r="A7" s="101"/>
      <c r="B7" s="18" t="s">
        <v>14</v>
      </c>
      <c r="C7" s="36">
        <v>450954</v>
      </c>
      <c r="D7" s="47">
        <v>6</v>
      </c>
      <c r="E7" s="36">
        <f t="shared" si="0"/>
        <v>2705724</v>
      </c>
      <c r="F7" s="39">
        <v>301.23964600240396</v>
      </c>
      <c r="G7" s="39">
        <f t="shared" si="1"/>
        <v>135845223.32336807</v>
      </c>
      <c r="H7" s="39">
        <f t="shared" si="2"/>
        <v>815071339.94020844</v>
      </c>
      <c r="J7" s="78"/>
    </row>
    <row r="8" spans="1:11" ht="15.75" thickBot="1" x14ac:dyDescent="0.3">
      <c r="A8" s="99" t="s">
        <v>15</v>
      </c>
      <c r="B8" s="1" t="s">
        <v>16</v>
      </c>
      <c r="C8" s="33">
        <v>3719815.2980000004</v>
      </c>
      <c r="D8" s="45">
        <v>1</v>
      </c>
      <c r="E8" s="33">
        <f t="shared" si="0"/>
        <v>3719815.2980000004</v>
      </c>
      <c r="F8" s="46">
        <v>218.76830260274963</v>
      </c>
      <c r="G8" s="46">
        <f t="shared" si="1"/>
        <v>813777678.73920143</v>
      </c>
      <c r="H8" s="46">
        <f t="shared" si="2"/>
        <v>813777678.73920143</v>
      </c>
    </row>
    <row r="9" spans="1:11" ht="15.75" thickBot="1" x14ac:dyDescent="0.3">
      <c r="A9" s="100"/>
      <c r="B9" s="3" t="s">
        <v>17</v>
      </c>
      <c r="C9" s="4">
        <v>462875.99800000002</v>
      </c>
      <c r="D9" s="43">
        <v>1</v>
      </c>
      <c r="E9" s="4">
        <f t="shared" si="0"/>
        <v>462875.99800000002</v>
      </c>
      <c r="F9" s="39">
        <v>397.77660985729466</v>
      </c>
      <c r="G9" s="39">
        <f t="shared" si="1"/>
        <v>184121245.26875192</v>
      </c>
      <c r="H9" s="39">
        <f t="shared" si="2"/>
        <v>184121245.26875192</v>
      </c>
    </row>
    <row r="10" spans="1:11" ht="15.75" thickBot="1" x14ac:dyDescent="0.3">
      <c r="A10" s="100"/>
      <c r="B10" s="3" t="s">
        <v>18</v>
      </c>
      <c r="C10" s="4">
        <v>2283962.7819999997</v>
      </c>
      <c r="D10" s="43">
        <v>1</v>
      </c>
      <c r="E10" s="4">
        <f t="shared" si="0"/>
        <v>2283962.7819999997</v>
      </c>
      <c r="F10" s="39">
        <v>139.82670695903221</v>
      </c>
      <c r="G10" s="39">
        <f t="shared" si="1"/>
        <v>319358994.6240499</v>
      </c>
      <c r="H10" s="39">
        <f t="shared" si="2"/>
        <v>319358994.6240499</v>
      </c>
    </row>
    <row r="11" spans="1:11" ht="15.75" thickBot="1" x14ac:dyDescent="0.3">
      <c r="A11" s="100"/>
      <c r="B11" s="3" t="s">
        <v>19</v>
      </c>
      <c r="C11" s="4">
        <v>5944784.0279999971</v>
      </c>
      <c r="D11" s="43">
        <v>1</v>
      </c>
      <c r="E11" s="4">
        <f t="shared" si="0"/>
        <v>5944784.0279999971</v>
      </c>
      <c r="F11" s="39">
        <v>114.29526122948705</v>
      </c>
      <c r="G11" s="39">
        <f t="shared" si="1"/>
        <v>679460643.43314195</v>
      </c>
      <c r="H11" s="39">
        <f t="shared" si="2"/>
        <v>679460643.43314195</v>
      </c>
    </row>
    <row r="12" spans="1:11" ht="15.75" thickBot="1" x14ac:dyDescent="0.3">
      <c r="A12" s="100"/>
      <c r="B12" s="3" t="s">
        <v>20</v>
      </c>
      <c r="C12" s="4">
        <v>40820555.936000049</v>
      </c>
      <c r="D12" s="43">
        <v>1</v>
      </c>
      <c r="E12" s="4">
        <f t="shared" si="0"/>
        <v>40820555.936000049</v>
      </c>
      <c r="F12" s="39">
        <v>232.21229866272429</v>
      </c>
      <c r="G12" s="39">
        <f t="shared" si="1"/>
        <v>9479035126.5888863</v>
      </c>
      <c r="H12" s="39">
        <f t="shared" si="2"/>
        <v>9479035126.5888863</v>
      </c>
    </row>
    <row r="13" spans="1:11" ht="15.75" thickBot="1" x14ac:dyDescent="0.3">
      <c r="A13" s="100"/>
      <c r="B13" s="3" t="s">
        <v>21</v>
      </c>
      <c r="C13" s="4">
        <v>66315529.276000053</v>
      </c>
      <c r="D13" s="43">
        <v>1</v>
      </c>
      <c r="E13" s="4">
        <f t="shared" si="0"/>
        <v>66315529.276000053</v>
      </c>
      <c r="F13" s="39">
        <v>161.18927339948115</v>
      </c>
      <c r="G13" s="39">
        <f t="shared" si="1"/>
        <v>10689351979.10047</v>
      </c>
      <c r="H13" s="39">
        <f t="shared" si="2"/>
        <v>10689351979.10047</v>
      </c>
    </row>
    <row r="14" spans="1:11" ht="15.75" thickBot="1" x14ac:dyDescent="0.3">
      <c r="A14" s="100"/>
      <c r="B14" s="3" t="s">
        <v>22</v>
      </c>
      <c r="C14" s="4">
        <v>17229891.540000007</v>
      </c>
      <c r="D14" s="43">
        <v>1</v>
      </c>
      <c r="E14" s="4">
        <f t="shared" si="0"/>
        <v>17229891.540000007</v>
      </c>
      <c r="F14" s="39">
        <v>123.06523651375068</v>
      </c>
      <c r="G14" s="39">
        <f t="shared" si="1"/>
        <v>2120400677.4763727</v>
      </c>
      <c r="H14" s="39">
        <f t="shared" si="2"/>
        <v>2120400677.4763727</v>
      </c>
    </row>
    <row r="15" spans="1:11" ht="15.75" thickBot="1" x14ac:dyDescent="0.3">
      <c r="A15" s="100"/>
      <c r="B15" s="5" t="s">
        <v>23</v>
      </c>
      <c r="C15" s="4">
        <v>211449.24999999997</v>
      </c>
      <c r="D15" s="43">
        <v>1</v>
      </c>
      <c r="E15" s="4">
        <f t="shared" si="0"/>
        <v>211449.24999999997</v>
      </c>
      <c r="F15" s="39">
        <v>225.93582520777068</v>
      </c>
      <c r="G15" s="39">
        <f t="shared" si="1"/>
        <v>47773960.788314193</v>
      </c>
      <c r="H15" s="39">
        <f t="shared" si="2"/>
        <v>47773960.788314193</v>
      </c>
    </row>
    <row r="16" spans="1:11" ht="15.75" thickBot="1" x14ac:dyDescent="0.3">
      <c r="A16" s="100"/>
      <c r="B16" s="7" t="s">
        <v>24</v>
      </c>
      <c r="C16" s="6">
        <v>3086743.0830000001</v>
      </c>
      <c r="D16" s="43">
        <v>1</v>
      </c>
      <c r="E16" s="6">
        <f t="shared" si="0"/>
        <v>3086743.0830000001</v>
      </c>
      <c r="F16" s="39">
        <v>174.26031600659792</v>
      </c>
      <c r="G16" s="39">
        <f t="shared" si="1"/>
        <v>537896825.07476032</v>
      </c>
      <c r="H16" s="39">
        <f t="shared" si="2"/>
        <v>537896825.07476032</v>
      </c>
    </row>
    <row r="17" spans="1:11" ht="15.75" thickBot="1" x14ac:dyDescent="0.3">
      <c r="A17" s="101"/>
      <c r="B17" s="8" t="s">
        <v>25</v>
      </c>
      <c r="C17" s="34">
        <v>1456735.1780000012</v>
      </c>
      <c r="D17" s="47">
        <v>1</v>
      </c>
      <c r="E17" s="34">
        <f t="shared" si="0"/>
        <v>1456735.1780000012</v>
      </c>
      <c r="F17" s="38">
        <v>235.0143749728114</v>
      </c>
      <c r="G17" s="38">
        <f t="shared" si="1"/>
        <v>342353707.35857743</v>
      </c>
      <c r="H17" s="38">
        <f t="shared" si="2"/>
        <v>342353707.35857743</v>
      </c>
    </row>
    <row r="18" spans="1:11" ht="15.75" thickBot="1" x14ac:dyDescent="0.3">
      <c r="A18" s="99" t="s">
        <v>26</v>
      </c>
      <c r="B18" s="1" t="s">
        <v>27</v>
      </c>
      <c r="C18" s="33">
        <v>953178.85004749312</v>
      </c>
      <c r="D18" s="45">
        <v>1</v>
      </c>
      <c r="E18" s="33">
        <f t="shared" si="0"/>
        <v>953178.85004749312</v>
      </c>
      <c r="F18" s="39">
        <v>757.76451241859229</v>
      </c>
      <c r="G18" s="39">
        <f t="shared" si="1"/>
        <v>722285106.55395317</v>
      </c>
      <c r="H18" s="39">
        <f t="shared" si="2"/>
        <v>722285106.55395317</v>
      </c>
      <c r="K18" s="73"/>
    </row>
    <row r="19" spans="1:11" ht="15.75" thickBot="1" x14ac:dyDescent="0.3">
      <c r="A19" s="100"/>
      <c r="B19" s="9" t="s">
        <v>28</v>
      </c>
      <c r="C19" s="35">
        <v>486630</v>
      </c>
      <c r="D19" s="43">
        <v>1</v>
      </c>
      <c r="E19" s="35">
        <f t="shared" si="0"/>
        <v>486630</v>
      </c>
      <c r="F19" s="39">
        <v>554.65837125756047</v>
      </c>
      <c r="G19" s="39">
        <f t="shared" si="1"/>
        <v>269913403.20506668</v>
      </c>
      <c r="H19" s="39">
        <f t="shared" si="2"/>
        <v>269913403.20506668</v>
      </c>
      <c r="K19" s="73"/>
    </row>
    <row r="20" spans="1:11" ht="15.75" thickBot="1" x14ac:dyDescent="0.3">
      <c r="A20" s="100"/>
      <c r="B20" s="10" t="s">
        <v>29</v>
      </c>
      <c r="C20" s="35">
        <v>1022276</v>
      </c>
      <c r="D20" s="43">
        <v>1</v>
      </c>
      <c r="E20" s="35">
        <f t="shared" si="0"/>
        <v>1022276</v>
      </c>
      <c r="F20" s="39">
        <v>526.84889416288854</v>
      </c>
      <c r="G20" s="39">
        <f t="shared" si="1"/>
        <v>538584980.12926102</v>
      </c>
      <c r="H20" s="39">
        <f t="shared" si="2"/>
        <v>538584980.12926102</v>
      </c>
      <c r="K20" s="73"/>
    </row>
    <row r="21" spans="1:11" ht="15.75" thickBot="1" x14ac:dyDescent="0.3">
      <c r="A21" s="100"/>
      <c r="B21" s="3" t="s">
        <v>30</v>
      </c>
      <c r="C21" s="4">
        <v>131000</v>
      </c>
      <c r="D21" s="43">
        <v>1</v>
      </c>
      <c r="E21" s="4">
        <f t="shared" si="0"/>
        <v>131000</v>
      </c>
      <c r="F21" s="39">
        <v>988.67958665547849</v>
      </c>
      <c r="G21" s="39">
        <f t="shared" si="1"/>
        <v>129517025.85186768</v>
      </c>
      <c r="H21" s="39">
        <f t="shared" si="2"/>
        <v>129517025.85186768</v>
      </c>
      <c r="K21" s="73"/>
    </row>
    <row r="22" spans="1:11" ht="15.75" thickBot="1" x14ac:dyDescent="0.3">
      <c r="A22" s="100"/>
      <c r="B22" s="9" t="s">
        <v>31</v>
      </c>
      <c r="C22" s="35">
        <v>179448</v>
      </c>
      <c r="D22" s="43">
        <v>1</v>
      </c>
      <c r="E22" s="35">
        <f t="shared" si="0"/>
        <v>179448</v>
      </c>
      <c r="F22" s="39">
        <v>344.25669124804455</v>
      </c>
      <c r="G22" s="39">
        <f t="shared" si="1"/>
        <v>61776174.731079094</v>
      </c>
      <c r="H22" s="39">
        <f t="shared" si="2"/>
        <v>61776174.731079094</v>
      </c>
      <c r="K22" s="73"/>
    </row>
    <row r="23" spans="1:11" ht="15.75" thickBot="1" x14ac:dyDescent="0.3">
      <c r="A23" s="100"/>
      <c r="B23" s="9" t="s">
        <v>32</v>
      </c>
      <c r="C23" s="35">
        <v>226000</v>
      </c>
      <c r="D23" s="43">
        <v>1</v>
      </c>
      <c r="E23" s="35">
        <f t="shared" si="0"/>
        <v>226000</v>
      </c>
      <c r="F23" s="39">
        <v>447.51496536146857</v>
      </c>
      <c r="G23" s="39">
        <f t="shared" si="1"/>
        <v>101138382.17169189</v>
      </c>
      <c r="H23" s="39">
        <f t="shared" si="2"/>
        <v>101138382.17169189</v>
      </c>
      <c r="K23" s="73"/>
    </row>
    <row r="24" spans="1:11" ht="15.75" thickBot="1" x14ac:dyDescent="0.3">
      <c r="A24" s="100"/>
      <c r="B24" s="3" t="s">
        <v>33</v>
      </c>
      <c r="C24" s="4">
        <v>1770000</v>
      </c>
      <c r="D24" s="43">
        <v>1.3</v>
      </c>
      <c r="E24" s="4">
        <f t="shared" si="0"/>
        <v>2301000</v>
      </c>
      <c r="F24" s="39">
        <v>883.87970426421089</v>
      </c>
      <c r="G24" s="39">
        <f t="shared" si="1"/>
        <v>1564467076.5476532</v>
      </c>
      <c r="H24" s="39">
        <f t="shared" si="2"/>
        <v>2033807199.5119493</v>
      </c>
      <c r="K24" s="73"/>
    </row>
    <row r="25" spans="1:11" ht="15.75" thickBot="1" x14ac:dyDescent="0.3">
      <c r="A25" s="100"/>
      <c r="B25" s="3" t="s">
        <v>34</v>
      </c>
      <c r="C25" s="4">
        <v>1864970</v>
      </c>
      <c r="D25" s="43">
        <v>1</v>
      </c>
      <c r="E25" s="4">
        <f t="shared" si="0"/>
        <v>1864970</v>
      </c>
      <c r="F25" s="39">
        <v>438.6957772821732</v>
      </c>
      <c r="G25" s="39">
        <f t="shared" si="1"/>
        <v>818154463.75793457</v>
      </c>
      <c r="H25" s="39">
        <f t="shared" si="2"/>
        <v>818154463.75793457</v>
      </c>
      <c r="K25" s="73"/>
    </row>
    <row r="26" spans="1:11" ht="15.75" thickBot="1" x14ac:dyDescent="0.3">
      <c r="A26" s="100"/>
      <c r="B26" s="3" t="s">
        <v>35</v>
      </c>
      <c r="C26" s="4">
        <v>436299</v>
      </c>
      <c r="D26" s="43">
        <v>4.3</v>
      </c>
      <c r="E26" s="4">
        <f t="shared" si="0"/>
        <v>1876085.7</v>
      </c>
      <c r="F26" s="39">
        <v>1027.6424527108961</v>
      </c>
      <c r="G26" s="39">
        <f t="shared" si="1"/>
        <v>448359374.47531128</v>
      </c>
      <c r="H26" s="39">
        <f t="shared" si="2"/>
        <v>1927945310.2438383</v>
      </c>
      <c r="K26" s="73"/>
    </row>
    <row r="27" spans="1:11" ht="15.75" thickBot="1" x14ac:dyDescent="0.3">
      <c r="A27" s="100"/>
      <c r="B27" s="3" t="s">
        <v>36</v>
      </c>
      <c r="C27" s="4">
        <v>256142</v>
      </c>
      <c r="D27" s="43">
        <v>1</v>
      </c>
      <c r="E27" s="4">
        <f t="shared" si="0"/>
        <v>256142</v>
      </c>
      <c r="F27" s="39">
        <v>919.75720746663262</v>
      </c>
      <c r="G27" s="39">
        <f t="shared" si="1"/>
        <v>235588450.63491821</v>
      </c>
      <c r="H27" s="39">
        <f t="shared" si="2"/>
        <v>235588450.63491821</v>
      </c>
      <c r="K27" s="73"/>
    </row>
    <row r="28" spans="1:11" ht="15.75" thickBot="1" x14ac:dyDescent="0.3">
      <c r="A28" s="100"/>
      <c r="B28" s="3" t="s">
        <v>37</v>
      </c>
      <c r="C28" s="4">
        <v>815949</v>
      </c>
      <c r="D28" s="43">
        <v>1</v>
      </c>
      <c r="E28" s="4">
        <f t="shared" si="0"/>
        <v>815949</v>
      </c>
      <c r="F28" s="39">
        <v>752.05268413341889</v>
      </c>
      <c r="G28" s="39">
        <f t="shared" si="1"/>
        <v>613636635.565979</v>
      </c>
      <c r="H28" s="39">
        <f t="shared" si="2"/>
        <v>613636635.565979</v>
      </c>
      <c r="K28" s="73"/>
    </row>
    <row r="29" spans="1:11" ht="15.75" thickBot="1" x14ac:dyDescent="0.3">
      <c r="A29" s="100"/>
      <c r="B29" s="3" t="s">
        <v>38</v>
      </c>
      <c r="C29" s="4">
        <v>14502718</v>
      </c>
      <c r="D29" s="43">
        <v>1</v>
      </c>
      <c r="E29" s="4">
        <f t="shared" si="0"/>
        <v>14502718</v>
      </c>
      <c r="F29" s="39">
        <v>829.2716113131828</v>
      </c>
      <c r="G29" s="39">
        <f t="shared" si="1"/>
        <v>12026692324.280701</v>
      </c>
      <c r="H29" s="39">
        <f t="shared" si="2"/>
        <v>12026692324.280701</v>
      </c>
      <c r="K29" s="73"/>
    </row>
    <row r="30" spans="1:11" ht="15.75" thickBot="1" x14ac:dyDescent="0.3">
      <c r="A30" s="100"/>
      <c r="B30" s="9" t="s">
        <v>39</v>
      </c>
      <c r="C30" s="35">
        <v>228212</v>
      </c>
      <c r="D30" s="43">
        <v>3</v>
      </c>
      <c r="E30" s="35">
        <f t="shared" si="0"/>
        <v>684636</v>
      </c>
      <c r="F30" s="39">
        <v>594.14333925325252</v>
      </c>
      <c r="G30" s="39">
        <f t="shared" si="1"/>
        <v>135590639.73766327</v>
      </c>
      <c r="H30" s="39">
        <f t="shared" si="2"/>
        <v>406771919.21298981</v>
      </c>
      <c r="K30" s="73"/>
    </row>
    <row r="31" spans="1:11" ht="15.75" thickBot="1" x14ac:dyDescent="0.3">
      <c r="A31" s="100"/>
      <c r="B31" s="11" t="s">
        <v>40</v>
      </c>
      <c r="C31" s="4">
        <v>46000</v>
      </c>
      <c r="D31" s="43">
        <v>1</v>
      </c>
      <c r="E31" s="4">
        <f t="shared" si="0"/>
        <v>46000</v>
      </c>
      <c r="F31" s="39">
        <v>957.36952634446516</v>
      </c>
      <c r="G31" s="39">
        <f t="shared" si="1"/>
        <v>44038998.211845398</v>
      </c>
      <c r="H31" s="39">
        <f t="shared" si="2"/>
        <v>44038998.211845398</v>
      </c>
      <c r="K31" s="73"/>
    </row>
    <row r="32" spans="1:11" ht="15.75" thickBot="1" x14ac:dyDescent="0.3">
      <c r="A32" s="100"/>
      <c r="B32" s="12" t="s">
        <v>41</v>
      </c>
      <c r="C32" s="35">
        <v>1944458.0587822809</v>
      </c>
      <c r="D32" s="43">
        <v>1.6</v>
      </c>
      <c r="E32" s="35">
        <f t="shared" si="0"/>
        <v>3111132.8940516496</v>
      </c>
      <c r="F32" s="39">
        <v>962.29667895070054</v>
      </c>
      <c r="G32" s="39">
        <f t="shared" si="1"/>
        <v>1871145532.325115</v>
      </c>
      <c r="H32" s="39">
        <f t="shared" si="2"/>
        <v>2993832851.7201843</v>
      </c>
      <c r="K32" s="73"/>
    </row>
    <row r="33" spans="1:11" ht="15.75" thickBot="1" x14ac:dyDescent="0.3">
      <c r="A33" s="100"/>
      <c r="B33" s="7" t="s">
        <v>42</v>
      </c>
      <c r="C33" s="4">
        <v>1997268</v>
      </c>
      <c r="D33" s="43">
        <v>1</v>
      </c>
      <c r="E33" s="4">
        <f t="shared" si="0"/>
        <v>1997268</v>
      </c>
      <c r="F33" s="39">
        <v>1123.054858209267</v>
      </c>
      <c r="G33" s="39">
        <f t="shared" si="1"/>
        <v>2243041530.5459061</v>
      </c>
      <c r="H33" s="39">
        <f t="shared" si="2"/>
        <v>2243041530.5459061</v>
      </c>
      <c r="K33" s="73"/>
    </row>
    <row r="34" spans="1:11" ht="15.75" thickBot="1" x14ac:dyDescent="0.3">
      <c r="A34" s="101"/>
      <c r="B34" s="13" t="s">
        <v>43</v>
      </c>
      <c r="C34" s="36">
        <v>485856</v>
      </c>
      <c r="D34" s="47">
        <v>1</v>
      </c>
      <c r="E34" s="36">
        <f t="shared" si="0"/>
        <v>485856</v>
      </c>
      <c r="F34" s="39">
        <v>713.87377356496756</v>
      </c>
      <c r="G34" s="39">
        <f t="shared" si="1"/>
        <v>346839856.12918091</v>
      </c>
      <c r="H34" s="39">
        <f t="shared" si="2"/>
        <v>346839856.12918091</v>
      </c>
      <c r="K34" s="73"/>
    </row>
    <row r="35" spans="1:11" ht="15.75" thickBot="1" x14ac:dyDescent="0.3">
      <c r="A35" s="86" t="s">
        <v>44</v>
      </c>
      <c r="B35" s="1" t="s">
        <v>45</v>
      </c>
      <c r="C35" s="49">
        <v>181070</v>
      </c>
      <c r="D35" s="45">
        <v>1</v>
      </c>
      <c r="E35" s="49">
        <f t="shared" si="0"/>
        <v>181070</v>
      </c>
      <c r="F35" s="50">
        <v>709.22948322250852</v>
      </c>
      <c r="G35" s="50">
        <f t="shared" si="1"/>
        <v>128420182.52709962</v>
      </c>
      <c r="H35" s="50">
        <f t="shared" si="2"/>
        <v>128420182.52709962</v>
      </c>
    </row>
    <row r="36" spans="1:11" ht="15.75" thickBot="1" x14ac:dyDescent="0.3">
      <c r="A36" s="87"/>
      <c r="B36" s="3" t="s">
        <v>46</v>
      </c>
      <c r="C36" s="37">
        <v>189772</v>
      </c>
      <c r="D36" s="43">
        <v>1</v>
      </c>
      <c r="E36" s="37">
        <f t="shared" si="0"/>
        <v>189772</v>
      </c>
      <c r="F36" s="40">
        <v>988.66324608861112</v>
      </c>
      <c r="G36" s="40">
        <f t="shared" si="1"/>
        <v>187620601.53672791</v>
      </c>
      <c r="H36" s="40">
        <f t="shared" si="2"/>
        <v>187620601.53672791</v>
      </c>
    </row>
    <row r="37" spans="1:11" ht="15.75" thickBot="1" x14ac:dyDescent="0.3">
      <c r="A37" s="87"/>
      <c r="B37" s="3" t="s">
        <v>47</v>
      </c>
      <c r="C37" s="37">
        <v>61450</v>
      </c>
      <c r="D37" s="43">
        <v>1</v>
      </c>
      <c r="E37" s="37">
        <f t="shared" si="0"/>
        <v>61450</v>
      </c>
      <c r="F37" s="41">
        <v>1002.9881188719014</v>
      </c>
      <c r="G37" s="41">
        <f t="shared" si="1"/>
        <v>61633619.904678345</v>
      </c>
      <c r="H37" s="41">
        <f t="shared" si="2"/>
        <v>61633619.904678345</v>
      </c>
    </row>
    <row r="38" spans="1:11" ht="15.75" thickBot="1" x14ac:dyDescent="0.3">
      <c r="A38" s="87"/>
      <c r="B38" s="3" t="s">
        <v>48</v>
      </c>
      <c r="C38" s="37">
        <v>163792</v>
      </c>
      <c r="D38" s="43">
        <v>1</v>
      </c>
      <c r="E38" s="37">
        <f t="shared" si="0"/>
        <v>163792</v>
      </c>
      <c r="F38" s="40">
        <v>725.88630923235496</v>
      </c>
      <c r="G38" s="40">
        <f t="shared" si="1"/>
        <v>118894370.36178589</v>
      </c>
      <c r="H38" s="40">
        <f t="shared" si="2"/>
        <v>118894370.36178589</v>
      </c>
    </row>
    <row r="39" spans="1:11" ht="15.75" thickBot="1" x14ac:dyDescent="0.3">
      <c r="A39" s="87"/>
      <c r="B39" s="3" t="s">
        <v>49</v>
      </c>
      <c r="C39" s="37">
        <v>900</v>
      </c>
      <c r="D39" s="43">
        <v>1</v>
      </c>
      <c r="E39" s="37">
        <f t="shared" si="0"/>
        <v>900</v>
      </c>
      <c r="F39" s="41">
        <v>1002.896102549235</v>
      </c>
      <c r="G39" s="41">
        <f t="shared" si="1"/>
        <v>902606.49229431152</v>
      </c>
      <c r="H39" s="41">
        <f t="shared" si="2"/>
        <v>902606.49229431152</v>
      </c>
    </row>
    <row r="40" spans="1:11" ht="15.75" thickBot="1" x14ac:dyDescent="0.3">
      <c r="A40" s="87"/>
      <c r="B40" s="3" t="s">
        <v>50</v>
      </c>
      <c r="C40" s="37">
        <v>18426</v>
      </c>
      <c r="D40" s="43">
        <v>1</v>
      </c>
      <c r="E40" s="37">
        <f t="shared" si="0"/>
        <v>18426</v>
      </c>
      <c r="F40" s="40">
        <v>1000.4261751190454</v>
      </c>
      <c r="G40" s="40">
        <f t="shared" si="1"/>
        <v>18433852.70274353</v>
      </c>
      <c r="H40" s="40">
        <f t="shared" si="2"/>
        <v>18433852.70274353</v>
      </c>
    </row>
    <row r="41" spans="1:11" ht="15.75" thickBot="1" x14ac:dyDescent="0.3">
      <c r="A41" s="87"/>
      <c r="B41" s="3" t="s">
        <v>51</v>
      </c>
      <c r="C41" s="37">
        <v>209</v>
      </c>
      <c r="D41" s="43">
        <v>1</v>
      </c>
      <c r="E41" s="37">
        <f t="shared" si="0"/>
        <v>209</v>
      </c>
      <c r="F41" s="41">
        <v>775.97305852716624</v>
      </c>
      <c r="G41" s="41">
        <f t="shared" si="1"/>
        <v>162178.36923217773</v>
      </c>
      <c r="H41" s="41">
        <f t="shared" si="2"/>
        <v>162178.36923217773</v>
      </c>
    </row>
    <row r="42" spans="1:11" ht="15.75" thickBot="1" x14ac:dyDescent="0.3">
      <c r="A42" s="87"/>
      <c r="B42" s="3" t="s">
        <v>52</v>
      </c>
      <c r="C42" s="37">
        <v>22679</v>
      </c>
      <c r="D42" s="43">
        <v>1</v>
      </c>
      <c r="E42" s="37">
        <f t="shared" si="0"/>
        <v>22679</v>
      </c>
      <c r="F42" s="40">
        <v>1069.0460081757722</v>
      </c>
      <c r="G42" s="40">
        <f t="shared" si="1"/>
        <v>24244894.419418335</v>
      </c>
      <c r="H42" s="40">
        <f t="shared" si="2"/>
        <v>24244894.419418335</v>
      </c>
    </row>
    <row r="43" spans="1:11" ht="15.75" thickBot="1" x14ac:dyDescent="0.3">
      <c r="A43" s="87"/>
      <c r="B43" s="3" t="s">
        <v>53</v>
      </c>
      <c r="C43" s="37">
        <v>7320</v>
      </c>
      <c r="D43" s="43">
        <v>1</v>
      </c>
      <c r="E43" s="37">
        <f t="shared" si="0"/>
        <v>7320</v>
      </c>
      <c r="F43" s="41">
        <v>998.30526663149647</v>
      </c>
      <c r="G43" s="41">
        <f t="shared" si="1"/>
        <v>7307594.5517425537</v>
      </c>
      <c r="H43" s="41">
        <f t="shared" si="2"/>
        <v>7307594.5517425537</v>
      </c>
    </row>
    <row r="44" spans="1:11" ht="15.75" thickBot="1" x14ac:dyDescent="0.3">
      <c r="A44" s="87"/>
      <c r="B44" s="3" t="s">
        <v>54</v>
      </c>
      <c r="C44" s="37">
        <v>54254</v>
      </c>
      <c r="D44" s="43">
        <v>1</v>
      </c>
      <c r="E44" s="37">
        <f t="shared" si="0"/>
        <v>54254</v>
      </c>
      <c r="F44" s="40">
        <v>1018.9233201803476</v>
      </c>
      <c r="G44" s="40">
        <f t="shared" si="1"/>
        <v>55280665.813064575</v>
      </c>
      <c r="H44" s="40">
        <f t="shared" si="2"/>
        <v>55280665.813064575</v>
      </c>
    </row>
    <row r="45" spans="1:11" ht="15.75" thickBot="1" x14ac:dyDescent="0.3">
      <c r="A45" s="87"/>
      <c r="B45" s="3" t="s">
        <v>55</v>
      </c>
      <c r="C45" s="37">
        <v>40011</v>
      </c>
      <c r="D45" s="43">
        <v>1</v>
      </c>
      <c r="E45" s="37">
        <f t="shared" si="0"/>
        <v>40011</v>
      </c>
      <c r="F45" s="41">
        <v>980.54298159360542</v>
      </c>
      <c r="G45" s="41">
        <f t="shared" si="1"/>
        <v>39232505.236541748</v>
      </c>
      <c r="H45" s="41">
        <f t="shared" si="2"/>
        <v>39232505.236541748</v>
      </c>
    </row>
    <row r="46" spans="1:11" ht="15.75" thickBot="1" x14ac:dyDescent="0.3">
      <c r="A46" s="87"/>
      <c r="B46" s="3" t="s">
        <v>56</v>
      </c>
      <c r="C46" s="37">
        <v>58580</v>
      </c>
      <c r="D46" s="43">
        <v>1</v>
      </c>
      <c r="E46" s="37">
        <f t="shared" si="0"/>
        <v>58580</v>
      </c>
      <c r="F46" s="40">
        <v>1009.1810924380254</v>
      </c>
      <c r="G46" s="40">
        <f t="shared" si="1"/>
        <v>59117828.395019531</v>
      </c>
      <c r="H46" s="40">
        <f t="shared" si="2"/>
        <v>59117828.395019531</v>
      </c>
    </row>
    <row r="47" spans="1:11" ht="15.75" thickBot="1" x14ac:dyDescent="0.3">
      <c r="A47" s="87"/>
      <c r="B47" s="3" t="s">
        <v>57</v>
      </c>
      <c r="C47" s="37">
        <v>8988445</v>
      </c>
      <c r="D47" s="43">
        <v>1</v>
      </c>
      <c r="E47" s="37">
        <f t="shared" si="0"/>
        <v>8988445</v>
      </c>
      <c r="F47" s="41">
        <v>461.19078285711879</v>
      </c>
      <c r="G47" s="41">
        <f t="shared" si="1"/>
        <v>4145387986.2181549</v>
      </c>
      <c r="H47" s="41">
        <f t="shared" si="2"/>
        <v>4145387986.2181549</v>
      </c>
    </row>
    <row r="48" spans="1:11" ht="15.75" thickBot="1" x14ac:dyDescent="0.3">
      <c r="A48" s="87"/>
      <c r="B48" s="3" t="s">
        <v>58</v>
      </c>
      <c r="C48" s="37">
        <v>90</v>
      </c>
      <c r="D48" s="43">
        <v>1</v>
      </c>
      <c r="E48" s="37">
        <f t="shared" si="0"/>
        <v>90</v>
      </c>
      <c r="F48" s="40">
        <v>657.45157470703123</v>
      </c>
      <c r="G48" s="40">
        <f t="shared" si="1"/>
        <v>59170.641723632813</v>
      </c>
      <c r="H48" s="40">
        <f t="shared" si="2"/>
        <v>59170.641723632813</v>
      </c>
    </row>
    <row r="49" spans="1:8" ht="15.75" thickBot="1" x14ac:dyDescent="0.3">
      <c r="A49" s="87"/>
      <c r="B49" s="3" t="s">
        <v>59</v>
      </c>
      <c r="C49" s="37">
        <v>848</v>
      </c>
      <c r="D49" s="43">
        <v>1</v>
      </c>
      <c r="E49" s="37">
        <f t="shared" si="0"/>
        <v>848</v>
      </c>
      <c r="F49" s="41">
        <v>970.43019080611896</v>
      </c>
      <c r="G49" s="41">
        <f t="shared" si="1"/>
        <v>822924.80180358887</v>
      </c>
      <c r="H49" s="41">
        <f t="shared" si="2"/>
        <v>822924.80180358887</v>
      </c>
    </row>
    <row r="50" spans="1:8" ht="15.75" thickBot="1" x14ac:dyDescent="0.3">
      <c r="A50" s="87"/>
      <c r="B50" s="3" t="s">
        <v>60</v>
      </c>
      <c r="C50" s="37">
        <v>8430732</v>
      </c>
      <c r="D50" s="43">
        <v>1</v>
      </c>
      <c r="E50" s="37">
        <f t="shared" si="0"/>
        <v>8430732</v>
      </c>
      <c r="F50" s="40">
        <v>787.00083088411986</v>
      </c>
      <c r="G50" s="40">
        <f t="shared" si="1"/>
        <v>6634993088.961338</v>
      </c>
      <c r="H50" s="40">
        <f t="shared" si="2"/>
        <v>6634993088.961338</v>
      </c>
    </row>
    <row r="51" spans="1:8" ht="15.75" thickBot="1" x14ac:dyDescent="0.3">
      <c r="A51" s="87"/>
      <c r="B51" s="3" t="s">
        <v>61</v>
      </c>
      <c r="C51" s="37">
        <v>275432</v>
      </c>
      <c r="D51" s="43">
        <v>1</v>
      </c>
      <c r="E51" s="37">
        <f t="shared" si="0"/>
        <v>275432</v>
      </c>
      <c r="F51" s="41">
        <v>789.37501813961728</v>
      </c>
      <c r="G51" s="41">
        <f t="shared" si="1"/>
        <v>217419139.99623108</v>
      </c>
      <c r="H51" s="41">
        <f t="shared" si="2"/>
        <v>217419139.99623108</v>
      </c>
    </row>
    <row r="52" spans="1:8" ht="15.75" thickBot="1" x14ac:dyDescent="0.3">
      <c r="A52" s="87"/>
      <c r="B52" s="3" t="s">
        <v>62</v>
      </c>
      <c r="C52" s="37">
        <v>46386</v>
      </c>
      <c r="D52" s="43">
        <v>1</v>
      </c>
      <c r="E52" s="37">
        <f t="shared" si="0"/>
        <v>46386</v>
      </c>
      <c r="F52" s="40">
        <v>971.45852080794873</v>
      </c>
      <c r="G52" s="40">
        <f t="shared" si="1"/>
        <v>45062074.94619751</v>
      </c>
      <c r="H52" s="40">
        <f t="shared" si="2"/>
        <v>45062074.94619751</v>
      </c>
    </row>
    <row r="53" spans="1:8" ht="15.75" thickBot="1" x14ac:dyDescent="0.3">
      <c r="A53" s="87"/>
      <c r="B53" s="3" t="s">
        <v>63</v>
      </c>
      <c r="C53" s="37">
        <v>5873</v>
      </c>
      <c r="D53" s="43">
        <v>1</v>
      </c>
      <c r="E53" s="37">
        <f t="shared" si="0"/>
        <v>5873</v>
      </c>
      <c r="F53" s="41">
        <v>939.35132431167972</v>
      </c>
      <c r="G53" s="41">
        <f t="shared" si="1"/>
        <v>5516810.3276824951</v>
      </c>
      <c r="H53" s="41">
        <f t="shared" si="2"/>
        <v>5516810.3276824951</v>
      </c>
    </row>
    <row r="54" spans="1:8" ht="15.75" thickBot="1" x14ac:dyDescent="0.3">
      <c r="A54" s="87"/>
      <c r="B54" s="3" t="s">
        <v>125</v>
      </c>
      <c r="C54" s="37">
        <v>34820011</v>
      </c>
      <c r="D54" s="43">
        <v>1</v>
      </c>
      <c r="E54" s="37">
        <f t="shared" si="0"/>
        <v>34820011</v>
      </c>
      <c r="F54" s="40">
        <v>319.23753028949403</v>
      </c>
      <c r="G54" s="40">
        <f t="shared" si="1"/>
        <v>11115854316.293015</v>
      </c>
      <c r="H54" s="40">
        <f t="shared" si="2"/>
        <v>11115854316.293015</v>
      </c>
    </row>
    <row r="55" spans="1:8" ht="15.75" thickBot="1" x14ac:dyDescent="0.3">
      <c r="A55" s="87"/>
      <c r="B55" s="3" t="s">
        <v>64</v>
      </c>
      <c r="C55" s="37">
        <v>673253</v>
      </c>
      <c r="D55" s="43">
        <v>1</v>
      </c>
      <c r="E55" s="37">
        <f t="shared" si="0"/>
        <v>673253</v>
      </c>
      <c r="F55" s="41">
        <v>498.94060527625533</v>
      </c>
      <c r="G55" s="41">
        <f t="shared" si="1"/>
        <v>335913259.32405472</v>
      </c>
      <c r="H55" s="41">
        <f t="shared" si="2"/>
        <v>335913259.32405472</v>
      </c>
    </row>
    <row r="56" spans="1:8" ht="15.75" thickBot="1" x14ac:dyDescent="0.3">
      <c r="A56" s="87"/>
      <c r="B56" s="3" t="s">
        <v>65</v>
      </c>
      <c r="C56" s="37">
        <v>30346512</v>
      </c>
      <c r="D56" s="43">
        <v>1</v>
      </c>
      <c r="E56" s="37">
        <f t="shared" si="0"/>
        <v>30346512</v>
      </c>
      <c r="F56" s="40">
        <v>600.54995934813246</v>
      </c>
      <c r="G56" s="40">
        <f t="shared" si="1"/>
        <v>18224596547.957615</v>
      </c>
      <c r="H56" s="40">
        <f t="shared" si="2"/>
        <v>18224596547.957615</v>
      </c>
    </row>
    <row r="57" spans="1:8" ht="15.75" thickBot="1" x14ac:dyDescent="0.3">
      <c r="A57" s="87"/>
      <c r="B57" s="3" t="s">
        <v>66</v>
      </c>
      <c r="C57" s="37">
        <v>1269454</v>
      </c>
      <c r="D57" s="43">
        <v>1</v>
      </c>
      <c r="E57" s="37">
        <f t="shared" si="0"/>
        <v>1269454</v>
      </c>
      <c r="F57" s="41">
        <v>366.40410271627752</v>
      </c>
      <c r="G57" s="41">
        <f t="shared" si="1"/>
        <v>465133153.80958939</v>
      </c>
      <c r="H57" s="41">
        <f t="shared" si="2"/>
        <v>465133153.80958939</v>
      </c>
    </row>
    <row r="58" spans="1:8" ht="15.75" thickBot="1" x14ac:dyDescent="0.3">
      <c r="A58" s="87"/>
      <c r="B58" s="3" t="s">
        <v>67</v>
      </c>
      <c r="C58" s="37">
        <v>25794658</v>
      </c>
      <c r="D58" s="43">
        <v>1</v>
      </c>
      <c r="E58" s="37">
        <f t="shared" si="0"/>
        <v>25794658</v>
      </c>
      <c r="F58" s="40">
        <v>351.5879208144363</v>
      </c>
      <c r="G58" s="40">
        <f t="shared" si="1"/>
        <v>9069090174.3394661</v>
      </c>
      <c r="H58" s="40">
        <f t="shared" si="2"/>
        <v>9069090174.3394661</v>
      </c>
    </row>
    <row r="59" spans="1:8" ht="15.75" thickBot="1" x14ac:dyDescent="0.3">
      <c r="A59" s="87"/>
      <c r="B59" s="3" t="s">
        <v>68</v>
      </c>
      <c r="C59" s="37">
        <v>173848</v>
      </c>
      <c r="D59" s="43">
        <v>1</v>
      </c>
      <c r="E59" s="37">
        <f t="shared" si="0"/>
        <v>173848</v>
      </c>
      <c r="F59" s="41">
        <v>2553.3177211465336</v>
      </c>
      <c r="G59" s="41">
        <f t="shared" si="1"/>
        <v>443889179.18588257</v>
      </c>
      <c r="H59" s="41">
        <f t="shared" si="2"/>
        <v>443889179.18588257</v>
      </c>
    </row>
    <row r="60" spans="1:8" ht="15.75" thickBot="1" x14ac:dyDescent="0.3">
      <c r="A60" s="87"/>
      <c r="B60" s="3" t="s">
        <v>69</v>
      </c>
      <c r="C60" s="37">
        <v>5109</v>
      </c>
      <c r="D60" s="43">
        <v>1</v>
      </c>
      <c r="E60" s="37">
        <f t="shared" si="0"/>
        <v>5109</v>
      </c>
      <c r="F60" s="40">
        <v>2812.3616179732994</v>
      </c>
      <c r="G60" s="40">
        <f t="shared" si="1"/>
        <v>14368355.506225586</v>
      </c>
      <c r="H60" s="40">
        <f t="shared" si="2"/>
        <v>14368355.506225586</v>
      </c>
    </row>
    <row r="61" spans="1:8" ht="15.75" thickBot="1" x14ac:dyDescent="0.3">
      <c r="A61" s="87"/>
      <c r="B61" s="3" t="s">
        <v>70</v>
      </c>
      <c r="C61" s="37">
        <v>115</v>
      </c>
      <c r="D61" s="43">
        <v>1</v>
      </c>
      <c r="E61" s="37">
        <f t="shared" si="0"/>
        <v>115</v>
      </c>
      <c r="F61" s="41">
        <v>915.55147957179861</v>
      </c>
      <c r="G61" s="41">
        <f t="shared" si="1"/>
        <v>105288.42015075684</v>
      </c>
      <c r="H61" s="41">
        <f t="shared" si="2"/>
        <v>105288.42015075684</v>
      </c>
    </row>
    <row r="62" spans="1:8" ht="15.75" thickBot="1" x14ac:dyDescent="0.3">
      <c r="A62" s="87"/>
      <c r="B62" s="3" t="s">
        <v>71</v>
      </c>
      <c r="C62" s="37">
        <v>28038</v>
      </c>
      <c r="D62" s="43">
        <v>1</v>
      </c>
      <c r="E62" s="37">
        <f t="shared" si="0"/>
        <v>28038</v>
      </c>
      <c r="F62" s="40">
        <v>958.8809864012353</v>
      </c>
      <c r="G62" s="40">
        <f t="shared" si="1"/>
        <v>26885105.096717834</v>
      </c>
      <c r="H62" s="40">
        <f t="shared" si="2"/>
        <v>26885105.096717834</v>
      </c>
    </row>
    <row r="63" spans="1:8" ht="15.75" thickBot="1" x14ac:dyDescent="0.3">
      <c r="A63" s="87"/>
      <c r="B63" s="3" t="s">
        <v>72</v>
      </c>
      <c r="C63" s="37">
        <v>165</v>
      </c>
      <c r="D63" s="43">
        <v>1</v>
      </c>
      <c r="E63" s="37">
        <f t="shared" si="0"/>
        <v>165</v>
      </c>
      <c r="F63" s="41">
        <v>989.89239316998101</v>
      </c>
      <c r="G63" s="41">
        <f t="shared" si="1"/>
        <v>163332.24487304688</v>
      </c>
      <c r="H63" s="41">
        <f t="shared" si="2"/>
        <v>163332.24487304688</v>
      </c>
    </row>
    <row r="64" spans="1:8" ht="15.75" thickBot="1" x14ac:dyDescent="0.3">
      <c r="A64" s="87"/>
      <c r="B64" s="3" t="s">
        <v>73</v>
      </c>
      <c r="C64" s="37">
        <v>29911</v>
      </c>
      <c r="D64" s="43">
        <v>1</v>
      </c>
      <c r="E64" s="37">
        <f t="shared" si="0"/>
        <v>29911</v>
      </c>
      <c r="F64" s="40">
        <v>982.63372056450987</v>
      </c>
      <c r="G64" s="40">
        <f t="shared" si="1"/>
        <v>29391557.215805054</v>
      </c>
      <c r="H64" s="40">
        <f t="shared" si="2"/>
        <v>29391557.215805054</v>
      </c>
    </row>
    <row r="65" spans="1:8" ht="15.75" thickBot="1" x14ac:dyDescent="0.3">
      <c r="A65" s="87"/>
      <c r="B65" s="3" t="s">
        <v>74</v>
      </c>
      <c r="C65" s="37">
        <v>28381</v>
      </c>
      <c r="D65" s="43">
        <v>1</v>
      </c>
      <c r="E65" s="37">
        <f t="shared" si="0"/>
        <v>28381</v>
      </c>
      <c r="F65" s="41">
        <v>1209.5260242521165</v>
      </c>
      <c r="G65" s="41">
        <f t="shared" si="1"/>
        <v>34327558.094299316</v>
      </c>
      <c r="H65" s="41">
        <f t="shared" si="2"/>
        <v>34327558.094299316</v>
      </c>
    </row>
    <row r="66" spans="1:8" ht="15.75" thickBot="1" x14ac:dyDescent="0.3">
      <c r="A66" s="87"/>
      <c r="B66" s="3" t="s">
        <v>75</v>
      </c>
      <c r="C66" s="37">
        <v>16265</v>
      </c>
      <c r="D66" s="43">
        <v>1</v>
      </c>
      <c r="E66" s="37">
        <f t="shared" si="0"/>
        <v>16265</v>
      </c>
      <c r="F66" s="40">
        <v>1541.7498246182085</v>
      </c>
      <c r="G66" s="40">
        <f t="shared" si="1"/>
        <v>25076560.897415161</v>
      </c>
      <c r="H66" s="40">
        <f t="shared" si="2"/>
        <v>25076560.897415161</v>
      </c>
    </row>
    <row r="67" spans="1:8" ht="15.75" thickBot="1" x14ac:dyDescent="0.3">
      <c r="A67" s="87"/>
      <c r="B67" s="3" t="s">
        <v>76</v>
      </c>
      <c r="C67" s="37">
        <v>388796</v>
      </c>
      <c r="D67" s="43">
        <v>1</v>
      </c>
      <c r="E67" s="37">
        <f t="shared" si="0"/>
        <v>388796</v>
      </c>
      <c r="F67" s="41">
        <v>1090.1379544823037</v>
      </c>
      <c r="G67" s="41">
        <f t="shared" si="1"/>
        <v>423841276.15090173</v>
      </c>
      <c r="H67" s="41">
        <f t="shared" si="2"/>
        <v>423841276.15090173</v>
      </c>
    </row>
    <row r="68" spans="1:8" ht="15.75" thickBot="1" x14ac:dyDescent="0.3">
      <c r="A68" s="87"/>
      <c r="B68" s="3" t="s">
        <v>77</v>
      </c>
      <c r="C68" s="37">
        <v>192824</v>
      </c>
      <c r="D68" s="43">
        <v>1</v>
      </c>
      <c r="E68" s="37">
        <f t="shared" ref="E68:E108" si="3">C68*D68</f>
        <v>192824</v>
      </c>
      <c r="F68" s="40">
        <v>783.47966173214172</v>
      </c>
      <c r="G68" s="40">
        <f t="shared" ref="G68:G108" si="4">C68*F68</f>
        <v>151073682.2938385</v>
      </c>
      <c r="H68" s="40">
        <f t="shared" ref="H68:H108" si="5">E68*F68</f>
        <v>151073682.2938385</v>
      </c>
    </row>
    <row r="69" spans="1:8" ht="15.75" thickBot="1" x14ac:dyDescent="0.3">
      <c r="A69" s="87"/>
      <c r="B69" s="3" t="s">
        <v>78</v>
      </c>
      <c r="C69" s="37">
        <v>700</v>
      </c>
      <c r="D69" s="43">
        <v>1</v>
      </c>
      <c r="E69" s="37">
        <f t="shared" si="3"/>
        <v>700</v>
      </c>
      <c r="F69" s="41">
        <v>1657.7666108921596</v>
      </c>
      <c r="G69" s="41">
        <f t="shared" si="4"/>
        <v>1160436.6276245117</v>
      </c>
      <c r="H69" s="41">
        <f t="shared" si="5"/>
        <v>1160436.6276245117</v>
      </c>
    </row>
    <row r="70" spans="1:8" ht="15.75" thickBot="1" x14ac:dyDescent="0.3">
      <c r="A70" s="87"/>
      <c r="B70" s="3" t="s">
        <v>79</v>
      </c>
      <c r="C70" s="37">
        <v>39521</v>
      </c>
      <c r="D70" s="43">
        <v>1</v>
      </c>
      <c r="E70" s="37">
        <f t="shared" si="3"/>
        <v>39521</v>
      </c>
      <c r="F70" s="40">
        <v>801.71787969999889</v>
      </c>
      <c r="G70" s="40">
        <f t="shared" si="4"/>
        <v>31684692.323623657</v>
      </c>
      <c r="H70" s="40">
        <f t="shared" si="5"/>
        <v>31684692.323623657</v>
      </c>
    </row>
    <row r="71" spans="1:8" ht="15.75" thickBot="1" x14ac:dyDescent="0.3">
      <c r="A71" s="87"/>
      <c r="B71" s="3" t="s">
        <v>80</v>
      </c>
      <c r="C71" s="37">
        <v>10800</v>
      </c>
      <c r="D71" s="43">
        <v>1</v>
      </c>
      <c r="E71" s="37">
        <f t="shared" si="3"/>
        <v>10800</v>
      </c>
      <c r="F71" s="41">
        <v>1017.1072233496772</v>
      </c>
      <c r="G71" s="41">
        <f t="shared" si="4"/>
        <v>10984758.012176514</v>
      </c>
      <c r="H71" s="41">
        <f t="shared" si="5"/>
        <v>10984758.012176514</v>
      </c>
    </row>
    <row r="72" spans="1:8" ht="15.75" thickBot="1" x14ac:dyDescent="0.3">
      <c r="A72" s="87"/>
      <c r="B72" s="3" t="s">
        <v>81</v>
      </c>
      <c r="C72" s="37">
        <v>7317</v>
      </c>
      <c r="D72" s="43">
        <v>1</v>
      </c>
      <c r="E72" s="37">
        <f t="shared" si="3"/>
        <v>7317</v>
      </c>
      <c r="F72" s="40">
        <v>1130.3811425624428</v>
      </c>
      <c r="G72" s="40">
        <f t="shared" si="4"/>
        <v>8270998.8201293945</v>
      </c>
      <c r="H72" s="40">
        <f t="shared" si="5"/>
        <v>8270998.8201293945</v>
      </c>
    </row>
    <row r="73" spans="1:8" ht="15.75" thickBot="1" x14ac:dyDescent="0.3">
      <c r="A73" s="87"/>
      <c r="B73" s="3" t="s">
        <v>82</v>
      </c>
      <c r="C73" s="37">
        <v>1686</v>
      </c>
      <c r="D73" s="43">
        <v>1</v>
      </c>
      <c r="E73" s="37">
        <f t="shared" si="3"/>
        <v>1686</v>
      </c>
      <c r="F73" s="41">
        <v>1129.4741708069935</v>
      </c>
      <c r="G73" s="41">
        <f t="shared" si="4"/>
        <v>1904293.4519805911</v>
      </c>
      <c r="H73" s="41">
        <f t="shared" si="5"/>
        <v>1904293.4519805911</v>
      </c>
    </row>
    <row r="74" spans="1:8" ht="15.75" thickBot="1" x14ac:dyDescent="0.3">
      <c r="A74" s="87"/>
      <c r="B74" s="3" t="s">
        <v>83</v>
      </c>
      <c r="C74" s="37">
        <v>22378721</v>
      </c>
      <c r="D74" s="43">
        <v>1</v>
      </c>
      <c r="E74" s="37">
        <f t="shared" si="3"/>
        <v>22378721</v>
      </c>
      <c r="F74" s="40">
        <v>221.7413760811356</v>
      </c>
      <c r="G74" s="40">
        <f t="shared" si="4"/>
        <v>4962288389.4758072</v>
      </c>
      <c r="H74" s="40">
        <f t="shared" si="5"/>
        <v>4962288389.4758072</v>
      </c>
    </row>
    <row r="75" spans="1:8" ht="15.75" thickBot="1" x14ac:dyDescent="0.3">
      <c r="A75" s="87"/>
      <c r="B75" s="3" t="s">
        <v>84</v>
      </c>
      <c r="C75" s="37">
        <v>573749</v>
      </c>
      <c r="D75" s="43">
        <v>1</v>
      </c>
      <c r="E75" s="37">
        <f t="shared" si="3"/>
        <v>573749</v>
      </c>
      <c r="F75" s="41">
        <v>616.89797035108609</v>
      </c>
      <c r="G75" s="41">
        <f t="shared" si="4"/>
        <v>353944593.59096527</v>
      </c>
      <c r="H75" s="41">
        <f t="shared" si="5"/>
        <v>353944593.59096527</v>
      </c>
    </row>
    <row r="76" spans="1:8" ht="15.75" thickBot="1" x14ac:dyDescent="0.3">
      <c r="A76" s="87"/>
      <c r="B76" s="3" t="s">
        <v>85</v>
      </c>
      <c r="C76" s="37">
        <v>1424420</v>
      </c>
      <c r="D76" s="43">
        <v>1</v>
      </c>
      <c r="E76" s="37">
        <f t="shared" si="3"/>
        <v>1424420</v>
      </c>
      <c r="F76" s="40">
        <v>629.34803194978872</v>
      </c>
      <c r="G76" s="40">
        <f t="shared" si="4"/>
        <v>896455923.66991806</v>
      </c>
      <c r="H76" s="40">
        <f t="shared" si="5"/>
        <v>896455923.66991806</v>
      </c>
    </row>
    <row r="77" spans="1:8" ht="15.75" thickBot="1" x14ac:dyDescent="0.3">
      <c r="A77" s="87"/>
      <c r="B77" s="3" t="s">
        <v>86</v>
      </c>
      <c r="C77" s="37">
        <v>25562</v>
      </c>
      <c r="D77" s="43">
        <v>1</v>
      </c>
      <c r="E77" s="37">
        <f t="shared" si="3"/>
        <v>25562</v>
      </c>
      <c r="F77" s="41">
        <v>1537.3137117354077</v>
      </c>
      <c r="G77" s="41">
        <f t="shared" si="4"/>
        <v>39296813.099380493</v>
      </c>
      <c r="H77" s="41">
        <f t="shared" si="5"/>
        <v>39296813.099380493</v>
      </c>
    </row>
    <row r="78" spans="1:8" ht="15.75" thickBot="1" x14ac:dyDescent="0.3">
      <c r="A78" s="87"/>
      <c r="B78" s="5" t="s">
        <v>87</v>
      </c>
      <c r="C78" s="37">
        <v>1826751</v>
      </c>
      <c r="D78" s="43">
        <v>1</v>
      </c>
      <c r="E78" s="37">
        <f t="shared" si="3"/>
        <v>1826751</v>
      </c>
      <c r="F78" s="40">
        <v>958.73964396641952</v>
      </c>
      <c r="G78" s="40">
        <f t="shared" si="4"/>
        <v>1751378603.3553009</v>
      </c>
      <c r="H78" s="40">
        <f t="shared" si="5"/>
        <v>1751378603.3553009</v>
      </c>
    </row>
    <row r="79" spans="1:8" ht="15.75" thickBot="1" x14ac:dyDescent="0.3">
      <c r="A79" s="87"/>
      <c r="B79" s="7" t="s">
        <v>88</v>
      </c>
      <c r="C79" s="37">
        <v>1564080</v>
      </c>
      <c r="D79" s="43">
        <v>1</v>
      </c>
      <c r="E79" s="37">
        <f t="shared" si="3"/>
        <v>1564080</v>
      </c>
      <c r="F79" s="41">
        <v>718.30147567393624</v>
      </c>
      <c r="G79" s="41">
        <f t="shared" si="4"/>
        <v>1123480972.0720901</v>
      </c>
      <c r="H79" s="41">
        <f t="shared" si="5"/>
        <v>1123480972.0720901</v>
      </c>
    </row>
    <row r="80" spans="1:8" ht="15.75" thickBot="1" x14ac:dyDescent="0.3">
      <c r="A80" s="87"/>
      <c r="B80" s="7" t="s">
        <v>89</v>
      </c>
      <c r="C80" s="37">
        <v>948</v>
      </c>
      <c r="D80" s="43">
        <v>1</v>
      </c>
      <c r="E80" s="37">
        <f t="shared" si="3"/>
        <v>948</v>
      </c>
      <c r="F80" s="40">
        <v>681.94350456688471</v>
      </c>
      <c r="G80" s="40">
        <f t="shared" si="4"/>
        <v>646482.44232940674</v>
      </c>
      <c r="H80" s="40">
        <f t="shared" si="5"/>
        <v>646482.44232940674</v>
      </c>
    </row>
    <row r="81" spans="1:10" ht="15.75" thickBot="1" x14ac:dyDescent="0.3">
      <c r="A81" s="87"/>
      <c r="B81" s="15" t="s">
        <v>90</v>
      </c>
      <c r="C81" s="37">
        <v>32971</v>
      </c>
      <c r="D81" s="43">
        <v>1</v>
      </c>
      <c r="E81" s="37">
        <f t="shared" si="3"/>
        <v>32971</v>
      </c>
      <c r="F81" s="41">
        <v>554.47293520085111</v>
      </c>
      <c r="G81" s="41">
        <f t="shared" si="4"/>
        <v>18281527.146507263</v>
      </c>
      <c r="H81" s="41">
        <f t="shared" si="5"/>
        <v>18281527.146507263</v>
      </c>
    </row>
    <row r="82" spans="1:10" ht="15.75" thickBot="1" x14ac:dyDescent="0.3">
      <c r="A82" s="87"/>
      <c r="B82" s="16" t="s">
        <v>91</v>
      </c>
      <c r="C82" s="37">
        <v>25688</v>
      </c>
      <c r="D82" s="43">
        <v>1</v>
      </c>
      <c r="E82" s="37">
        <f t="shared" si="3"/>
        <v>25688</v>
      </c>
      <c r="F82" s="40">
        <v>918.56297312309721</v>
      </c>
      <c r="G82" s="40">
        <f t="shared" si="4"/>
        <v>23596045.653586119</v>
      </c>
      <c r="H82" s="40">
        <f t="shared" si="5"/>
        <v>23596045.653586119</v>
      </c>
    </row>
    <row r="83" spans="1:10" ht="15.75" thickBot="1" x14ac:dyDescent="0.3">
      <c r="A83" s="87"/>
      <c r="B83" s="15" t="s">
        <v>92</v>
      </c>
      <c r="C83" s="37">
        <v>20924</v>
      </c>
      <c r="D83" s="43">
        <v>1</v>
      </c>
      <c r="E83" s="37">
        <f t="shared" si="3"/>
        <v>20924</v>
      </c>
      <c r="F83" s="41">
        <v>950.30478585230458</v>
      </c>
      <c r="G83" s="41">
        <f t="shared" si="4"/>
        <v>19884177.339173622</v>
      </c>
      <c r="H83" s="41">
        <f t="shared" si="5"/>
        <v>19884177.339173622</v>
      </c>
    </row>
    <row r="84" spans="1:10" ht="15.75" thickBot="1" x14ac:dyDescent="0.3">
      <c r="A84" s="87"/>
      <c r="B84" s="16" t="s">
        <v>93</v>
      </c>
      <c r="C84" s="37">
        <v>252</v>
      </c>
      <c r="D84" s="43">
        <v>1</v>
      </c>
      <c r="E84" s="37">
        <f t="shared" si="3"/>
        <v>252</v>
      </c>
      <c r="F84" s="40">
        <v>1190.2201076689221</v>
      </c>
      <c r="G84" s="40">
        <f t="shared" si="4"/>
        <v>299935.46713256836</v>
      </c>
      <c r="H84" s="40">
        <f t="shared" si="5"/>
        <v>299935.46713256836</v>
      </c>
    </row>
    <row r="85" spans="1:10" ht="15.75" thickBot="1" x14ac:dyDescent="0.3">
      <c r="A85" s="87"/>
      <c r="B85" s="15" t="s">
        <v>94</v>
      </c>
      <c r="C85" s="37">
        <v>141956</v>
      </c>
      <c r="D85" s="43">
        <v>1</v>
      </c>
      <c r="E85" s="37">
        <f t="shared" si="3"/>
        <v>141956</v>
      </c>
      <c r="F85" s="41">
        <v>979.20407357350643</v>
      </c>
      <c r="G85" s="41">
        <f t="shared" si="4"/>
        <v>139003893.46820068</v>
      </c>
      <c r="H85" s="41">
        <f t="shared" si="5"/>
        <v>139003893.46820068</v>
      </c>
    </row>
    <row r="86" spans="1:10" ht="15.75" thickBot="1" x14ac:dyDescent="0.3">
      <c r="A86" s="87"/>
      <c r="B86" s="16" t="s">
        <v>95</v>
      </c>
      <c r="C86" s="37">
        <v>6095</v>
      </c>
      <c r="D86" s="43">
        <v>1</v>
      </c>
      <c r="E86" s="37">
        <f t="shared" si="3"/>
        <v>6095</v>
      </c>
      <c r="F86" s="40">
        <v>1444.1615696770134</v>
      </c>
      <c r="G86" s="40">
        <f t="shared" si="4"/>
        <v>8802164.7671813965</v>
      </c>
      <c r="H86" s="40">
        <f t="shared" si="5"/>
        <v>8802164.7671813965</v>
      </c>
    </row>
    <row r="87" spans="1:10" ht="15.75" thickBot="1" x14ac:dyDescent="0.3">
      <c r="A87" s="87"/>
      <c r="B87" s="15" t="s">
        <v>96</v>
      </c>
      <c r="C87" s="37">
        <v>343178</v>
      </c>
      <c r="D87" s="43">
        <v>1</v>
      </c>
      <c r="E87" s="37">
        <f t="shared" si="3"/>
        <v>343178</v>
      </c>
      <c r="F87" s="41">
        <v>656.76481641850296</v>
      </c>
      <c r="G87" s="41">
        <f t="shared" si="4"/>
        <v>225387236.16886902</v>
      </c>
      <c r="H87" s="41">
        <f t="shared" si="5"/>
        <v>225387236.16886902</v>
      </c>
    </row>
    <row r="88" spans="1:10" ht="15.75" thickBot="1" x14ac:dyDescent="0.3">
      <c r="A88" s="87"/>
      <c r="B88" s="15" t="s">
        <v>97</v>
      </c>
      <c r="C88" s="37">
        <v>187259</v>
      </c>
      <c r="D88" s="43">
        <v>1</v>
      </c>
      <c r="E88" s="37">
        <f t="shared" si="3"/>
        <v>187259</v>
      </c>
      <c r="F88" s="40">
        <v>1006.442420379748</v>
      </c>
      <c r="G88" s="40">
        <f t="shared" si="4"/>
        <v>188465401.19789124</v>
      </c>
      <c r="H88" s="40">
        <f t="shared" si="5"/>
        <v>188465401.19789124</v>
      </c>
    </row>
    <row r="89" spans="1:10" ht="15.75" thickBot="1" x14ac:dyDescent="0.3">
      <c r="A89" s="87"/>
      <c r="B89" s="15" t="s">
        <v>98</v>
      </c>
      <c r="C89" s="37">
        <v>1503008</v>
      </c>
      <c r="D89" s="43">
        <v>1</v>
      </c>
      <c r="E89" s="37">
        <f t="shared" si="3"/>
        <v>1503008</v>
      </c>
      <c r="F89" s="41">
        <v>684.39175016187301</v>
      </c>
      <c r="G89" s="41">
        <f t="shared" si="4"/>
        <v>1028646275.6272964</v>
      </c>
      <c r="H89" s="41">
        <f t="shared" si="5"/>
        <v>1028646275.6272964</v>
      </c>
    </row>
    <row r="90" spans="1:10" ht="15.75" thickBot="1" x14ac:dyDescent="0.3">
      <c r="A90" s="87"/>
      <c r="B90" s="15" t="s">
        <v>99</v>
      </c>
      <c r="C90" s="37">
        <v>127</v>
      </c>
      <c r="D90" s="43">
        <v>1</v>
      </c>
      <c r="E90" s="37">
        <f t="shared" si="3"/>
        <v>127</v>
      </c>
      <c r="F90" s="40">
        <v>1312.7353292149821</v>
      </c>
      <c r="G90" s="40">
        <f t="shared" si="4"/>
        <v>166717.38681030273</v>
      </c>
      <c r="H90" s="40">
        <f t="shared" si="5"/>
        <v>166717.38681030273</v>
      </c>
    </row>
    <row r="91" spans="1:10" ht="15.75" thickBot="1" x14ac:dyDescent="0.3">
      <c r="A91" s="88"/>
      <c r="B91" s="17" t="s">
        <v>100</v>
      </c>
      <c r="C91" s="51">
        <v>502798</v>
      </c>
      <c r="D91" s="47">
        <v>1</v>
      </c>
      <c r="E91" s="51">
        <f t="shared" si="3"/>
        <v>502798</v>
      </c>
      <c r="F91" s="38">
        <v>1050.3895671271925</v>
      </c>
      <c r="G91" s="38">
        <f t="shared" si="4"/>
        <v>528133773.57241815</v>
      </c>
      <c r="H91" s="38">
        <f t="shared" si="5"/>
        <v>528133773.57241815</v>
      </c>
    </row>
    <row r="92" spans="1:10" ht="15.75" thickBot="1" x14ac:dyDescent="0.3">
      <c r="A92" s="103" t="s">
        <v>101</v>
      </c>
      <c r="B92" s="48" t="s">
        <v>102</v>
      </c>
      <c r="C92" s="24">
        <v>1845557</v>
      </c>
      <c r="D92" s="43">
        <v>1</v>
      </c>
      <c r="E92" s="24">
        <f t="shared" si="3"/>
        <v>1845557</v>
      </c>
      <c r="F92" s="39">
        <v>410.50684171919534</v>
      </c>
      <c r="G92" s="39">
        <f t="shared" si="4"/>
        <v>757613775.28275299</v>
      </c>
      <c r="H92" s="39">
        <f t="shared" si="5"/>
        <v>757613775.28275299</v>
      </c>
      <c r="I92" s="73"/>
      <c r="J92" s="73"/>
    </row>
    <row r="93" spans="1:10" ht="15.75" thickBot="1" x14ac:dyDescent="0.3">
      <c r="A93" s="103"/>
      <c r="B93" s="9" t="s">
        <v>103</v>
      </c>
      <c r="C93" s="2">
        <v>68972</v>
      </c>
      <c r="D93" s="43">
        <v>1</v>
      </c>
      <c r="E93" s="2">
        <f t="shared" si="3"/>
        <v>68972</v>
      </c>
      <c r="F93" s="39">
        <v>468.51833114121825</v>
      </c>
      <c r="G93" s="39">
        <f t="shared" si="4"/>
        <v>32314646.335472107</v>
      </c>
      <c r="H93" s="39">
        <f t="shared" si="5"/>
        <v>32314646.335472107</v>
      </c>
      <c r="I93" s="73"/>
      <c r="J93" s="73"/>
    </row>
    <row r="94" spans="1:10" ht="15.75" thickBot="1" x14ac:dyDescent="0.3">
      <c r="A94" s="103"/>
      <c r="B94" s="9" t="s">
        <v>104</v>
      </c>
      <c r="C94" s="2">
        <v>295921</v>
      </c>
      <c r="D94" s="43">
        <v>1</v>
      </c>
      <c r="E94" s="2">
        <f t="shared" si="3"/>
        <v>295921</v>
      </c>
      <c r="F94" s="39">
        <v>732.86236789977988</v>
      </c>
      <c r="G94" s="39">
        <f t="shared" si="4"/>
        <v>216869364.77127075</v>
      </c>
      <c r="H94" s="39">
        <f t="shared" si="5"/>
        <v>216869364.77127075</v>
      </c>
      <c r="I94" s="73"/>
      <c r="J94" s="73"/>
    </row>
    <row r="95" spans="1:10" ht="15.75" thickBot="1" x14ac:dyDescent="0.3">
      <c r="A95" s="103"/>
      <c r="B95" s="10" t="s">
        <v>105</v>
      </c>
      <c r="C95" s="2">
        <v>457920</v>
      </c>
      <c r="D95" s="43">
        <v>1</v>
      </c>
      <c r="E95" s="2">
        <f t="shared" si="3"/>
        <v>457920</v>
      </c>
      <c r="F95" s="39">
        <v>171.81252865234845</v>
      </c>
      <c r="G95" s="39">
        <f t="shared" si="4"/>
        <v>78676393.120483398</v>
      </c>
      <c r="H95" s="39">
        <f t="shared" si="5"/>
        <v>78676393.120483398</v>
      </c>
      <c r="I95" s="73"/>
      <c r="J95" s="73"/>
    </row>
    <row r="96" spans="1:10" ht="15.75" thickBot="1" x14ac:dyDescent="0.3">
      <c r="A96" s="103"/>
      <c r="B96" s="3" t="s">
        <v>106</v>
      </c>
      <c r="C96" s="2">
        <v>4382628.9116201196</v>
      </c>
      <c r="D96" s="43">
        <v>1</v>
      </c>
      <c r="E96" s="2">
        <f t="shared" si="3"/>
        <v>4382628.9116201196</v>
      </c>
      <c r="F96" s="39">
        <v>524.8969581631834</v>
      </c>
      <c r="G96" s="39">
        <f t="shared" si="4"/>
        <v>2300428584.4674239</v>
      </c>
      <c r="H96" s="39">
        <f t="shared" si="5"/>
        <v>2300428584.4674239</v>
      </c>
      <c r="I96" s="73"/>
      <c r="J96" s="73"/>
    </row>
    <row r="97" spans="1:11" ht="15.75" thickBot="1" x14ac:dyDescent="0.3">
      <c r="A97" s="103"/>
      <c r="B97" s="3" t="s">
        <v>107</v>
      </c>
      <c r="C97" s="2">
        <v>6368686.2728906814</v>
      </c>
      <c r="D97" s="43">
        <v>1</v>
      </c>
      <c r="E97" s="2">
        <f t="shared" si="3"/>
        <v>6368686.2728906814</v>
      </c>
      <c r="F97" s="39">
        <v>293.92106227931981</v>
      </c>
      <c r="G97" s="39">
        <f t="shared" si="4"/>
        <v>1871891034.651751</v>
      </c>
      <c r="H97" s="39">
        <f t="shared" si="5"/>
        <v>1871891034.651751</v>
      </c>
      <c r="I97" s="73"/>
      <c r="J97" s="73"/>
    </row>
    <row r="98" spans="1:11" ht="15.75" thickBot="1" x14ac:dyDescent="0.3">
      <c r="A98" s="103"/>
      <c r="B98" s="12" t="s">
        <v>108</v>
      </c>
      <c r="C98" s="2">
        <v>11137087.776754724</v>
      </c>
      <c r="D98" s="43">
        <v>1</v>
      </c>
      <c r="E98" s="2">
        <f t="shared" si="3"/>
        <v>11137087.776754724</v>
      </c>
      <c r="F98" s="39">
        <v>294.1766548796665</v>
      </c>
      <c r="G98" s="39">
        <f t="shared" si="4"/>
        <v>3276271227.2669268</v>
      </c>
      <c r="H98" s="39">
        <f t="shared" si="5"/>
        <v>3276271227.2669268</v>
      </c>
      <c r="I98" s="73"/>
      <c r="J98" s="73"/>
    </row>
    <row r="99" spans="1:11" ht="15.75" thickBot="1" x14ac:dyDescent="0.3">
      <c r="A99" s="104"/>
      <c r="B99" s="18" t="s">
        <v>109</v>
      </c>
      <c r="C99" s="14">
        <v>7943861</v>
      </c>
      <c r="D99" s="47">
        <v>1</v>
      </c>
      <c r="E99" s="14">
        <f t="shared" si="3"/>
        <v>7943861</v>
      </c>
      <c r="F99" s="38">
        <v>203.12869230700178</v>
      </c>
      <c r="G99" s="38">
        <f t="shared" si="4"/>
        <v>1613626096.7985916</v>
      </c>
      <c r="H99" s="38">
        <f t="shared" si="5"/>
        <v>1613626096.7985916</v>
      </c>
      <c r="I99" s="73"/>
      <c r="J99" s="73"/>
    </row>
    <row r="100" spans="1:11" ht="15.75" thickBot="1" x14ac:dyDescent="0.3">
      <c r="A100" s="105" t="s">
        <v>110</v>
      </c>
      <c r="B100" s="19" t="s">
        <v>111</v>
      </c>
      <c r="C100" s="2">
        <v>21927</v>
      </c>
      <c r="D100" s="43">
        <v>1</v>
      </c>
      <c r="E100" s="2">
        <f t="shared" si="3"/>
        <v>21927</v>
      </c>
      <c r="F100" s="39">
        <v>236.42880664887548</v>
      </c>
      <c r="G100" s="39">
        <f t="shared" si="4"/>
        <v>5184174.4433898926</v>
      </c>
      <c r="H100" s="39">
        <f t="shared" si="5"/>
        <v>5184174.4433898926</v>
      </c>
      <c r="I100" s="73"/>
      <c r="J100" s="73"/>
    </row>
    <row r="101" spans="1:11" ht="15.75" thickBot="1" x14ac:dyDescent="0.3">
      <c r="A101" s="103"/>
      <c r="B101" s="3" t="s">
        <v>112</v>
      </c>
      <c r="C101" s="2">
        <v>200054</v>
      </c>
      <c r="D101" s="43">
        <v>6</v>
      </c>
      <c r="E101" s="2">
        <f t="shared" si="3"/>
        <v>1200324</v>
      </c>
      <c r="F101" s="39">
        <v>1740.3925184385091</v>
      </c>
      <c r="G101" s="39">
        <f t="shared" si="4"/>
        <v>348172484.88369751</v>
      </c>
      <c r="H101" s="39">
        <f t="shared" si="5"/>
        <v>2089034909.3021851</v>
      </c>
      <c r="I101" s="73"/>
      <c r="J101" s="73"/>
    </row>
    <row r="102" spans="1:11" ht="15.75" thickBot="1" x14ac:dyDescent="0.3">
      <c r="A102" s="103"/>
      <c r="B102" s="20" t="s">
        <v>113</v>
      </c>
      <c r="C102" s="2">
        <v>3457796</v>
      </c>
      <c r="D102" s="43">
        <v>3.27</v>
      </c>
      <c r="E102" s="2">
        <f t="shared" si="3"/>
        <v>11306992.92</v>
      </c>
      <c r="F102" s="39">
        <v>371.91054843184753</v>
      </c>
      <c r="G102" s="39">
        <f t="shared" si="4"/>
        <v>1285990806.7254486</v>
      </c>
      <c r="H102" s="39">
        <f t="shared" si="5"/>
        <v>4205189937.9922171</v>
      </c>
      <c r="I102" s="73"/>
      <c r="J102" s="73"/>
    </row>
    <row r="103" spans="1:11" ht="15.75" thickBot="1" x14ac:dyDescent="0.3">
      <c r="A103" s="103"/>
      <c r="B103" s="3" t="s">
        <v>126</v>
      </c>
      <c r="C103" s="2">
        <v>1671802</v>
      </c>
      <c r="D103" s="43">
        <v>1</v>
      </c>
      <c r="E103" s="2">
        <f t="shared" si="3"/>
        <v>1671802</v>
      </c>
      <c r="F103" s="39">
        <v>254.03584156145607</v>
      </c>
      <c r="G103" s="39">
        <f t="shared" si="4"/>
        <v>424697627.99412537</v>
      </c>
      <c r="H103" s="39">
        <f t="shared" si="5"/>
        <v>424697627.99412537</v>
      </c>
      <c r="I103" s="73"/>
      <c r="J103" s="73"/>
    </row>
    <row r="104" spans="1:11" ht="15.75" thickBot="1" x14ac:dyDescent="0.3">
      <c r="A104" s="103"/>
      <c r="B104" s="3" t="s">
        <v>115</v>
      </c>
      <c r="C104" s="2">
        <v>49475768</v>
      </c>
      <c r="D104" s="43">
        <v>1</v>
      </c>
      <c r="E104" s="2">
        <f t="shared" si="3"/>
        <v>49475768</v>
      </c>
      <c r="F104" s="39">
        <v>440.72876752735692</v>
      </c>
      <c r="G104" s="39">
        <f t="shared" si="4"/>
        <v>21805394253.109444</v>
      </c>
      <c r="H104" s="39">
        <f t="shared" si="5"/>
        <v>21805394253.109444</v>
      </c>
      <c r="I104" s="73"/>
      <c r="J104" s="73"/>
    </row>
    <row r="105" spans="1:11" ht="15.75" thickBot="1" x14ac:dyDescent="0.3">
      <c r="A105" s="103"/>
      <c r="B105" s="3" t="s">
        <v>116</v>
      </c>
      <c r="C105" s="2">
        <v>7608668.9035920799</v>
      </c>
      <c r="D105" s="43">
        <v>1</v>
      </c>
      <c r="E105" s="2">
        <f t="shared" si="3"/>
        <v>7608668.9035920799</v>
      </c>
      <c r="F105" s="39">
        <v>228.25141278521173</v>
      </c>
      <c r="G105" s="39">
        <f t="shared" si="4"/>
        <v>1736689426.6598001</v>
      </c>
      <c r="H105" s="39">
        <f t="shared" si="5"/>
        <v>1736689426.6598001</v>
      </c>
      <c r="I105" s="73"/>
      <c r="J105" s="73"/>
    </row>
    <row r="106" spans="1:11" ht="15.75" thickBot="1" x14ac:dyDescent="0.3">
      <c r="A106" s="103"/>
      <c r="B106" s="5" t="s">
        <v>120</v>
      </c>
      <c r="C106" s="2">
        <v>2986232</v>
      </c>
      <c r="D106" s="43">
        <v>1</v>
      </c>
      <c r="E106" s="2">
        <f t="shared" si="3"/>
        <v>2986232</v>
      </c>
      <c r="F106" s="39">
        <v>354.45925664197233</v>
      </c>
      <c r="G106" s="39">
        <f t="shared" si="4"/>
        <v>1058497574.8804703</v>
      </c>
      <c r="H106" s="39">
        <f t="shared" si="5"/>
        <v>1058497574.8804703</v>
      </c>
      <c r="I106" s="73"/>
      <c r="J106" s="73"/>
    </row>
    <row r="107" spans="1:11" ht="15.75" thickBot="1" x14ac:dyDescent="0.3">
      <c r="A107" s="104"/>
      <c r="B107" s="21" t="s">
        <v>117</v>
      </c>
      <c r="C107" s="22">
        <v>118987</v>
      </c>
      <c r="D107" s="47">
        <v>3</v>
      </c>
      <c r="E107" s="22">
        <f t="shared" si="3"/>
        <v>356961</v>
      </c>
      <c r="F107" s="38">
        <v>1211.2945871686939</v>
      </c>
      <c r="G107" s="38">
        <f t="shared" si="4"/>
        <v>144128309.04344139</v>
      </c>
      <c r="H107" s="38">
        <f t="shared" si="5"/>
        <v>432384927.13032413</v>
      </c>
      <c r="I107" s="73"/>
      <c r="J107" s="73"/>
    </row>
    <row r="108" spans="1:11" ht="15.75" thickBot="1" x14ac:dyDescent="0.3">
      <c r="A108" s="28" t="s">
        <v>118</v>
      </c>
      <c r="B108" s="23" t="s">
        <v>119</v>
      </c>
      <c r="C108" s="22">
        <v>28473563.907900006</v>
      </c>
      <c r="D108" s="43">
        <v>1</v>
      </c>
      <c r="E108" s="22">
        <f t="shared" si="3"/>
        <v>28473563.907900006</v>
      </c>
      <c r="F108" s="31">
        <v>693.59494978918156</v>
      </c>
      <c r="G108" s="31">
        <f t="shared" si="4"/>
        <v>19749120129.018955</v>
      </c>
      <c r="H108" s="31">
        <f t="shared" si="5"/>
        <v>19749120129.018955</v>
      </c>
    </row>
    <row r="109" spans="1:11" ht="16.5" thickBot="1" x14ac:dyDescent="0.3">
      <c r="A109" s="84" t="s">
        <v>123</v>
      </c>
      <c r="B109" s="102"/>
      <c r="C109" s="30">
        <f>SUM(C3:C108)</f>
        <v>443452434.05058753</v>
      </c>
      <c r="D109" s="32" t="s">
        <v>124</v>
      </c>
      <c r="E109" s="96">
        <f>SUM(G3:G108)/C109</f>
        <v>381.11149935024093</v>
      </c>
      <c r="F109" s="97"/>
      <c r="G109" s="75">
        <f>C109*E109</f>
        <v>169004822031.53326</v>
      </c>
      <c r="H109" s="75">
        <f>SUM(H3:H108)</f>
        <v>184508783767.9212</v>
      </c>
    </row>
    <row r="110" spans="1:11" x14ac:dyDescent="0.25">
      <c r="K110" s="74"/>
    </row>
    <row r="112" spans="1:11" x14ac:dyDescent="0.25">
      <c r="K112" s="73"/>
    </row>
  </sheetData>
  <mergeCells count="10">
    <mergeCell ref="E109:F109"/>
    <mergeCell ref="A1:A2"/>
    <mergeCell ref="B1:B2"/>
    <mergeCell ref="A3:A7"/>
    <mergeCell ref="A8:A17"/>
    <mergeCell ref="A109:B109"/>
    <mergeCell ref="A92:A99"/>
    <mergeCell ref="A100:A107"/>
    <mergeCell ref="A18:A34"/>
    <mergeCell ref="A35:A91"/>
  </mergeCell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2014 todos los modos</vt:lpstr>
      <vt:lpstr>2014 vial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2017-02-09T15:25:42Z</dcterms:created>
  <dcterms:modified xsi:type="dcterms:W3CDTF">2017-09-21T15:15:33Z</dcterms:modified>
</cp:coreProperties>
</file>