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815"/>
  </bookViews>
  <sheets>
    <sheet name="Interferometro" sheetId="1" r:id="rId1"/>
  </sheets>
  <calcPr calcId="145621"/>
</workbook>
</file>

<file path=xl/calcChain.xml><?xml version="1.0" encoding="utf-8"?>
<calcChain xmlns="http://schemas.openxmlformats.org/spreadsheetml/2006/main">
  <c r="C104" i="1" l="1"/>
  <c r="C103" i="1"/>
  <c r="C102" i="1"/>
  <c r="E101" i="1"/>
  <c r="D101" i="1"/>
  <c r="G101" i="1" s="1"/>
  <c r="C101" i="1"/>
  <c r="F75" i="1"/>
  <c r="C75" i="1"/>
  <c r="F74" i="1"/>
  <c r="C74" i="1"/>
  <c r="F73" i="1"/>
  <c r="C73" i="1"/>
  <c r="F72" i="1"/>
  <c r="C72" i="1"/>
  <c r="F71" i="1"/>
  <c r="G71" i="1" s="1"/>
  <c r="C71" i="1"/>
  <c r="C37" i="1"/>
  <c r="C36" i="1"/>
  <c r="C35" i="1"/>
  <c r="D34" i="1"/>
  <c r="G34" i="1" s="1"/>
  <c r="C34" i="1"/>
  <c r="E34" i="1" s="1"/>
  <c r="H71" i="1" l="1"/>
</calcChain>
</file>

<file path=xl/sharedStrings.xml><?xml version="1.0" encoding="utf-8"?>
<sst xmlns="http://schemas.openxmlformats.org/spreadsheetml/2006/main" count="70" uniqueCount="58">
  <si>
    <t>GRUPPO D7</t>
  </si>
  <si>
    <t>COSTA, DI PAOLA, DUI</t>
  </si>
  <si>
    <t>ESPERIMENTO 10</t>
  </si>
  <si>
    <t>INTERFEROMETRO DI MICHELSON</t>
  </si>
  <si>
    <t>MISURA DELLA LUNGHEZZA D'ONDA DEL LASER</t>
  </si>
  <si>
    <t>d (μm)</t>
  </si>
  <si>
    <t>N (adim)</t>
  </si>
  <si>
    <r>
      <t>λ</t>
    </r>
    <r>
      <rPr>
        <vertAlign val="subscript"/>
        <sz val="11"/>
        <color theme="1"/>
        <rFont val="Calibri"/>
        <family val="2"/>
        <scheme val="minor"/>
      </rPr>
      <t>laser</t>
    </r>
    <r>
      <rPr>
        <vertAlign val="superscript"/>
        <sz val="11"/>
        <color theme="1"/>
        <rFont val="Calibri"/>
        <family val="2"/>
        <scheme val="minor"/>
      </rPr>
      <t>sperimentale</t>
    </r>
    <r>
      <rPr>
        <sz val="11"/>
        <color theme="1"/>
        <rFont val="Calibri"/>
        <family val="2"/>
        <scheme val="minor"/>
      </rPr>
      <t xml:space="preserve"> (μm)</t>
    </r>
  </si>
  <si>
    <r>
      <t>λ</t>
    </r>
    <r>
      <rPr>
        <vertAlign val="subscript"/>
        <sz val="11"/>
        <color theme="1"/>
        <rFont val="Calibri"/>
        <family val="2"/>
        <scheme val="minor"/>
      </rPr>
      <t>laser, media</t>
    </r>
    <r>
      <rPr>
        <vertAlign val="superscript"/>
        <sz val="11"/>
        <color theme="1"/>
        <rFont val="Calibri"/>
        <family val="2"/>
        <scheme val="minor"/>
      </rPr>
      <t>sperimentale</t>
    </r>
    <r>
      <rPr>
        <sz val="11"/>
        <color theme="1"/>
        <rFont val="Calibri"/>
        <family val="2"/>
        <scheme val="minor"/>
      </rPr>
      <t>(μm)</t>
    </r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</si>
  <si>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λ</t>
    </r>
    <r>
      <rPr>
        <vertAlign val="subscript"/>
        <sz val="11"/>
        <color theme="1"/>
        <rFont val="Calibri"/>
        <family val="2"/>
        <scheme val="minor"/>
      </rPr>
      <t>laser, media</t>
    </r>
    <r>
      <rPr>
        <vertAlign val="superscript"/>
        <sz val="11"/>
        <color theme="1"/>
        <rFont val="Calibri"/>
        <family val="2"/>
        <scheme val="minor"/>
      </rPr>
      <t>sperimentale</t>
    </r>
    <r>
      <rPr>
        <sz val="11"/>
        <color theme="1"/>
        <rFont val="Calibri"/>
        <family val="2"/>
        <scheme val="minor"/>
      </rPr>
      <t xml:space="preserve"> (μm)</t>
    </r>
  </si>
  <si>
    <r>
      <t>λ</t>
    </r>
    <r>
      <rPr>
        <vertAlign val="subscript"/>
        <sz val="11"/>
        <color theme="1"/>
        <rFont val="Calibri"/>
        <family val="2"/>
        <scheme val="minor"/>
      </rPr>
      <t>laser</t>
    </r>
    <r>
      <rPr>
        <vertAlign val="superscript"/>
        <sz val="11"/>
        <color theme="1"/>
        <rFont val="Calibri"/>
        <family val="2"/>
        <scheme val="minor"/>
      </rPr>
      <t>teorica</t>
    </r>
    <r>
      <rPr>
        <sz val="11"/>
        <color theme="1"/>
        <rFont val="Calibri"/>
        <family val="2"/>
        <scheme val="minor"/>
      </rPr>
      <t xml:space="preserve"> (nm)</t>
    </r>
  </si>
  <si>
    <t>t (adim)</t>
  </si>
  <si>
    <r>
      <t>t</t>
    </r>
    <r>
      <rPr>
        <vertAlign val="subscript"/>
        <sz val="11"/>
        <color theme="1"/>
        <rFont val="Calibri"/>
        <family val="2"/>
        <scheme val="minor"/>
      </rPr>
      <t>critico</t>
    </r>
    <r>
      <rPr>
        <sz val="11"/>
        <color theme="1"/>
        <rFont val="Calibri"/>
        <family val="2"/>
        <scheme val="minor"/>
      </rPr>
      <t xml:space="preserve"> (adim)</t>
    </r>
  </si>
  <si>
    <t>distanza lineare percorsa dalla vite</t>
  </si>
  <si>
    <t>numero di frange comparse contate</t>
  </si>
  <si>
    <t>lunghezza d'onda del laser ottenuta dalle misure di d e N</t>
  </si>
  <si>
    <r>
      <t>valore medio delle misure di λ</t>
    </r>
    <r>
      <rPr>
        <vertAlign val="subscript"/>
        <sz val="11"/>
        <color theme="1"/>
        <rFont val="Calibri"/>
        <family val="2"/>
        <scheme val="minor"/>
      </rPr>
      <t>laser</t>
    </r>
    <r>
      <rPr>
        <vertAlign val="superscript"/>
        <sz val="11"/>
        <color theme="1"/>
        <rFont val="Calibri"/>
        <family val="2"/>
        <scheme val="minor"/>
      </rPr>
      <t>sperimentale</t>
    </r>
  </si>
  <si>
    <r>
      <t>semidispersione massima delle misure  di λ</t>
    </r>
    <r>
      <rPr>
        <vertAlign val="subscript"/>
        <sz val="11"/>
        <color theme="1"/>
        <rFont val="Calibri"/>
        <family val="2"/>
        <scheme val="minor"/>
      </rPr>
      <t>laser</t>
    </r>
    <r>
      <rPr>
        <vertAlign val="superscript"/>
        <sz val="11"/>
        <color theme="1"/>
        <rFont val="Calibri"/>
        <family val="2"/>
        <scheme val="minor"/>
      </rPr>
      <t>sperimentale</t>
    </r>
  </si>
  <si>
    <t>valore di riferimento teorico per la lunghezza d'onda del laser</t>
  </si>
  <si>
    <r>
      <t>t di Student sui valori λ</t>
    </r>
    <r>
      <rPr>
        <vertAlign val="subscript"/>
        <sz val="11"/>
        <color theme="1"/>
        <rFont val="Calibri"/>
        <family val="2"/>
        <scheme val="minor"/>
      </rPr>
      <t>laser</t>
    </r>
    <r>
      <rPr>
        <vertAlign val="superscript"/>
        <sz val="11"/>
        <color theme="1"/>
        <rFont val="Calibri"/>
        <family val="2"/>
        <scheme val="minor"/>
      </rPr>
      <t>sperimentale</t>
    </r>
  </si>
  <si>
    <r>
      <t>t</t>
    </r>
    <r>
      <rPr>
        <vertAlign val="subscript"/>
        <sz val="11"/>
        <color theme="1"/>
        <rFont val="Calibri"/>
        <family val="2"/>
        <scheme val="minor"/>
      </rPr>
      <t>0.975</t>
    </r>
  </si>
  <si>
    <t>vite micrometrica dell'interferometro</t>
  </si>
  <si>
    <t>osservatore: Dui</t>
  </si>
  <si>
    <r>
      <t>λ</t>
    </r>
    <r>
      <rPr>
        <vertAlign val="subscript"/>
        <sz val="11"/>
        <color theme="1"/>
        <rFont val="Calibri"/>
        <family val="2"/>
        <scheme val="minor"/>
      </rPr>
      <t>laser</t>
    </r>
    <r>
      <rPr>
        <vertAlign val="superscript"/>
        <sz val="11"/>
        <color theme="1"/>
        <rFont val="Calibri"/>
        <family val="2"/>
        <scheme val="minor"/>
      </rPr>
      <t>sperimentale</t>
    </r>
    <r>
      <rPr>
        <sz val="11"/>
        <color theme="1"/>
        <rFont val="Calibri"/>
        <family val="2"/>
        <scheme val="minor"/>
      </rPr>
      <t xml:space="preserve"> = 2d / N</t>
    </r>
  </si>
  <si>
    <t>fornito dal costruttore</t>
  </si>
  <si>
    <t>valore tabulato</t>
  </si>
  <si>
    <t>MISURA DELL'INDICE DI RIFRAZIONE DEL VETRO</t>
  </si>
  <si>
    <t>θ (°)</t>
  </si>
  <si>
    <r>
      <t>θ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(°)</t>
    </r>
  </si>
  <si>
    <t>α (°)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</si>
  <si>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 xml:space="preserve">  (μm)</t>
    </r>
  </si>
  <si>
    <r>
      <t>n</t>
    </r>
    <r>
      <rPr>
        <vertAlign val="subscript"/>
        <sz val="11"/>
        <color theme="1"/>
        <rFont val="Calibri"/>
        <family val="2"/>
        <scheme val="minor"/>
      </rPr>
      <t>vetro</t>
    </r>
    <r>
      <rPr>
        <vertAlign val="superscript"/>
        <sz val="11"/>
        <color theme="1"/>
        <rFont val="Calibri"/>
        <family val="2"/>
        <scheme val="minor"/>
      </rPr>
      <t>sperimentale</t>
    </r>
    <r>
      <rPr>
        <sz val="11"/>
        <color theme="1"/>
        <rFont val="Calibri"/>
        <family val="2"/>
        <scheme val="minor"/>
      </rPr>
      <t xml:space="preserve"> (adim)</t>
    </r>
  </si>
  <si>
    <r>
      <t>n</t>
    </r>
    <r>
      <rPr>
        <vertAlign val="subscript"/>
        <sz val="11"/>
        <color theme="1"/>
        <rFont val="Calibri"/>
        <family val="2"/>
        <scheme val="minor"/>
      </rPr>
      <t>vetro, media</t>
    </r>
    <r>
      <rPr>
        <vertAlign val="superscript"/>
        <sz val="11"/>
        <color theme="1"/>
        <rFont val="Calibri"/>
        <family val="2"/>
        <scheme val="minor"/>
      </rPr>
      <t>sperimentale</t>
    </r>
    <r>
      <rPr>
        <sz val="11"/>
        <color theme="1"/>
        <rFont val="Calibri"/>
        <family val="2"/>
        <scheme val="minor"/>
      </rPr>
      <t xml:space="preserve"> (adim)</t>
    </r>
  </si>
  <si>
    <r>
      <t>Δn</t>
    </r>
    <r>
      <rPr>
        <vertAlign val="subscript"/>
        <sz val="11"/>
        <color theme="1"/>
        <rFont val="Calibri"/>
        <family val="2"/>
        <scheme val="minor"/>
      </rPr>
      <t>vetro, media</t>
    </r>
    <r>
      <rPr>
        <vertAlign val="superscript"/>
        <sz val="11"/>
        <color theme="1"/>
        <rFont val="Calibri"/>
        <family val="2"/>
        <scheme val="minor"/>
      </rPr>
      <t>sperimentale</t>
    </r>
    <r>
      <rPr>
        <sz val="11"/>
        <color theme="1"/>
        <rFont val="Calibri"/>
        <family val="2"/>
        <scheme val="minor"/>
      </rPr>
      <t xml:space="preserve"> (adim)</t>
    </r>
  </si>
  <si>
    <t>angolo tra superfici del vetrino e raggio laser nel piano del tavolo</t>
  </si>
  <si>
    <t>*</t>
  </si>
  <si>
    <r>
      <t>angolo tra  θ e θ</t>
    </r>
    <r>
      <rPr>
        <vertAlign val="subscript"/>
        <sz val="11"/>
        <color theme="1"/>
        <rFont val="Calibri"/>
        <family val="2"/>
        <scheme val="minor"/>
      </rPr>
      <t>0</t>
    </r>
  </si>
  <si>
    <t>spessore del vetrino</t>
  </si>
  <si>
    <t>indice di rifrazione del vetrino ottenuto dai dati</t>
  </si>
  <si>
    <r>
      <t>valore medio delle misure precedenti di n</t>
    </r>
    <r>
      <rPr>
        <vertAlign val="subscript"/>
        <sz val="11"/>
        <color theme="1"/>
        <rFont val="Calibri"/>
        <family val="2"/>
        <scheme val="minor"/>
      </rPr>
      <t>vetro</t>
    </r>
    <r>
      <rPr>
        <vertAlign val="superscript"/>
        <sz val="11"/>
        <color theme="1"/>
        <rFont val="Calibri"/>
        <family val="2"/>
        <scheme val="minor"/>
      </rPr>
      <t>sperimentale</t>
    </r>
  </si>
  <si>
    <r>
      <t>semidispersione massima delle misure precedenti di n</t>
    </r>
    <r>
      <rPr>
        <vertAlign val="subscript"/>
        <sz val="11"/>
        <color theme="1"/>
        <rFont val="Calibri"/>
        <family val="2"/>
        <scheme val="minor"/>
      </rPr>
      <t>vetro</t>
    </r>
    <r>
      <rPr>
        <vertAlign val="superscript"/>
        <sz val="11"/>
        <color theme="1"/>
        <rFont val="Calibri"/>
        <family val="2"/>
        <scheme val="minor"/>
      </rPr>
      <t>sperimentale</t>
    </r>
  </si>
  <si>
    <t>scala dell'interferometro</t>
  </si>
  <si>
    <r>
      <t>α = θ - θ</t>
    </r>
    <r>
      <rPr>
        <vertAlign val="subscript"/>
        <sz val="11"/>
        <color theme="1"/>
        <rFont val="Calibri"/>
        <family val="2"/>
        <scheme val="minor"/>
      </rPr>
      <t>0</t>
    </r>
  </si>
  <si>
    <t>calibro analogico</t>
  </si>
  <si>
    <t>n = [(2t - Nλ)(1 - cosθ)] / [2t(1 - cosθ) - Nλ]</t>
  </si>
  <si>
    <t>MISURA DELL'INDICE DI RIFRAZIONE DELL'ARIA</t>
  </si>
  <si>
    <t>D (mm)</t>
  </si>
  <si>
    <r>
      <t>n</t>
    </r>
    <r>
      <rPr>
        <vertAlign val="subscript"/>
        <sz val="11"/>
        <color theme="1"/>
        <rFont val="Calibri"/>
        <family val="2"/>
        <scheme val="minor"/>
      </rPr>
      <t>aria</t>
    </r>
    <r>
      <rPr>
        <vertAlign val="superscript"/>
        <sz val="11"/>
        <color theme="1"/>
        <rFont val="Calibri"/>
        <family val="2"/>
        <scheme val="minor"/>
      </rPr>
      <t>sperimentale</t>
    </r>
    <r>
      <rPr>
        <sz val="11"/>
        <color theme="1"/>
        <rFont val="Calibri"/>
        <family val="2"/>
        <scheme val="minor"/>
      </rPr>
      <t xml:space="preserve"> (adim)</t>
    </r>
  </si>
  <si>
    <r>
      <t>n</t>
    </r>
    <r>
      <rPr>
        <vertAlign val="subscript"/>
        <sz val="11"/>
        <color theme="1"/>
        <rFont val="Calibri"/>
        <family val="2"/>
        <scheme val="minor"/>
      </rPr>
      <t>aria, media</t>
    </r>
    <r>
      <rPr>
        <vertAlign val="superscript"/>
        <sz val="11"/>
        <color theme="1"/>
        <rFont val="Calibri"/>
        <family val="2"/>
        <scheme val="minor"/>
      </rPr>
      <t>sperimentale</t>
    </r>
    <r>
      <rPr>
        <sz val="11"/>
        <color theme="1"/>
        <rFont val="Calibri"/>
        <family val="2"/>
        <scheme val="minor"/>
      </rPr>
      <t xml:space="preserve"> (adim)</t>
    </r>
  </si>
  <si>
    <r>
      <t>Δn</t>
    </r>
    <r>
      <rPr>
        <vertAlign val="subscript"/>
        <sz val="11"/>
        <color theme="1"/>
        <rFont val="Calibri"/>
        <family val="2"/>
        <scheme val="minor"/>
      </rPr>
      <t>aria, media</t>
    </r>
    <r>
      <rPr>
        <vertAlign val="superscript"/>
        <sz val="11"/>
        <color theme="1"/>
        <rFont val="Calibri"/>
        <family val="2"/>
        <scheme val="minor"/>
      </rPr>
      <t>sperimentale</t>
    </r>
    <r>
      <rPr>
        <sz val="11"/>
        <color theme="1"/>
        <rFont val="Calibri"/>
        <family val="2"/>
        <scheme val="minor"/>
      </rPr>
      <t xml:space="preserve"> (adim)</t>
    </r>
  </si>
  <si>
    <r>
      <t>n</t>
    </r>
    <r>
      <rPr>
        <vertAlign val="subscript"/>
        <sz val="11"/>
        <color theme="1"/>
        <rFont val="Calibri"/>
        <family val="2"/>
        <scheme val="minor"/>
      </rPr>
      <t>aria</t>
    </r>
    <r>
      <rPr>
        <vertAlign val="superscript"/>
        <sz val="11"/>
        <color theme="1"/>
        <rFont val="Calibri"/>
        <family val="2"/>
        <scheme val="minor"/>
      </rPr>
      <t>teorico</t>
    </r>
    <r>
      <rPr>
        <sz val="11"/>
        <color theme="1"/>
        <rFont val="Calibri"/>
        <family val="2"/>
        <scheme val="minor"/>
      </rPr>
      <t xml:space="preserve"> (adim)</t>
    </r>
  </si>
  <si>
    <t>spessore della camera d'aria</t>
  </si>
  <si>
    <t>indice di rifrazione dell'aria nel laboratorio ottenuto dalle misure di N</t>
  </si>
  <si>
    <r>
      <t>valore medio dei valori di n</t>
    </r>
    <r>
      <rPr>
        <vertAlign val="subscript"/>
        <sz val="11"/>
        <color theme="1"/>
        <rFont val="Calibri"/>
        <family val="2"/>
        <scheme val="minor"/>
      </rPr>
      <t>aria</t>
    </r>
    <r>
      <rPr>
        <vertAlign val="superscript"/>
        <sz val="11"/>
        <color theme="1"/>
        <rFont val="Calibri"/>
        <family val="2"/>
        <scheme val="minor"/>
      </rPr>
      <t>sperimentale</t>
    </r>
  </si>
  <si>
    <r>
      <t>semidispersione massima dei valori di n</t>
    </r>
    <r>
      <rPr>
        <vertAlign val="subscript"/>
        <sz val="11"/>
        <color theme="1"/>
        <rFont val="Calibri"/>
        <family val="2"/>
        <scheme val="minor"/>
      </rPr>
      <t>aria</t>
    </r>
    <r>
      <rPr>
        <vertAlign val="superscript"/>
        <sz val="11"/>
        <color theme="1"/>
        <rFont val="Calibri"/>
        <family val="2"/>
        <scheme val="minor"/>
      </rPr>
      <t>sperimentale</t>
    </r>
  </si>
  <si>
    <t>valore teorico dell'indice di rifrazione dell'aria in condizioni SATP</t>
  </si>
  <si>
    <t>valore fornito dal costruttore</t>
  </si>
  <si>
    <r>
      <t>n</t>
    </r>
    <r>
      <rPr>
        <vertAlign val="subscript"/>
        <sz val="11"/>
        <color theme="1"/>
        <rFont val="Calibri"/>
        <family val="2"/>
        <scheme val="minor"/>
      </rPr>
      <t>aria</t>
    </r>
    <r>
      <rPr>
        <vertAlign val="superscript"/>
        <sz val="11"/>
        <color theme="1"/>
        <rFont val="Calibri"/>
        <family val="2"/>
        <scheme val="minor"/>
      </rPr>
      <t>sperimentale</t>
    </r>
    <r>
      <rPr>
        <sz val="11"/>
        <color theme="1"/>
        <rFont val="Calibri"/>
        <family val="2"/>
        <scheme val="minor"/>
      </rPr>
      <t xml:space="preserve"> = 1 + Nλ</t>
    </r>
    <r>
      <rPr>
        <vertAlign val="subscript"/>
        <sz val="11"/>
        <color theme="1"/>
        <rFont val="Calibri"/>
        <family val="2"/>
        <scheme val="minor"/>
      </rPr>
      <t>teorica</t>
    </r>
    <r>
      <rPr>
        <sz val="11"/>
        <color theme="1"/>
        <rFont val="Calibri"/>
        <family val="2"/>
        <scheme val="minor"/>
      </rPr>
      <t xml:space="preserve"> / 2d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</si>
</sst>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.0"/>
    <numFmt numFmtId="166" formatCode="0.0000"/>
    <numFmt numFmtId="167" formatCode="0.000000"/>
    <numFmt numFmtId="168" formatCode="0.00000"/>
    <numFmt numFmtId="169" formatCode="0.00000000"/>
  </numFmts>
  <fonts count="3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242021"/>
      <name val="Times.New.Roman091.688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CC0000"/>
      <name val="Liberation Sans"/>
    </font>
    <font>
      <sz val="10"/>
      <color rgb="FFCC0000"/>
      <name val="Calibri"/>
      <family val="2"/>
    </font>
    <font>
      <b/>
      <sz val="10"/>
      <color rgb="FFFFFFFF"/>
      <name val="Liberation Sans"/>
    </font>
    <font>
      <b/>
      <sz val="10"/>
      <color rgb="FFFFFFFF"/>
      <name val="Calibri"/>
      <family val="2"/>
    </font>
    <font>
      <i/>
      <sz val="10"/>
      <color rgb="FF808080"/>
      <name val="Liberation Sans"/>
    </font>
    <font>
      <i/>
      <sz val="10"/>
      <color rgb="FF808080"/>
      <name val="Calibri"/>
      <family val="2"/>
    </font>
    <font>
      <sz val="10"/>
      <color rgb="FF006600"/>
      <name val="Liberation Sans"/>
    </font>
    <font>
      <sz val="10"/>
      <color rgb="FF006600"/>
      <name val="Calibri"/>
      <family val="2"/>
    </font>
    <font>
      <b/>
      <sz val="24"/>
      <color rgb="FF000000"/>
      <name val="Liberation Sans"/>
    </font>
    <font>
      <b/>
      <sz val="24"/>
      <color rgb="FF000000"/>
      <name val="Calibri"/>
      <family val="2"/>
    </font>
    <font>
      <sz val="18"/>
      <color rgb="FF000000"/>
      <name val="Liberation Sans"/>
    </font>
    <font>
      <sz val="18"/>
      <color rgb="FF000000"/>
      <name val="Calibri"/>
      <family val="2"/>
    </font>
    <font>
      <sz val="12"/>
      <color rgb="FF000000"/>
      <name val="Liberation Sans"/>
    </font>
    <font>
      <sz val="12"/>
      <color rgb="FF000000"/>
      <name val="Calibri"/>
      <family val="2"/>
    </font>
    <font>
      <u/>
      <sz val="10"/>
      <color rgb="FF0000EE"/>
      <name val="Liberation Sans"/>
    </font>
    <font>
      <u/>
      <sz val="10"/>
      <color rgb="FF0000EE"/>
      <name val="Calibri"/>
      <family val="2"/>
    </font>
    <font>
      <sz val="10"/>
      <color rgb="FF996600"/>
      <name val="Liberation Sans"/>
    </font>
    <font>
      <sz val="10"/>
      <color rgb="FF996600"/>
      <name val="Calibri"/>
      <family val="2"/>
    </font>
    <font>
      <sz val="11"/>
      <color rgb="FF000000"/>
      <name val="Calibri"/>
      <family val="2"/>
      <charset val="1"/>
    </font>
    <font>
      <sz val="11"/>
      <color theme="1"/>
      <name val="Liberation Sans"/>
    </font>
    <font>
      <sz val="11"/>
      <color rgb="FF000000"/>
      <name val="Calibri"/>
      <family val="2"/>
    </font>
    <font>
      <sz val="10"/>
      <color rgb="FF333333"/>
      <name val="Liberation Sans"/>
    </font>
    <font>
      <sz val="10"/>
      <color rgb="FF333333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8">
    <xf numFmtId="0" fontId="0" fillId="0" borderId="0"/>
    <xf numFmtId="0" fontId="7" fillId="0" borderId="0"/>
    <xf numFmtId="0" fontId="8" fillId="2" borderId="0"/>
    <xf numFmtId="0" fontId="9" fillId="2" borderId="0"/>
    <xf numFmtId="0" fontId="8" fillId="3" borderId="0"/>
    <xf numFmtId="0" fontId="9" fillId="3" borderId="0"/>
    <xf numFmtId="0" fontId="7" fillId="4" borderId="0"/>
    <xf numFmtId="0" fontId="10" fillId="4" borderId="0"/>
    <xf numFmtId="0" fontId="10" fillId="0" borderId="0"/>
    <xf numFmtId="0" fontId="11" fillId="5" borderId="0"/>
    <xf numFmtId="0" fontId="12" fillId="5" borderId="0"/>
    <xf numFmtId="0" fontId="13" fillId="6" borderId="0"/>
    <xf numFmtId="0" fontId="14" fillId="6" borderId="0"/>
    <xf numFmtId="0" fontId="15" fillId="0" borderId="0"/>
    <xf numFmtId="0" fontId="16" fillId="0" borderId="0"/>
    <xf numFmtId="0" fontId="17" fillId="7" borderId="0"/>
    <xf numFmtId="0" fontId="18" fillId="7" borderId="0"/>
    <xf numFmtId="0" fontId="19" fillId="0" borderId="0"/>
    <xf numFmtId="0" fontId="20" fillId="0" borderId="0"/>
    <xf numFmtId="0" fontId="2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0" fontId="26" fillId="0" borderId="0"/>
    <xf numFmtId="0" fontId="27" fillId="8" borderId="0"/>
    <xf numFmtId="0" fontId="28" fillId="8" borderId="0"/>
    <xf numFmtId="0" fontId="29" fillId="0" borderId="0"/>
    <xf numFmtId="0" fontId="30" fillId="0" borderId="0"/>
    <xf numFmtId="0" fontId="31" fillId="0" borderId="0"/>
    <xf numFmtId="0" fontId="32" fillId="8" borderId="15"/>
    <xf numFmtId="0" fontId="33" fillId="8" borderId="15"/>
    <xf numFmtId="0" fontId="30" fillId="0" borderId="0"/>
    <xf numFmtId="0" fontId="31" fillId="0" borderId="0"/>
    <xf numFmtId="0" fontId="30" fillId="0" borderId="0"/>
    <xf numFmtId="0" fontId="31" fillId="0" borderId="0"/>
    <xf numFmtId="0" fontId="11" fillId="0" borderId="0"/>
    <xf numFmtId="0" fontId="12" fillId="0" borderId="0"/>
  </cellStyleXfs>
  <cellXfs count="78">
    <xf numFmtId="0" fontId="0" fillId="0" borderId="0" xfId="0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10" xfId="0" applyBorder="1" applyAlignment="1">
      <alignment vertical="center"/>
    </xf>
    <xf numFmtId="166" fontId="0" fillId="0" borderId="0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6" fillId="0" borderId="0" xfId="0" applyFont="1"/>
    <xf numFmtId="167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2" fontId="0" fillId="0" borderId="2" xfId="0" applyNumberFormat="1" applyBorder="1" applyAlignment="1">
      <alignment vertical="center"/>
    </xf>
    <xf numFmtId="168" fontId="0" fillId="0" borderId="0" xfId="0" applyNumberFormat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168" fontId="0" fillId="0" borderId="2" xfId="0" applyNumberFormat="1" applyBorder="1" applyAlignment="1">
      <alignment horizontal="center" vertical="center"/>
    </xf>
    <xf numFmtId="168" fontId="0" fillId="0" borderId="0" xfId="0" applyNumberFormat="1" applyBorder="1" applyAlignment="1">
      <alignment horizontal="center" vertical="center"/>
    </xf>
    <xf numFmtId="168" fontId="0" fillId="0" borderId="5" xfId="0" applyNumberFormat="1" applyBorder="1" applyAlignment="1">
      <alignment horizontal="center" vertical="center"/>
    </xf>
    <xf numFmtId="169" fontId="0" fillId="0" borderId="2" xfId="0" applyNumberFormat="1" applyBorder="1" applyAlignment="1">
      <alignment horizontal="center" vertical="center"/>
    </xf>
    <xf numFmtId="169" fontId="0" fillId="0" borderId="0" xfId="0" applyNumberFormat="1" applyBorder="1" applyAlignment="1">
      <alignment horizontal="center" vertical="center"/>
    </xf>
    <xf numFmtId="169" fontId="0" fillId="0" borderId="5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</cellXfs>
  <cellStyles count="38">
    <cellStyle name="Accent" xfId="1"/>
    <cellStyle name="Accent 1" xfId="2"/>
    <cellStyle name="Accent 1 2" xfId="3"/>
    <cellStyle name="Accent 2" xfId="4"/>
    <cellStyle name="Accent 2 2" xfId="5"/>
    <cellStyle name="Accent 3" xfId="6"/>
    <cellStyle name="Accent 3 2" xfId="7"/>
    <cellStyle name="Accent 4" xfId="8"/>
    <cellStyle name="Bad" xfId="9"/>
    <cellStyle name="Bad 2" xfId="10"/>
    <cellStyle name="Error" xfId="11"/>
    <cellStyle name="Error 2" xfId="12"/>
    <cellStyle name="Footnote" xfId="13"/>
    <cellStyle name="Footnote 2" xfId="14"/>
    <cellStyle name="Good" xfId="15"/>
    <cellStyle name="Good 2" xfId="16"/>
    <cellStyle name="Heading (user)" xfId="17"/>
    <cellStyle name="Heading (user) 2" xfId="18"/>
    <cellStyle name="Heading 1" xfId="19"/>
    <cellStyle name="Heading 1 2" xfId="20"/>
    <cellStyle name="Heading 2" xfId="21"/>
    <cellStyle name="Heading 2 2" xfId="22"/>
    <cellStyle name="Hyperlink" xfId="23"/>
    <cellStyle name="Hyperlink 2" xfId="24"/>
    <cellStyle name="Neutral" xfId="25"/>
    <cellStyle name="Neutral 2" xfId="26"/>
    <cellStyle name="Normale" xfId="0" builtinId="0"/>
    <cellStyle name="Normale 2" xfId="27"/>
    <cellStyle name="Normale 3" xfId="28"/>
    <cellStyle name="Normale 4" xfId="29"/>
    <cellStyle name="Note" xfId="30"/>
    <cellStyle name="Note 2" xfId="31"/>
    <cellStyle name="Status" xfId="32"/>
    <cellStyle name="Status 2" xfId="33"/>
    <cellStyle name="Text" xfId="34"/>
    <cellStyle name="Text 2" xfId="35"/>
    <cellStyle name="Warning" xfId="36"/>
    <cellStyle name="Warning 2" xfId="3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79</xdr:row>
      <xdr:rowOff>190499</xdr:rowOff>
    </xdr:from>
    <xdr:to>
      <xdr:col>2</xdr:col>
      <xdr:colOff>1</xdr:colOff>
      <xdr:row>96</xdr:row>
      <xdr:rowOff>0</xdr:rowOff>
    </xdr:to>
    <xdr:pic>
      <xdr:nvPicPr>
        <xdr:cNvPr id="2" name="Immagine 1">
          <a:extLst>
            <a:ext uri="{FF2B5EF4-FFF2-40B4-BE49-F238E27FC236}">
              <a16:creationId xmlns="" xmlns:a16="http://schemas.microsoft.com/office/drawing/2014/main" id="{039FBD80-2A22-4A7C-92F9-79AF0BD69E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059"/>
        <a:stretch/>
      </xdr:blipFill>
      <xdr:spPr>
        <a:xfrm>
          <a:off x="2" y="17068799"/>
          <a:ext cx="2800349" cy="304800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3</xdr:col>
      <xdr:colOff>0</xdr:colOff>
      <xdr:row>10</xdr:row>
      <xdr:rowOff>17318</xdr:rowOff>
    </xdr:from>
    <xdr:to>
      <xdr:col>5</xdr:col>
      <xdr:colOff>1809750</xdr:colOff>
      <xdr:row>29</xdr:row>
      <xdr:rowOff>17318</xdr:rowOff>
    </xdr:to>
    <xdr:pic>
      <xdr:nvPicPr>
        <xdr:cNvPr id="3" name="Immagine 2">
          <a:extLst>
            <a:ext uri="{FF2B5EF4-FFF2-40B4-BE49-F238E27FC236}">
              <a16:creationId xmlns="" xmlns:a16="http://schemas.microsoft.com/office/drawing/2014/main" id="{2CF8A375-3F14-43AF-9330-167E16B37B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776" b="440"/>
        <a:stretch/>
      </xdr:blipFill>
      <xdr:spPr>
        <a:xfrm>
          <a:off x="4848225" y="2112818"/>
          <a:ext cx="5705475" cy="36195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0</xdr:col>
      <xdr:colOff>1</xdr:colOff>
      <xdr:row>10</xdr:row>
      <xdr:rowOff>2</xdr:rowOff>
    </xdr:from>
    <xdr:to>
      <xdr:col>2</xdr:col>
      <xdr:colOff>1</xdr:colOff>
      <xdr:row>29</xdr:row>
      <xdr:rowOff>0</xdr:rowOff>
    </xdr:to>
    <xdr:pic>
      <xdr:nvPicPr>
        <xdr:cNvPr id="4" name="Immagine 3">
          <a:extLst>
            <a:ext uri="{FF2B5EF4-FFF2-40B4-BE49-F238E27FC236}">
              <a16:creationId xmlns="" xmlns:a16="http://schemas.microsoft.com/office/drawing/2014/main" id="{5256A606-8BAE-4E5A-91C2-A3DCB8182E3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1" r="816" b="1225"/>
        <a:stretch/>
      </xdr:blipFill>
      <xdr:spPr>
        <a:xfrm>
          <a:off x="1" y="2095502"/>
          <a:ext cx="2800350" cy="361949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7</xdr:col>
      <xdr:colOff>0</xdr:colOff>
      <xdr:row>10</xdr:row>
      <xdr:rowOff>0</xdr:rowOff>
    </xdr:from>
    <xdr:to>
      <xdr:col>10</xdr:col>
      <xdr:colOff>0</xdr:colOff>
      <xdr:row>29</xdr:row>
      <xdr:rowOff>0</xdr:rowOff>
    </xdr:to>
    <xdr:sp macro="" textlink="">
      <xdr:nvSpPr>
        <xdr:cNvPr id="5" name="CasellaDiTesto 4">
          <a:extLst>
            <a:ext uri="{FF2B5EF4-FFF2-40B4-BE49-F238E27FC236}">
              <a16:creationId xmlns="" xmlns:a16="http://schemas.microsoft.com/office/drawing/2014/main" id="{9B547D46-539D-47A2-B585-AFB5C05D7D8D}"/>
            </a:ext>
          </a:extLst>
        </xdr:cNvPr>
        <xdr:cNvSpPr txBox="1"/>
      </xdr:nvSpPr>
      <xdr:spPr>
        <a:xfrm>
          <a:off x="13201650" y="2095500"/>
          <a:ext cx="3476625" cy="36195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0000" tIns="180000" rIns="180000" bIns="180000" rtlCol="0" anchor="t"/>
        <a:lstStyle/>
        <a:p>
          <a:pPr algn="just"/>
          <a:r>
            <a:rPr lang="it-IT" sz="1500"/>
            <a:t>L'interferometro</a:t>
          </a:r>
          <a:r>
            <a:rPr lang="it-IT" sz="1500" baseline="0"/>
            <a:t> di precisione</a:t>
          </a:r>
          <a:r>
            <a:rPr lang="it-IT" sz="1500"/>
            <a:t> Pasco</a:t>
          </a:r>
          <a:r>
            <a:rPr lang="it-IT" sz="1500" baseline="0"/>
            <a:t> OS-9255A è utilizzato in modalità interferometro di Michelson.</a:t>
          </a:r>
          <a:endParaRPr lang="it-IT" sz="1500"/>
        </a:p>
        <a:p>
          <a:pPr algn="just"/>
          <a:r>
            <a:rPr lang="it-IT" sz="1500"/>
            <a:t>Il "compensator plate" e il "viewing screen" in figura sono nel nostro caso rispettivamente assente e coincidente con una parete dipinta di bianco del laboratorio.</a:t>
          </a:r>
        </a:p>
      </xdr:txBody>
    </xdr:sp>
    <xdr:clientData/>
  </xdr:twoCellAnchor>
  <xdr:twoCellAnchor>
    <xdr:from>
      <xdr:col>9</xdr:col>
      <xdr:colOff>0</xdr:colOff>
      <xdr:row>30</xdr:row>
      <xdr:rowOff>0</xdr:rowOff>
    </xdr:from>
    <xdr:to>
      <xdr:col>19</xdr:col>
      <xdr:colOff>0</xdr:colOff>
      <xdr:row>45</xdr:row>
      <xdr:rowOff>9525</xdr:rowOff>
    </xdr:to>
    <xdr:sp macro="" textlink="">
      <xdr:nvSpPr>
        <xdr:cNvPr id="6" name="CasellaDiTesto 5">
          <a:extLst>
            <a:ext uri="{FF2B5EF4-FFF2-40B4-BE49-F238E27FC236}">
              <a16:creationId xmlns="" xmlns:a16="http://schemas.microsoft.com/office/drawing/2014/main" id="{FD77E055-DE07-4788-B967-AFC879AD97E9}"/>
            </a:ext>
          </a:extLst>
        </xdr:cNvPr>
        <xdr:cNvSpPr txBox="1"/>
      </xdr:nvSpPr>
      <xdr:spPr>
        <a:xfrm>
          <a:off x="15830550" y="5905500"/>
          <a:ext cx="6343650" cy="3705225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0000" tIns="180000" rIns="180000" bIns="180000" rtlCol="0" anchor="t"/>
        <a:lstStyle/>
        <a:p>
          <a:pPr algn="just"/>
          <a:r>
            <a:rPr lang="it-IT" sz="1500"/>
            <a:t>Non consideriamo gli errori di sensibilità su d ed N come assimilabili ad errori gaussiani </a:t>
          </a:r>
          <a:r>
            <a:rPr lang="it-IT" sz="1500" baseline="0"/>
            <a:t>in quanto  vi sono importanti fonti di errore ignote, legate all'allineamento dei componenti ottici, alla meccanica delle parti mobili e all'affaticamento visivo dell'osservatore che conta le frange.</a:t>
          </a:r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/>
            <a:t>Non possiamo pertanto considerare l'errore propagato su </a:t>
          </a:r>
          <a:r>
            <a:rPr lang="el-G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λ</a:t>
          </a:r>
          <a:r>
            <a:rPr lang="it-IT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laser</a:t>
          </a:r>
          <a:r>
            <a:rPr lang="it-IT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sperimentale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t-IT" sz="1500" baseline="0"/>
            <a:t> come un buon stimatore della varianza della popolazione, pertanto non possiamo utilizzare un test normale; effettuiamo dunque un test di Student 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due code con significatività del 5%, che risulta però negativo.</a:t>
          </a:r>
          <a:endParaRPr lang="it-IT" sz="1500" baseline="0">
            <a:effectLst/>
          </a:endParaRPr>
        </a:p>
        <a:p>
          <a:pPr marL="0" marR="0" lvl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Siamo piuttosto sicuri che la discrepanza tra </a:t>
          </a:r>
          <a:r>
            <a:rPr lang="el-GR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λ</a:t>
          </a:r>
          <a:r>
            <a:rPr lang="it-IT" sz="15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laser, media</a:t>
          </a:r>
          <a:r>
            <a:rPr lang="it-IT" sz="15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sperimentale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 </a:t>
          </a:r>
          <a:r>
            <a:rPr lang="el-GR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λ</a:t>
          </a:r>
          <a:r>
            <a:rPr lang="it-IT" sz="15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laser</a:t>
          </a:r>
          <a:r>
            <a:rPr lang="it-IT" sz="15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teorica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sia dovuta a un errato conteggio di N, dovuto forse a una presa dati troppo frettolosa.</a:t>
          </a:r>
          <a:endParaRPr lang="it-IT" sz="1500">
            <a:effectLst/>
          </a:endParaRPr>
        </a:p>
        <a:p>
          <a:pPr algn="just"/>
          <a:r>
            <a:rPr lang="it-IT" sz="1500" baseline="0"/>
            <a:t>Associamo i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noltre</a:t>
          </a:r>
          <a:r>
            <a:rPr lang="it-IT" sz="1500" baseline="0"/>
            <a:t> a </a:t>
          </a:r>
          <a:r>
            <a:rPr lang="el-GR" sz="1500" baseline="0"/>
            <a:t>λ</a:t>
          </a:r>
          <a:r>
            <a:rPr lang="it-IT" sz="1500" baseline="-25000"/>
            <a:t>laser</a:t>
          </a:r>
          <a:r>
            <a:rPr lang="it-IT" sz="1500" baseline="0"/>
            <a:t> non l'errore propagato, bensì la semidispersione massima.</a:t>
          </a:r>
          <a:endParaRPr lang="it-IT" sz="1500"/>
        </a:p>
      </xdr:txBody>
    </xdr:sp>
    <xdr:clientData/>
  </xdr:twoCellAnchor>
  <xdr:twoCellAnchor>
    <xdr:from>
      <xdr:col>3</xdr:col>
      <xdr:colOff>0</xdr:colOff>
      <xdr:row>50</xdr:row>
      <xdr:rowOff>0</xdr:rowOff>
    </xdr:from>
    <xdr:to>
      <xdr:col>5</xdr:col>
      <xdr:colOff>0</xdr:colOff>
      <xdr:row>66</xdr:row>
      <xdr:rowOff>0</xdr:rowOff>
    </xdr:to>
    <xdr:sp macro="" textlink="">
      <xdr:nvSpPr>
        <xdr:cNvPr id="7" name="CasellaDiTesto 6">
          <a:extLst>
            <a:ext uri="{FF2B5EF4-FFF2-40B4-BE49-F238E27FC236}">
              <a16:creationId xmlns="" xmlns:a16="http://schemas.microsoft.com/office/drawing/2014/main" id="{B7BCA439-C0FD-4A88-B5D9-ACE34F0CD8F4}"/>
            </a:ext>
          </a:extLst>
        </xdr:cNvPr>
        <xdr:cNvSpPr txBox="1"/>
      </xdr:nvSpPr>
      <xdr:spPr>
        <a:xfrm>
          <a:off x="4848225" y="10553700"/>
          <a:ext cx="3895725" cy="30480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0000" tIns="180000" rIns="180000" bIns="180000" rtlCol="0" anchor="t"/>
        <a:lstStyle/>
        <a:p>
          <a:pPr algn="just"/>
          <a:r>
            <a:rPr lang="it-IT" sz="1500"/>
            <a:t>* Indichiamo con </a:t>
          </a:r>
          <a:r>
            <a:rPr lang="el-GR" sz="1500"/>
            <a:t>θ</a:t>
          </a:r>
          <a:r>
            <a:rPr lang="el-GR" sz="1500" baseline="-25000"/>
            <a:t>0</a:t>
          </a:r>
          <a:r>
            <a:rPr lang="it-IT" sz="1500"/>
            <a:t> l'angolo 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 cui il vetrino ha superfici ortogonali alla luce del laser.</a:t>
          </a:r>
        </a:p>
        <a:p>
          <a:pPr algn="just"/>
          <a:r>
            <a:rPr lang="it-IT" sz="1500"/>
            <a:t>A livello pratico </a:t>
          </a:r>
          <a:r>
            <a:rPr lang="it-IT" sz="1500" baseline="0"/>
            <a:t>esso è l'angolo </a:t>
          </a:r>
          <a:r>
            <a:rPr lang="it-IT" sz="1500"/>
            <a:t>che</a:t>
          </a:r>
          <a:r>
            <a:rPr lang="it-IT" sz="1500" baseline="0"/>
            <a:t> divide la regione in cui la variazione di inclinazione del vetrino é tale per cui le frange scompaiono da quella per cui le frange compaiono.</a:t>
          </a:r>
        </a:p>
      </xdr:txBody>
    </xdr:sp>
    <xdr:clientData/>
  </xdr:twoCellAnchor>
  <xdr:twoCellAnchor editAs="oneCell">
    <xdr:from>
      <xdr:col>0</xdr:col>
      <xdr:colOff>1</xdr:colOff>
      <xdr:row>50</xdr:row>
      <xdr:rowOff>0</xdr:rowOff>
    </xdr:from>
    <xdr:to>
      <xdr:col>2</xdr:col>
      <xdr:colOff>1</xdr:colOff>
      <xdr:row>66</xdr:row>
      <xdr:rowOff>4378</xdr:rowOff>
    </xdr:to>
    <xdr:pic>
      <xdr:nvPicPr>
        <xdr:cNvPr id="8" name="Immagine 7">
          <a:extLst>
            <a:ext uri="{FF2B5EF4-FFF2-40B4-BE49-F238E27FC236}">
              <a16:creationId xmlns="" xmlns:a16="http://schemas.microsoft.com/office/drawing/2014/main" id="{276E7CCC-9E06-4858-949E-11B237AC32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1" t="458" r="495" b="1109"/>
        <a:stretch/>
      </xdr:blipFill>
      <xdr:spPr>
        <a:xfrm>
          <a:off x="1" y="10553700"/>
          <a:ext cx="2800350" cy="305237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9</xdr:col>
      <xdr:colOff>0</xdr:colOff>
      <xdr:row>67</xdr:row>
      <xdr:rowOff>0</xdr:rowOff>
    </xdr:from>
    <xdr:to>
      <xdr:col>15</xdr:col>
      <xdr:colOff>572738</xdr:colOff>
      <xdr:row>75</xdr:row>
      <xdr:rowOff>0</xdr:rowOff>
    </xdr:to>
    <xdr:sp macro="" textlink="">
      <xdr:nvSpPr>
        <xdr:cNvPr id="9" name="CasellaDiTesto 8">
          <a:extLst>
            <a:ext uri="{FF2B5EF4-FFF2-40B4-BE49-F238E27FC236}">
              <a16:creationId xmlns="" xmlns:a16="http://schemas.microsoft.com/office/drawing/2014/main" id="{8A0996F6-7CEE-488A-8DB2-8AB8698B20E2}"/>
            </a:ext>
          </a:extLst>
        </xdr:cNvPr>
        <xdr:cNvSpPr txBox="1"/>
      </xdr:nvSpPr>
      <xdr:spPr>
        <a:xfrm>
          <a:off x="15830550" y="13792200"/>
          <a:ext cx="4325588" cy="2324100"/>
        </a:xfrm>
        <a:prstGeom prst="rect">
          <a:avLst/>
        </a:prstGeom>
        <a:solidFill>
          <a:schemeClr val="lt1"/>
        </a:solidFill>
        <a:ln w="9525" cmpd="sng">
          <a:solidFill>
            <a:schemeClr val="tx1">
              <a:alpha val="99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0000" tIns="180000" rIns="180000" bIns="180000" rtlCol="0" anchor="t"/>
        <a:lstStyle/>
        <a:p>
          <a:pPr algn="just"/>
          <a:r>
            <a:rPr lang="it-IT" sz="1500"/>
            <a:t>Il valore 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it-IT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vetro,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t-IT" sz="1100" baseline="-25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media</a:t>
          </a:r>
          <a:r>
            <a:rPr lang="it-IT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sperimentale</a:t>
          </a:r>
          <a:r>
            <a:rPr lang="it-I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it-IT" sz="1500"/>
            <a:t>ottenuto</a:t>
          </a:r>
          <a:r>
            <a:rPr lang="it-IT" sz="1500" baseline="0"/>
            <a:t> </a:t>
          </a:r>
          <a:r>
            <a:rPr lang="it-IT" sz="1500"/>
            <a:t>per l'indice di rifrazione</a:t>
          </a:r>
          <a:r>
            <a:rPr lang="it-IT" sz="1500" baseline="0"/>
            <a:t> del vetrino è ragionevole in quanto i valori tipici per il vetro sono </a:t>
          </a:r>
          <a:r>
            <a:rPr lang="it-IT" sz="15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1.46 ÷ 1.86</a:t>
          </a:r>
          <a:r>
            <a:rPr lang="it-IT" sz="1500" baseline="0"/>
            <a:t>. </a:t>
          </a:r>
        </a:p>
        <a:p>
          <a:pPr algn="just"/>
          <a:r>
            <a:rPr lang="it-IT" sz="1500" baseline="0"/>
            <a:t>Non abbiamo trovato 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 valore di riferimento </a:t>
          </a:r>
          <a:r>
            <a:rPr lang="it-IT" sz="1500" baseline="0"/>
            <a:t>nel manuale del Pasco OS-9255A con cui confrontare il nostro valore sperimentale.</a:t>
          </a:r>
          <a:endParaRPr lang="it-IT" sz="1500"/>
        </a:p>
      </xdr:txBody>
    </xdr:sp>
    <xdr:clientData/>
  </xdr:twoCellAnchor>
  <xdr:twoCellAnchor>
    <xdr:from>
      <xdr:col>9</xdr:col>
      <xdr:colOff>0</xdr:colOff>
      <xdr:row>97</xdr:row>
      <xdr:rowOff>0</xdr:rowOff>
    </xdr:from>
    <xdr:to>
      <xdr:col>19</xdr:col>
      <xdr:colOff>0</xdr:colOff>
      <xdr:row>104</xdr:row>
      <xdr:rowOff>0</xdr:rowOff>
    </xdr:to>
    <xdr:sp macro="" textlink="">
      <xdr:nvSpPr>
        <xdr:cNvPr id="10" name="CasellaDiTesto 9">
          <a:extLst>
            <a:ext uri="{FF2B5EF4-FFF2-40B4-BE49-F238E27FC236}">
              <a16:creationId xmlns="" xmlns:a16="http://schemas.microsoft.com/office/drawing/2014/main" id="{61AE112C-2D5A-4CA5-9181-3CD9E795C0DB}"/>
            </a:ext>
          </a:extLst>
        </xdr:cNvPr>
        <xdr:cNvSpPr txBox="1"/>
      </xdr:nvSpPr>
      <xdr:spPr>
        <a:xfrm>
          <a:off x="15830550" y="20307300"/>
          <a:ext cx="6343650" cy="21336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180000" tIns="180000" rIns="180000" bIns="180000" rtlCol="0" anchor="t"/>
        <a:lstStyle/>
        <a:p>
          <a:pPr algn="just"/>
          <a:r>
            <a:rPr lang="it-IT" sz="1500">
              <a:latin typeface="Calibri (Corpo)"/>
            </a:rPr>
            <a:t>Il valore n</a:t>
          </a:r>
          <a:r>
            <a:rPr lang="it-IT" sz="1500" baseline="-25000">
              <a:latin typeface="Calibri (Corpo)"/>
            </a:rPr>
            <a:t>aria, media</a:t>
          </a:r>
          <a:r>
            <a:rPr lang="it-IT" sz="1500" baseline="30000">
              <a:latin typeface="Calibri (Corpo)"/>
            </a:rPr>
            <a:t>sperimentale</a:t>
          </a:r>
          <a:r>
            <a:rPr lang="it-IT" sz="1500">
              <a:latin typeface="Calibri (Corpo)"/>
            </a:rPr>
            <a:t> è molto vicino al valore teorico n</a:t>
          </a:r>
          <a:r>
            <a:rPr lang="it-IT" sz="1500" baseline="-25000">
              <a:latin typeface="Calibri (Corpo)"/>
            </a:rPr>
            <a:t>aria</a:t>
          </a:r>
          <a:r>
            <a:rPr lang="it-IT" sz="1500" baseline="30000">
              <a:latin typeface="Calibri (Corpo)"/>
            </a:rPr>
            <a:t>teorico .</a:t>
          </a:r>
        </a:p>
        <a:p>
          <a:pPr algn="just"/>
          <a:r>
            <a:rPr lang="it-IT" sz="15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</a:t>
          </a:r>
          <a:r>
            <a:rPr lang="it-IT" sz="15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gli stessi motivi citati sopra non abbiamo potuto effettuare un test z.</a:t>
          </a:r>
          <a:r>
            <a:rPr lang="it-IT" sz="15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it-IT" sz="1500" baseline="30000">
            <a:latin typeface="Calibri (Corpo)"/>
          </a:endParaRPr>
        </a:p>
        <a:p>
          <a:pPr algn="just"/>
          <a:r>
            <a:rPr lang="it-IT" sz="1500" baseline="0">
              <a:latin typeface="Calibri (Corpo)"/>
            </a:rPr>
            <a:t>ll test t a due code con significatività del 5% è positivo</a:t>
          </a:r>
          <a:r>
            <a:rPr lang="it-IT" sz="1500">
              <a:latin typeface="Calibri (Corpo)"/>
            </a:rPr>
            <a:t>.</a:t>
          </a:r>
        </a:p>
        <a:p>
          <a:pPr algn="just"/>
          <a:r>
            <a:rPr lang="it-IT" sz="1500">
              <a:latin typeface="Calibri (Corpo)"/>
            </a:rPr>
            <a:t>Probabilmente, a differenza di quanto avvenuto per la</a:t>
          </a:r>
          <a:r>
            <a:rPr lang="it-IT" sz="1500" baseline="0">
              <a:latin typeface="Calibri (Corpo)"/>
            </a:rPr>
            <a:t> prima parte dell'espermento,</a:t>
          </a:r>
          <a:r>
            <a:rPr lang="it-IT" sz="1500">
              <a:latin typeface="Calibri (Corpo)"/>
            </a:rPr>
            <a:t> l'osservatore che contava N ci ha preso la mano</a:t>
          </a:r>
          <a:r>
            <a:rPr lang="it-IT" sz="1500" baseline="0">
              <a:latin typeface="Calibri (Corpo)"/>
            </a:rPr>
            <a:t> nel contare N, facendo sì che ottenessimo un valore sperimentale più compatibile con quello teorico.</a:t>
          </a:r>
          <a:endParaRPr lang="it-IT" sz="1500">
            <a:latin typeface="Calibri (Corpo)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5"/>
  <sheetViews>
    <sheetView tabSelected="1" zoomScale="40" zoomScaleNormal="40" workbookViewId="0">
      <selection sqref="A1:F2"/>
    </sheetView>
  </sheetViews>
  <sheetFormatPr defaultRowHeight="15"/>
  <cols>
    <col min="1" max="1" width="21.28515625" style="3" customWidth="1"/>
    <col min="2" max="2" width="20.7109375" style="3" customWidth="1"/>
    <col min="3" max="4" width="30.7109375" style="3" bestFit="1" customWidth="1"/>
    <col min="5" max="5" width="27.7109375" style="3" bestFit="1" customWidth="1"/>
    <col min="6" max="6" width="38.42578125" style="3" bestFit="1" customWidth="1"/>
    <col min="7" max="7" width="28.42578125" style="3" bestFit="1" customWidth="1"/>
    <col min="8" max="8" width="25.5703125" style="3" customWidth="1"/>
    <col min="9" max="9" width="13.85546875" style="3" customWidth="1"/>
    <col min="10" max="10" width="12.7109375" style="3" customWidth="1"/>
    <col min="11" max="15" width="8.7109375" style="3" customWidth="1"/>
    <col min="16" max="16" width="12.7109375" style="3" customWidth="1"/>
    <col min="17" max="1025" width="8.7109375" style="3" customWidth="1"/>
    <col min="1026" max="16384" width="9.140625" style="3"/>
  </cols>
  <sheetData>
    <row r="1" spans="1:23">
      <c r="A1" s="65"/>
      <c r="B1" s="66"/>
      <c r="C1" s="66"/>
      <c r="D1" s="66"/>
      <c r="E1" s="66"/>
      <c r="F1" s="67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</row>
    <row r="2" spans="1:23">
      <c r="A2" s="68"/>
      <c r="B2" s="69"/>
      <c r="C2" s="69"/>
      <c r="D2" s="69"/>
      <c r="E2" s="69"/>
      <c r="F2" s="70"/>
      <c r="G2" s="1"/>
      <c r="H2" s="1"/>
      <c r="I2" s="1"/>
      <c r="J2" s="1"/>
      <c r="K2" s="1"/>
      <c r="L2" s="1"/>
      <c r="M2" s="1"/>
      <c r="N2" s="1"/>
      <c r="O2" s="1"/>
      <c r="P2" s="1"/>
      <c r="Q2" s="2"/>
      <c r="R2" s="2"/>
      <c r="S2" s="2"/>
      <c r="T2" s="2"/>
      <c r="U2" s="2"/>
      <c r="V2" s="2"/>
      <c r="W2" s="2"/>
    </row>
    <row r="3" spans="1:23" s="5" customFormat="1">
      <c r="A3" s="4" t="s">
        <v>0</v>
      </c>
    </row>
    <row r="4" spans="1:23" s="5" customFormat="1">
      <c r="A4" s="6" t="s">
        <v>1</v>
      </c>
    </row>
    <row r="5" spans="1:23" s="5" customFormat="1">
      <c r="A5" s="6" t="s">
        <v>2</v>
      </c>
    </row>
    <row r="6" spans="1:23" s="5" customFormat="1" ht="30">
      <c r="A6" s="7" t="s">
        <v>3</v>
      </c>
      <c r="N6" s="8"/>
      <c r="Q6" s="8"/>
      <c r="T6" s="8"/>
    </row>
    <row r="7" spans="1:23" s="5" customFormat="1">
      <c r="A7" s="9"/>
    </row>
    <row r="8" spans="1:23" s="10" customFormat="1" ht="15" customHeight="1">
      <c r="A8" s="46" t="s">
        <v>4</v>
      </c>
      <c r="B8" s="47"/>
      <c r="C8" s="47"/>
      <c r="D8" s="47"/>
      <c r="E8" s="47"/>
      <c r="F8" s="47"/>
      <c r="G8" s="47"/>
      <c r="H8" s="48"/>
    </row>
    <row r="30" spans="1:8">
      <c r="A30" s="2"/>
      <c r="B30" s="2"/>
      <c r="C30" s="2"/>
      <c r="D30" s="2"/>
      <c r="G30" s="11"/>
      <c r="H30" s="11"/>
    </row>
    <row r="31" spans="1:8" ht="18">
      <c r="A31" s="12" t="s">
        <v>5</v>
      </c>
      <c r="B31" s="13" t="s">
        <v>6</v>
      </c>
      <c r="C31" s="13" t="s">
        <v>7</v>
      </c>
      <c r="D31" s="13" t="s">
        <v>8</v>
      </c>
      <c r="E31" s="13" t="s">
        <v>9</v>
      </c>
      <c r="F31" s="13" t="s">
        <v>10</v>
      </c>
      <c r="G31" s="2" t="s">
        <v>11</v>
      </c>
      <c r="H31" s="14" t="s">
        <v>12</v>
      </c>
    </row>
    <row r="32" spans="1:8" ht="63" customHeight="1">
      <c r="A32" s="15" t="s">
        <v>13</v>
      </c>
      <c r="B32" s="16" t="s">
        <v>14</v>
      </c>
      <c r="C32" s="16" t="s">
        <v>15</v>
      </c>
      <c r="D32" s="16" t="s">
        <v>16</v>
      </c>
      <c r="E32" s="16" t="s">
        <v>17</v>
      </c>
      <c r="F32" s="16" t="s">
        <v>18</v>
      </c>
      <c r="G32" s="16" t="s">
        <v>19</v>
      </c>
      <c r="H32" s="17" t="s">
        <v>20</v>
      </c>
    </row>
    <row r="33" spans="1:8" ht="30">
      <c r="A33" s="18" t="s">
        <v>21</v>
      </c>
      <c r="B33" s="19" t="s">
        <v>22</v>
      </c>
      <c r="C33" s="19" t="s">
        <v>23</v>
      </c>
      <c r="D33" s="11"/>
      <c r="E33" s="11"/>
      <c r="F33" s="19" t="s">
        <v>24</v>
      </c>
      <c r="G33" s="13"/>
      <c r="H33" s="20" t="s">
        <v>25</v>
      </c>
    </row>
    <row r="34" spans="1:8">
      <c r="A34" s="21">
        <v>29</v>
      </c>
      <c r="B34" s="22">
        <v>80</v>
      </c>
      <c r="C34" s="23">
        <f>2*A34/B34</f>
        <v>0.72499999999999998</v>
      </c>
      <c r="D34" s="49">
        <f>AVERAGE(C34:C37)</f>
        <v>0.7</v>
      </c>
      <c r="E34" s="49">
        <f>(MAX(C34:C37)-MIN(C34:C37))/2</f>
        <v>3.7499999999999978E-2</v>
      </c>
      <c r="F34" s="73">
        <v>0.63280000000000003</v>
      </c>
      <c r="G34" s="76">
        <f>(SQRT(4)*(D34-F34))/(SQRT((C34-D34)^2+(C35-D34)^2+(C36-D34)^2+(C37-D34)^2)/(4-1))</f>
        <v>6.5842284286011798</v>
      </c>
      <c r="H34" s="62">
        <v>3.1819999999999999</v>
      </c>
    </row>
    <row r="35" spans="1:8">
      <c r="A35" s="24">
        <v>26</v>
      </c>
      <c r="B35" s="2">
        <v>80</v>
      </c>
      <c r="C35" s="25">
        <f>2*A35/B35</f>
        <v>0.65</v>
      </c>
      <c r="D35" s="71"/>
      <c r="E35" s="71"/>
      <c r="F35" s="74"/>
      <c r="G35" s="61"/>
      <c r="H35" s="63"/>
    </row>
    <row r="36" spans="1:8">
      <c r="A36" s="24">
        <v>29</v>
      </c>
      <c r="B36" s="2">
        <v>80</v>
      </c>
      <c r="C36" s="25">
        <f>2*A36/B36</f>
        <v>0.72499999999999998</v>
      </c>
      <c r="D36" s="71"/>
      <c r="E36" s="71"/>
      <c r="F36" s="74"/>
      <c r="G36" s="61"/>
      <c r="H36" s="63"/>
    </row>
    <row r="37" spans="1:8">
      <c r="A37" s="26">
        <v>28</v>
      </c>
      <c r="B37" s="11">
        <v>80</v>
      </c>
      <c r="C37" s="27">
        <f>2*A37/B37</f>
        <v>0.7</v>
      </c>
      <c r="D37" s="72"/>
      <c r="E37" s="72"/>
      <c r="F37" s="75"/>
      <c r="G37" s="77"/>
      <c r="H37" s="63"/>
    </row>
    <row r="38" spans="1:8">
      <c r="A38" s="2"/>
      <c r="B38" s="2"/>
      <c r="C38" s="2"/>
      <c r="D38" s="28"/>
      <c r="E38" s="28"/>
      <c r="F38" s="29"/>
      <c r="H38" s="22"/>
    </row>
    <row r="39" spans="1:8">
      <c r="A39" s="2"/>
      <c r="B39" s="2"/>
      <c r="C39" s="2"/>
      <c r="D39" s="28"/>
      <c r="E39" s="28"/>
      <c r="F39" s="29"/>
    </row>
    <row r="40" spans="1:8">
      <c r="A40" s="2"/>
      <c r="B40" s="2"/>
      <c r="C40" s="2"/>
      <c r="D40" s="28"/>
      <c r="E40" s="28"/>
      <c r="F40" s="29"/>
    </row>
    <row r="41" spans="1:8">
      <c r="A41" s="2"/>
      <c r="B41" s="2"/>
      <c r="C41" s="2"/>
      <c r="D41" s="28"/>
      <c r="E41" s="28"/>
      <c r="F41" s="29"/>
    </row>
    <row r="42" spans="1:8">
      <c r="A42" s="2"/>
      <c r="B42" s="2"/>
      <c r="C42" s="2"/>
      <c r="D42" s="28"/>
      <c r="E42" s="28"/>
      <c r="F42" s="29"/>
    </row>
    <row r="43" spans="1:8">
      <c r="A43" s="2"/>
      <c r="B43" s="2"/>
      <c r="C43" s="2"/>
      <c r="D43" s="28"/>
      <c r="E43" s="28"/>
      <c r="F43" s="29"/>
    </row>
    <row r="44" spans="1:8">
      <c r="A44" s="2"/>
      <c r="B44" s="2"/>
      <c r="C44" s="2"/>
      <c r="D44" s="28"/>
      <c r="E44" s="28"/>
      <c r="F44" s="29"/>
    </row>
    <row r="45" spans="1:8">
      <c r="A45" s="2"/>
      <c r="B45" s="2"/>
      <c r="C45" s="2"/>
      <c r="D45" s="28"/>
      <c r="E45" s="28"/>
      <c r="F45" s="29"/>
    </row>
    <row r="46" spans="1:8">
      <c r="A46" s="2"/>
      <c r="B46" s="2"/>
      <c r="C46" s="2"/>
      <c r="D46" s="2"/>
    </row>
    <row r="47" spans="1:8">
      <c r="A47" s="2"/>
      <c r="B47" s="2"/>
      <c r="C47" s="2"/>
      <c r="D47" s="2"/>
    </row>
    <row r="48" spans="1:8" s="10" customFormat="1" ht="15" customHeight="1">
      <c r="A48" s="46" t="s">
        <v>26</v>
      </c>
      <c r="B48" s="47"/>
      <c r="C48" s="47"/>
      <c r="D48" s="47"/>
      <c r="E48" s="47"/>
      <c r="F48" s="47"/>
      <c r="G48" s="47"/>
      <c r="H48" s="48"/>
    </row>
    <row r="67" spans="1:10">
      <c r="C67" s="11"/>
      <c r="G67" s="11"/>
      <c r="H67" s="2"/>
    </row>
    <row r="68" spans="1:10" ht="18">
      <c r="A68" s="12" t="s">
        <v>27</v>
      </c>
      <c r="B68" s="13" t="s">
        <v>28</v>
      </c>
      <c r="C68" s="30" t="s">
        <v>29</v>
      </c>
      <c r="D68" s="13" t="s">
        <v>6</v>
      </c>
      <c r="E68" s="13" t="s">
        <v>30</v>
      </c>
      <c r="F68" s="13" t="s">
        <v>31</v>
      </c>
      <c r="G68" s="13" t="s">
        <v>32</v>
      </c>
      <c r="H68" s="20" t="s">
        <v>33</v>
      </c>
      <c r="I68" s="2"/>
      <c r="J68" s="2"/>
    </row>
    <row r="69" spans="1:10" ht="60">
      <c r="A69" s="15" t="s">
        <v>34</v>
      </c>
      <c r="B69" s="31" t="s">
        <v>35</v>
      </c>
      <c r="C69" s="32" t="s">
        <v>36</v>
      </c>
      <c r="D69" s="16" t="s">
        <v>14</v>
      </c>
      <c r="E69" s="16" t="s">
        <v>37</v>
      </c>
      <c r="F69" s="16" t="s">
        <v>38</v>
      </c>
      <c r="G69" s="16" t="s">
        <v>39</v>
      </c>
      <c r="H69" s="17" t="s">
        <v>40</v>
      </c>
      <c r="I69" s="33"/>
      <c r="J69" s="33"/>
    </row>
    <row r="70" spans="1:10" ht="30">
      <c r="A70" s="15" t="s">
        <v>41</v>
      </c>
      <c r="B70" s="10" t="s">
        <v>41</v>
      </c>
      <c r="C70" s="16" t="s">
        <v>42</v>
      </c>
      <c r="D70" s="19" t="s">
        <v>22</v>
      </c>
      <c r="E70" s="19" t="s">
        <v>43</v>
      </c>
      <c r="F70" s="11" t="s">
        <v>44</v>
      </c>
      <c r="H70" s="20"/>
      <c r="I70" s="2"/>
      <c r="J70" s="33"/>
    </row>
    <row r="71" spans="1:10">
      <c r="A71" s="21">
        <v>8</v>
      </c>
      <c r="B71" s="34">
        <v>0</v>
      </c>
      <c r="C71" s="29">
        <f>A71-B71</f>
        <v>8</v>
      </c>
      <c r="D71" s="22">
        <v>70</v>
      </c>
      <c r="E71" s="22">
        <v>5550</v>
      </c>
      <c r="F71" s="35">
        <f>((2*E71-D71*0.63208)*(1-COS(A71*3.14159/180))/(2*E71*(1-COS(A71*3.14159/180))-D71*0.6328))</f>
        <v>1.6883195804177724</v>
      </c>
      <c r="G71" s="49">
        <f>AVERAGE(F71:F75)</f>
        <v>1.6030515134218777</v>
      </c>
      <c r="H71" s="52">
        <f>(MAX(F71:F75)-MIN(F71:F75))/2</f>
        <v>9.0739654098670131E-2</v>
      </c>
      <c r="I71" s="36"/>
      <c r="J71" s="37"/>
    </row>
    <row r="72" spans="1:10">
      <c r="A72" s="24">
        <v>8.4</v>
      </c>
      <c r="B72" s="29">
        <v>0</v>
      </c>
      <c r="C72" s="29">
        <f t="shared" ref="C72:C75" si="0">A72-B72</f>
        <v>8.4</v>
      </c>
      <c r="D72" s="2">
        <v>70</v>
      </c>
      <c r="E72" s="2">
        <v>5550</v>
      </c>
      <c r="F72" s="28">
        <f>((2*E72-D72*0.63208)*(1-COS(A72*3.14159/180))/(2*E72*(1-COS(A72*3.14159/180))-D72*0.6328))</f>
        <v>1.5859965150922468</v>
      </c>
      <c r="G72" s="50"/>
      <c r="H72" s="53"/>
      <c r="I72" s="36"/>
      <c r="J72" s="37"/>
    </row>
    <row r="73" spans="1:10">
      <c r="A73" s="24">
        <v>8.3000000000000007</v>
      </c>
      <c r="B73" s="29">
        <v>0</v>
      </c>
      <c r="C73" s="29">
        <f t="shared" si="0"/>
        <v>8.3000000000000007</v>
      </c>
      <c r="D73" s="2">
        <v>70</v>
      </c>
      <c r="E73" s="2">
        <v>5550</v>
      </c>
      <c r="F73" s="28">
        <f>((2*E73-D73*0.63208)*(1-COS(A73*3.14159/180))/(2*E73*(1-COS(A73*3.14159/180))-D73*0.6328))</f>
        <v>1.6090601377270526</v>
      </c>
      <c r="G73" s="50"/>
      <c r="H73" s="53"/>
      <c r="I73" s="36"/>
      <c r="J73" s="37"/>
    </row>
    <row r="74" spans="1:10">
      <c r="A74" s="24">
        <v>8.8000000000000007</v>
      </c>
      <c r="B74" s="29">
        <v>0</v>
      </c>
      <c r="C74" s="29">
        <f t="shared" si="0"/>
        <v>8.8000000000000007</v>
      </c>
      <c r="D74" s="2">
        <v>80</v>
      </c>
      <c r="E74" s="2">
        <v>5550</v>
      </c>
      <c r="F74" s="28">
        <f>((2*E74-D74*0.63208)*(1-COS(A74*3.14159/180))/(2*E74*(1-COS(A74*3.14159/180))-D74*0.6328))</f>
        <v>1.6250410616518849</v>
      </c>
      <c r="G74" s="50"/>
      <c r="H74" s="53"/>
      <c r="I74" s="36"/>
      <c r="J74" s="37"/>
    </row>
    <row r="75" spans="1:10">
      <c r="A75" s="26">
        <v>8.8000000000000007</v>
      </c>
      <c r="B75" s="38">
        <v>0</v>
      </c>
      <c r="C75" s="29">
        <f t="shared" si="0"/>
        <v>8.8000000000000007</v>
      </c>
      <c r="D75" s="11">
        <v>70</v>
      </c>
      <c r="E75" s="11">
        <v>5550</v>
      </c>
      <c r="F75" s="39">
        <f>((2*E75-D75*0.63208)*(1-COS(A75*3.14159/180))/(2*E75*(1-COS(A75*3.14159/180))-D75*0.6328))</f>
        <v>1.5068402722204322</v>
      </c>
      <c r="G75" s="51"/>
      <c r="H75" s="54"/>
      <c r="I75" s="36"/>
      <c r="J75" s="2"/>
    </row>
    <row r="76" spans="1:10">
      <c r="A76" s="2"/>
      <c r="B76" s="2"/>
      <c r="C76" s="22"/>
      <c r="D76" s="2"/>
      <c r="E76" s="2"/>
      <c r="G76" s="22"/>
    </row>
    <row r="78" spans="1:10" s="10" customFormat="1" ht="15" customHeight="1">
      <c r="A78" s="46" t="s">
        <v>45</v>
      </c>
      <c r="B78" s="47"/>
      <c r="C78" s="47"/>
      <c r="D78" s="47"/>
      <c r="E78" s="47"/>
      <c r="F78" s="47"/>
      <c r="G78" s="47"/>
      <c r="H78" s="48"/>
    </row>
    <row r="87" spans="6:8">
      <c r="H87" s="40"/>
    </row>
    <row r="88" spans="6:8">
      <c r="H88" s="40"/>
    </row>
    <row r="89" spans="6:8">
      <c r="H89" s="40"/>
    </row>
    <row r="90" spans="6:8">
      <c r="H90" s="40"/>
    </row>
    <row r="94" spans="6:8">
      <c r="G94" s="2"/>
    </row>
    <row r="95" spans="6:8">
      <c r="F95" s="2"/>
      <c r="G95" s="2"/>
    </row>
    <row r="96" spans="6:8">
      <c r="F96" s="2"/>
      <c r="G96" s="2"/>
    </row>
    <row r="97" spans="1:8">
      <c r="F97" s="2"/>
      <c r="H97" s="11"/>
    </row>
    <row r="98" spans="1:8" ht="18">
      <c r="A98" s="12" t="s">
        <v>46</v>
      </c>
      <c r="B98" s="13" t="s">
        <v>6</v>
      </c>
      <c r="C98" s="13" t="s">
        <v>47</v>
      </c>
      <c r="D98" s="13" t="s">
        <v>48</v>
      </c>
      <c r="E98" s="13" t="s">
        <v>49</v>
      </c>
      <c r="F98" s="13" t="s">
        <v>50</v>
      </c>
      <c r="G98" s="13" t="s">
        <v>11</v>
      </c>
      <c r="H98" s="14" t="s">
        <v>12</v>
      </c>
    </row>
    <row r="99" spans="1:8" ht="60" customHeight="1">
      <c r="A99" s="15" t="s">
        <v>51</v>
      </c>
      <c r="B99" s="16" t="s">
        <v>14</v>
      </c>
      <c r="C99" s="16" t="s">
        <v>52</v>
      </c>
      <c r="D99" s="16" t="s">
        <v>53</v>
      </c>
      <c r="E99" s="16" t="s">
        <v>54</v>
      </c>
      <c r="F99" s="10" t="s">
        <v>55</v>
      </c>
      <c r="G99" s="16" t="s">
        <v>19</v>
      </c>
      <c r="H99" s="17" t="s">
        <v>20</v>
      </c>
    </row>
    <row r="100" spans="1:8" ht="30">
      <c r="A100" s="18" t="s">
        <v>56</v>
      </c>
      <c r="B100" s="19" t="s">
        <v>22</v>
      </c>
      <c r="C100" s="11" t="s">
        <v>57</v>
      </c>
      <c r="E100" s="13"/>
      <c r="F100" s="16"/>
      <c r="G100" s="13"/>
      <c r="H100" s="20" t="s">
        <v>25</v>
      </c>
    </row>
    <row r="101" spans="1:8">
      <c r="A101" s="21">
        <v>30</v>
      </c>
      <c r="B101" s="22">
        <v>28</v>
      </c>
      <c r="C101" s="41">
        <f>1+B101*632.8*10^-6/(2*A101)</f>
        <v>1.0002953066666667</v>
      </c>
      <c r="D101" s="55">
        <f>AVERAGE(C101:C105)</f>
        <v>1.0002979433333334</v>
      </c>
      <c r="E101" s="55">
        <f>(MAX(C101:C105)-MIN(C101:C105))/2</f>
        <v>1.5819999999999723E-5</v>
      </c>
      <c r="F101" s="58">
        <v>1.0002926000000001</v>
      </c>
      <c r="G101" s="61">
        <f>(SQRT(4)*(D101-F101))/(SQRT((C101-D101)^2+(C102-D101)^2+(C103-D101)^2+(C104-D101)^2)/(4-1))</f>
        <v>1.3947664528285537</v>
      </c>
      <c r="H101" s="62">
        <v>3.1819999999999999</v>
      </c>
    </row>
    <row r="102" spans="1:8">
      <c r="A102" s="24">
        <v>30</v>
      </c>
      <c r="B102" s="2">
        <v>28</v>
      </c>
      <c r="C102" s="41">
        <f t="shared" ref="C102:C104" si="1">1+B102*632.8*10^-6/(2*A102)</f>
        <v>1.0002953066666667</v>
      </c>
      <c r="D102" s="56"/>
      <c r="E102" s="56"/>
      <c r="F102" s="59"/>
      <c r="G102" s="61"/>
      <c r="H102" s="63"/>
    </row>
    <row r="103" spans="1:8">
      <c r="A103" s="24">
        <v>30</v>
      </c>
      <c r="B103" s="2">
        <v>30</v>
      </c>
      <c r="C103" s="41">
        <f t="shared" si="1"/>
        <v>1.0003164</v>
      </c>
      <c r="D103" s="56"/>
      <c r="E103" s="56"/>
      <c r="F103" s="59"/>
      <c r="G103" s="61"/>
      <c r="H103" s="63"/>
    </row>
    <row r="104" spans="1:8">
      <c r="A104" s="26">
        <v>30</v>
      </c>
      <c r="B104" s="11">
        <v>27</v>
      </c>
      <c r="C104" s="41">
        <f t="shared" si="1"/>
        <v>1.00028476</v>
      </c>
      <c r="D104" s="56"/>
      <c r="E104" s="57"/>
      <c r="F104" s="60"/>
      <c r="G104" s="61"/>
      <c r="H104" s="64"/>
    </row>
    <row r="105" spans="1:8">
      <c r="C105" s="35"/>
      <c r="D105" s="42"/>
      <c r="E105" s="43"/>
      <c r="F105" s="2"/>
      <c r="G105" s="22"/>
    </row>
    <row r="106" spans="1:8" s="11" customFormat="1"/>
    <row r="110" spans="1:8">
      <c r="B110" s="2"/>
      <c r="C110" s="2"/>
      <c r="D110" s="2"/>
      <c r="E110" s="2"/>
      <c r="F110" s="2"/>
    </row>
    <row r="111" spans="1:8">
      <c r="B111" s="2"/>
      <c r="C111" s="2"/>
      <c r="D111" s="2"/>
      <c r="E111" s="2"/>
      <c r="F111" s="2"/>
    </row>
    <row r="112" spans="1:8">
      <c r="B112" s="2"/>
      <c r="C112" s="2"/>
      <c r="D112" s="2"/>
      <c r="E112" s="2"/>
      <c r="F112" s="2"/>
    </row>
    <row r="113" spans="2:7">
      <c r="B113" s="2"/>
      <c r="C113" s="2"/>
      <c r="D113" s="2"/>
      <c r="E113" s="2"/>
      <c r="F113" s="2"/>
    </row>
    <row r="114" spans="2:7">
      <c r="B114" s="2"/>
      <c r="C114" s="2"/>
      <c r="D114" s="2"/>
      <c r="E114" s="2"/>
      <c r="F114" s="2"/>
    </row>
    <row r="115" spans="2:7">
      <c r="B115" s="2"/>
      <c r="C115" s="2"/>
      <c r="D115" s="2"/>
      <c r="E115" s="2"/>
      <c r="F115" s="2"/>
    </row>
    <row r="116" spans="2:7">
      <c r="B116" s="2"/>
      <c r="C116" s="2"/>
      <c r="D116" s="2"/>
      <c r="E116" s="44"/>
      <c r="F116" s="2"/>
    </row>
    <row r="117" spans="2:7">
      <c r="B117" s="2"/>
      <c r="C117" s="2"/>
      <c r="D117" s="2"/>
      <c r="E117" s="44"/>
      <c r="F117" s="2"/>
    </row>
    <row r="118" spans="2:7">
      <c r="B118" s="2"/>
      <c r="C118" s="2"/>
      <c r="D118" s="2"/>
      <c r="E118" s="44"/>
      <c r="F118" s="2"/>
    </row>
    <row r="119" spans="2:7">
      <c r="B119" s="2"/>
      <c r="C119" s="2"/>
      <c r="D119" s="2"/>
      <c r="E119" s="44"/>
      <c r="F119" s="2"/>
      <c r="G119" s="45"/>
    </row>
    <row r="120" spans="2:7">
      <c r="B120" s="2"/>
      <c r="C120" s="2"/>
      <c r="D120" s="2"/>
      <c r="E120" s="2"/>
      <c r="F120" s="2"/>
    </row>
    <row r="121" spans="2:7">
      <c r="B121" s="2"/>
      <c r="C121" s="2"/>
      <c r="D121" s="2"/>
      <c r="E121" s="2"/>
      <c r="F121" s="2"/>
    </row>
    <row r="122" spans="2:7">
      <c r="B122" s="2"/>
      <c r="C122" s="2"/>
      <c r="D122" s="2"/>
      <c r="E122" s="2"/>
      <c r="F122" s="2"/>
    </row>
    <row r="123" spans="2:7">
      <c r="B123" s="2"/>
      <c r="C123" s="2"/>
      <c r="D123" s="2"/>
      <c r="E123" s="2"/>
      <c r="F123" s="2"/>
    </row>
    <row r="124" spans="2:7">
      <c r="B124" s="2"/>
      <c r="C124" s="2"/>
      <c r="D124" s="2"/>
      <c r="E124" s="2"/>
      <c r="F124" s="2"/>
    </row>
    <row r="125" spans="2:7">
      <c r="B125" s="2"/>
      <c r="C125" s="2"/>
      <c r="D125" s="2"/>
      <c r="E125" s="2"/>
      <c r="F125" s="2"/>
    </row>
  </sheetData>
  <mergeCells count="16">
    <mergeCell ref="A1:F2"/>
    <mergeCell ref="A8:H8"/>
    <mergeCell ref="D34:D37"/>
    <mergeCell ref="E34:E37"/>
    <mergeCell ref="F34:F37"/>
    <mergeCell ref="G34:G37"/>
    <mergeCell ref="H34:H37"/>
    <mergeCell ref="A48:H48"/>
    <mergeCell ref="G71:G75"/>
    <mergeCell ref="H71:H75"/>
    <mergeCell ref="A78:H78"/>
    <mergeCell ref="D101:D104"/>
    <mergeCell ref="E101:E104"/>
    <mergeCell ref="F101:F104"/>
    <mergeCell ref="G101:G104"/>
    <mergeCell ref="H101:H10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Interferometro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fdp</dc:creator>
  <cp:lastModifiedBy>fdp</cp:lastModifiedBy>
  <dcterms:created xsi:type="dcterms:W3CDTF">2020-09-10T14:39:28Z</dcterms:created>
  <dcterms:modified xsi:type="dcterms:W3CDTF">2020-09-10T18:41:36Z</dcterms:modified>
</cp:coreProperties>
</file>