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22755" windowHeight="10275"/>
  </bookViews>
  <sheets>
    <sheet name="Filtri RC" sheetId="1" r:id="rId1"/>
  </sheets>
  <calcPr calcId="145621"/>
</workbook>
</file>

<file path=xl/calcChain.xml><?xml version="1.0" encoding="utf-8"?>
<calcChain xmlns="http://schemas.openxmlformats.org/spreadsheetml/2006/main">
  <c r="I154" i="1" l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P99" i="1"/>
  <c r="O99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P13" i="1"/>
  <c r="O13" i="1"/>
</calcChain>
</file>

<file path=xl/sharedStrings.xml><?xml version="1.0" encoding="utf-8"?>
<sst xmlns="http://schemas.openxmlformats.org/spreadsheetml/2006/main" count="73" uniqueCount="43">
  <si>
    <t>GRUPPO D7</t>
  </si>
  <si>
    <t>COSTA, DI PAOLA, DUI</t>
  </si>
  <si>
    <t>ESPERIMENTO 3</t>
  </si>
  <si>
    <t>FILTRI RC</t>
  </si>
  <si>
    <t>FILTRO RC PASSA ALTO</t>
  </si>
  <si>
    <t>R (kΩ)</t>
  </si>
  <si>
    <r>
      <t>σ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(kΩ)</t>
    </r>
  </si>
  <si>
    <t>C (nF)</t>
  </si>
  <si>
    <r>
      <t>σ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(nF)</t>
    </r>
  </si>
  <si>
    <r>
      <t>f</t>
    </r>
    <r>
      <rPr>
        <vertAlign val="subscript"/>
        <sz val="11"/>
        <color theme="1"/>
        <rFont val="Calibri"/>
        <family val="2"/>
        <scheme val="minor"/>
      </rPr>
      <t>T</t>
    </r>
    <r>
      <rPr>
        <vertAlign val="superscript"/>
        <sz val="11"/>
        <color theme="1"/>
        <rFont val="Calibri"/>
        <family val="2"/>
        <scheme val="minor"/>
      </rPr>
      <t xml:space="preserve"> teorica</t>
    </r>
    <r>
      <rPr>
        <sz val="11"/>
        <color theme="1"/>
        <rFont val="Calibri"/>
        <family val="2"/>
        <scheme val="minor"/>
      </rPr>
      <t xml:space="preserve"> (Hz)</t>
    </r>
  </si>
  <si>
    <r>
      <t>σ</t>
    </r>
    <r>
      <rPr>
        <vertAlign val="subscript"/>
        <sz val="11"/>
        <color theme="1"/>
        <rFont val="Calibri"/>
        <family val="2"/>
        <scheme val="minor"/>
      </rPr>
      <t>fT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(Hz)</t>
    </r>
  </si>
  <si>
    <r>
      <t>R</t>
    </r>
    <r>
      <rPr>
        <vertAlign val="subscript"/>
        <sz val="11"/>
        <color theme="1"/>
        <rFont val="Calibri"/>
        <family val="2"/>
        <scheme val="minor"/>
      </rPr>
      <t>gen</t>
    </r>
    <r>
      <rPr>
        <sz val="11"/>
        <color theme="1"/>
        <rFont val="Calibri"/>
        <family val="2"/>
        <scheme val="minor"/>
      </rPr>
      <t xml:space="preserve"> (Ω)</t>
    </r>
  </si>
  <si>
    <t>Amprobe 37XR-A</t>
  </si>
  <si>
    <t>datasheet dell'Amprobe 37XR-A</t>
  </si>
  <si>
    <t>valore indicato dal costruttore</t>
  </si>
  <si>
    <t>tolleranza indicata dal costruttore pari al 5%</t>
  </si>
  <si>
    <t>1 / 2πRC</t>
  </si>
  <si>
    <t>errore propagato</t>
  </si>
  <si>
    <t>noto</t>
  </si>
  <si>
    <t>≃50</t>
  </si>
  <si>
    <r>
      <t>f</t>
    </r>
    <r>
      <rPr>
        <vertAlign val="subscript"/>
        <sz val="11"/>
        <color theme="1"/>
        <rFont val="Calibri"/>
        <family val="2"/>
        <scheme val="minor"/>
      </rPr>
      <t>gen</t>
    </r>
    <r>
      <rPr>
        <sz val="11"/>
        <color theme="1"/>
        <rFont val="Calibri"/>
        <family val="2"/>
        <scheme val="minor"/>
      </rPr>
      <t xml:space="preserve"> (kHz)</t>
    </r>
  </si>
  <si>
    <r>
      <t>σ</t>
    </r>
    <r>
      <rPr>
        <vertAlign val="subscript"/>
        <sz val="11"/>
        <color theme="1"/>
        <rFont val="Calibri"/>
        <family val="2"/>
        <scheme val="minor"/>
      </rPr>
      <t>fgen</t>
    </r>
    <r>
      <rPr>
        <sz val="11"/>
        <color theme="1"/>
        <rFont val="Calibri"/>
        <family val="2"/>
        <scheme val="minor"/>
      </rPr>
      <t xml:space="preserve"> (kHz)</t>
    </r>
  </si>
  <si>
    <r>
      <t>V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</si>
  <si>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Vo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</si>
  <si>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</si>
  <si>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Vi</t>
    </r>
    <r>
      <rPr>
        <sz val="11"/>
        <color theme="1"/>
        <rFont val="Calibri"/>
        <family val="2"/>
        <scheme val="minor"/>
      </rPr>
      <t xml:space="preserve"> (V)</t>
    </r>
  </si>
  <si>
    <t>A (adim)</t>
  </si>
  <si>
    <r>
      <t>σ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(adim)</t>
    </r>
  </si>
  <si>
    <t>errore relativo sul guadagno A</t>
  </si>
  <si>
    <t>generatore di funzioni</t>
  </si>
  <si>
    <t>1% valore di frequenza</t>
  </si>
  <si>
    <t>menu misure dell'oscilloscopio</t>
  </si>
  <si>
    <t>errore di sensibilità dello schermo dell'oscilloscopio</t>
  </si>
  <si>
    <r>
      <t>V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/ V</t>
    </r>
    <r>
      <rPr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</si>
  <si>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/ A</t>
    </r>
  </si>
  <si>
    <t>FILTRO RC PASSA BASSO</t>
  </si>
  <si>
    <r>
      <t>f</t>
    </r>
    <r>
      <rPr>
        <vertAlign val="subscript"/>
        <sz val="11"/>
        <color theme="1"/>
        <rFont val="Calibri"/>
        <family val="2"/>
        <scheme val="minor"/>
      </rPr>
      <t>T teorica</t>
    </r>
    <r>
      <rPr>
        <sz val="11"/>
        <color theme="1"/>
        <rFont val="Calibri"/>
        <family val="2"/>
        <scheme val="minor"/>
      </rPr>
      <t xml:space="preserve"> (Hz)</t>
    </r>
  </si>
  <si>
    <r>
      <t>σ</t>
    </r>
    <r>
      <rPr>
        <vertAlign val="subscript"/>
        <sz val="11"/>
        <color theme="1"/>
        <rFont val="Calibri"/>
        <family val="2"/>
        <scheme val="minor"/>
      </rPr>
      <t>fTteorica</t>
    </r>
    <r>
      <rPr>
        <sz val="11"/>
        <color theme="1"/>
        <rFont val="Calibri"/>
        <family val="2"/>
        <scheme val="minor"/>
      </rPr>
      <t xml:space="preserve"> (Hz)</t>
    </r>
  </si>
  <si>
    <t>errori ottenuti dal datasheet dell'Amprobe 37XR-A</t>
  </si>
  <si>
    <t>f (kHz)</t>
  </si>
  <si>
    <r>
      <t>σ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(kHz)</t>
    </r>
  </si>
  <si>
    <r>
      <t>σ</t>
    </r>
    <r>
      <rPr>
        <vertAlign val="subscript"/>
        <sz val="11"/>
        <color theme="1"/>
        <rFont val="Calibri"/>
        <family val="2"/>
        <scheme val="minor"/>
      </rPr>
      <t>Av</t>
    </r>
    <r>
      <rPr>
        <sz val="11"/>
        <color theme="1"/>
        <rFont val="Calibri"/>
        <family val="2"/>
        <scheme val="minor"/>
      </rPr>
      <t xml:space="preserve"> (adim)</t>
    </r>
  </si>
  <si>
    <t>FILTRI RC COME DERIVATORI E INTEGRATORI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</si>
</sst>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5" fillId="0" borderId="0"/>
    <xf numFmtId="0" fontId="6" fillId="2" borderId="0"/>
    <xf numFmtId="0" fontId="7" fillId="2" borderId="0"/>
    <xf numFmtId="0" fontId="6" fillId="3" borderId="0"/>
    <xf numFmtId="0" fontId="7" fillId="3" borderId="0"/>
    <xf numFmtId="0" fontId="5" fillId="4" borderId="0"/>
    <xf numFmtId="0" fontId="8" fillId="4" borderId="0"/>
    <xf numFmtId="0" fontId="8" fillId="0" borderId="0"/>
    <xf numFmtId="0" fontId="9" fillId="5" borderId="0"/>
    <xf numFmtId="0" fontId="10" fillId="5" borderId="0"/>
    <xf numFmtId="0" fontId="11" fillId="6" borderId="0"/>
    <xf numFmtId="0" fontId="12" fillId="6" borderId="0"/>
    <xf numFmtId="0" fontId="13" fillId="0" borderId="0"/>
    <xf numFmtId="0" fontId="14" fillId="0" borderId="0"/>
    <xf numFmtId="0" fontId="15" fillId="7" borderId="0"/>
    <xf numFmtId="0" fontId="16" fillId="7" borderId="0"/>
    <xf numFmtId="0" fontId="17" fillId="0" borderId="0"/>
    <xf numFmtId="0" fontId="18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8" borderId="0"/>
    <xf numFmtId="0" fontId="26" fillId="8" borderId="0"/>
    <xf numFmtId="0" fontId="27" fillId="0" borderId="0"/>
    <xf numFmtId="0" fontId="28" fillId="0" borderId="0"/>
    <xf numFmtId="0" fontId="29" fillId="0" borderId="0"/>
    <xf numFmtId="0" fontId="30" fillId="8" borderId="15"/>
    <xf numFmtId="0" fontId="31" fillId="8" borderId="15"/>
    <xf numFmtId="0" fontId="28" fillId="0" borderId="0"/>
    <xf numFmtId="0" fontId="29" fillId="0" borderId="0"/>
    <xf numFmtId="0" fontId="28" fillId="0" borderId="0"/>
    <xf numFmtId="0" fontId="29" fillId="0" borderId="0"/>
    <xf numFmtId="0" fontId="9" fillId="0" borderId="0"/>
    <xf numFmtId="0" fontId="1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1000122</xdr:colOff>
      <xdr:row>62</xdr:row>
      <xdr:rowOff>0</xdr:rowOff>
    </xdr:from>
    <xdr:ext cx="19601091" cy="5524500"/>
    <xdr:sp macro="" textlink="">
      <xdr:nvSpPr>
        <xdr:cNvPr id="2" name="CasellaDiTesto 1">
          <a:extLst>
            <a:ext uri="{FF2B5EF4-FFF2-40B4-BE49-F238E27FC236}">
              <a16:creationId xmlns="" xmlns:a16="http://schemas.microsoft.com/office/drawing/2014/main" id="{2084220F-5148-484A-99FA-F0EE08579A79}"/>
            </a:ext>
          </a:extLst>
        </xdr:cNvPr>
        <xdr:cNvSpPr txBox="1"/>
      </xdr:nvSpPr>
      <xdr:spPr>
        <a:xfrm>
          <a:off x="14039847" y="13220700"/>
          <a:ext cx="19601091" cy="5524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0" tIns="360000" rIns="360000" bIns="360000" rtlCol="0" anchor="t">
          <a:noAutofit/>
        </a:bodyPr>
        <a:lstStyle/>
        <a:p>
          <a:pPr algn="just"/>
          <a:r>
            <a:rPr lang="it-IT" sz="15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Verificare che è un circuito passa alto o passa basso, effettuando una regressione con la funzione A(f) ottenuta mediante calcolo simbolico [...] Nel creare la funzione in ROOT, chiamare il “parametro 0” direttamente f</a:t>
          </a:r>
          <a:r>
            <a:rPr lang="it-IT" sz="1500" b="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it-IT" sz="1500" b="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(1/f</a:t>
          </a:r>
          <a:r>
            <a:rPr lang="it-IT" sz="1500" b="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it-IT" sz="1500" b="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per il passa basso) e ricavare la frequenza di taglio di conseguenza. Provare a effettuare questa parte dell’analisi SENZA utilizzare le misure di resistenza e capacità, ossia lavorando come se il quadrupolo fosse di costruzione incognita."</a:t>
          </a:r>
        </a:p>
        <a:p>
          <a:pPr algn="just"/>
          <a:r>
            <a:rPr lang="it-IT" sz="1500" i="1"/>
            <a:t> </a:t>
          </a:r>
          <a:br>
            <a:rPr lang="it-IT" sz="1500" i="1"/>
          </a:br>
          <a:r>
            <a:rPr lang="it-IT" sz="1500" i="0"/>
            <a:t>Osservando</a:t>
          </a:r>
          <a:r>
            <a:rPr lang="it-IT" sz="1500" i="1" baseline="0"/>
            <a:t> </a:t>
          </a:r>
          <a:r>
            <a:rPr lang="it-IT" sz="1500" i="0" baseline="0"/>
            <a:t>l'andamento dei dati è evidente che i</a:t>
          </a:r>
          <a:r>
            <a:rPr lang="it-IT" sz="1500" i="0"/>
            <a:t>l</a:t>
          </a:r>
          <a:r>
            <a:rPr lang="it-IT" sz="1500" i="0" baseline="0"/>
            <a:t> circuito è un filtro passa alto.</a:t>
          </a:r>
        </a:p>
        <a:p>
          <a:pPr algn="just"/>
          <a:endParaRPr lang="it-IT" sz="1500" i="1">
            <a:effectLst/>
          </a:endParaRPr>
        </a:p>
        <a:p>
          <a:pPr algn="just"/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 fit con la funzione 1 / sqrt(1 + f</a:t>
          </a:r>
          <a:r>
            <a:rPr lang="it-IT" sz="15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 f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ha </a:t>
          </a:r>
          <a:r>
            <a:rPr lang="el-GR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minore dell'estremo inferiore dell'intervallo critico per 27 gradi di libertà e significatività del 5%, dunque ipotizziamo che gli errori, in particolare quelli sul guadagno in tensione A, siano sovrastimati. </a:t>
          </a:r>
        </a:p>
        <a:p>
          <a:pPr algn="just"/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Abbiamo stimato l'errore sulla frequenza come l'1% della stessa, a causa di un sbaglio da parte nostra nell'annotare l'errore sui tempi ottenibile dalla scala sui tempi dell'oscilloscopio, sbaglio che ha reso impossibile risalire a posteriori a quale fosse l'errore sulla frequenza; l'1% ci è sembrata una buona stima iniziale.</a:t>
          </a:r>
        </a:p>
        <a:p>
          <a:pPr algn="just"/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Provando poi ad eseguire il fit con errori più grandi sulle frequenze il </a:t>
          </a:r>
          <a:r>
            <a:rPr lang="el-GR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naturalmente diminuisce, mentre diminuendo l'errore sulle frequenze rispetto all'1% anche di diversi ordini di grandezza, il valore del </a:t>
          </a:r>
          <a:r>
            <a:rPr lang="el-GR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rimane comunque al di sotto dell'estremo inferiore dell'intervallo critico, fatto che ci suggerisce che l'errore sovrastimato dominante sia quello sul guadagno. </a:t>
          </a:r>
        </a:p>
        <a:p>
          <a:pPr algn="just"/>
          <a:endParaRPr lang="it-IT" sz="15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just"/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Non avendo alcun modo di stimare in maniera più corretta l'errore sul guadagno non possiamo né accettare né rigettare alla significatività scelta l'ipotesi nulla che le differenze tra dati e funzione di fit siano dovute unicamente a errori casuali.</a:t>
          </a:r>
        </a:p>
        <a:p>
          <a:pPr algn="just"/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 indagare tale ipotesi sarebbe necessario usare strumenti più precisi sulle tensioni oppure avremmo dovuto utilizzare le scale l'oscilloscopio con più attenzione. in modo da ridurre l'errore relativo delle misure. </a:t>
          </a:r>
        </a:p>
        <a:p>
          <a:pPr algn="just"/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Osserviamo in ogni caso che la funzione di fit segue qualitativamente bene i punti sperimentali.</a:t>
          </a:r>
          <a:endParaRPr lang="it-IT" sz="1500">
            <a:effectLst/>
          </a:endParaRPr>
        </a:p>
        <a:p>
          <a:pPr algn="just"/>
          <a:endParaRPr lang="it-IT" sz="15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just"/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Non potendo concludere nulla riguardo la bontà del fit, diventa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privo di significato effettuare un test normale tra la frequenza di taglio teorica e quella sperimentale ottenuta come parametro del fit; tuttavia possiamo notare che la frequenza di taglio sperimentale, pari a (1100±30) Hz, è dello stesso ordine di grandezza di quella teorica  (960±50) Hz.</a:t>
          </a:r>
        </a:p>
        <a:p>
          <a:pPr algn="just"/>
          <a:endParaRPr lang="it-IT" sz="1500" baseline="30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12</xdr:col>
      <xdr:colOff>1</xdr:colOff>
      <xdr:row>155</xdr:row>
      <xdr:rowOff>0</xdr:rowOff>
    </xdr:from>
    <xdr:to>
      <xdr:col>18</xdr:col>
      <xdr:colOff>0</xdr:colOff>
      <xdr:row>184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="" xmlns:a16="http://schemas.microsoft.com/office/drawing/2014/main" id="{454BC677-2457-4B0D-AF30-C024F2DF7031}"/>
            </a:ext>
          </a:extLst>
        </xdr:cNvPr>
        <xdr:cNvSpPr txBox="1"/>
      </xdr:nvSpPr>
      <xdr:spPr>
        <a:xfrm>
          <a:off x="14049376" y="32308800"/>
          <a:ext cx="5505449" cy="5524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Per</a:t>
          </a:r>
          <a:r>
            <a:rPr lang="it-IT" sz="1500" baseline="0"/>
            <a:t> quanto riguarda il filtro passa basso le considerazioni sono del tutto identiche a quelle del filtro passa alto: è evidente dai dati che si tratta di un filtro passa basso, e anche in questo caso il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troppo piccolo </a:t>
          </a:r>
          <a:r>
            <a:rPr lang="it-IT" sz="1500" baseline="0"/>
            <a:t>suggerisce che l'errore sul guadagno sia sovrastimato e che tale errore domina sulle quello sulle frequenze anche per scelte diverse dello stesso.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Osserviamo in ogni caso che </a:t>
          </a:r>
          <a:r>
            <a:rPr lang="it-IT" sz="1500" baseline="0"/>
            <a:t>la frequenza di taglio sperimentale (850±10) Hz è comunque dello stesso ordine di grandezza di quella teorica (960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</a:t>
          </a:r>
          <a:r>
            <a:rPr lang="it-IT" sz="1500" baseline="0"/>
            <a:t>50) Hz.</a:t>
          </a:r>
          <a:endParaRPr lang="it-IT" sz="1500"/>
        </a:p>
      </xdr:txBody>
    </xdr:sp>
    <xdr:clientData/>
  </xdr:twoCellAnchor>
  <xdr:twoCellAnchor>
    <xdr:from>
      <xdr:col>0</xdr:col>
      <xdr:colOff>0</xdr:colOff>
      <xdr:row>189</xdr:row>
      <xdr:rowOff>0</xdr:rowOff>
    </xdr:from>
    <xdr:to>
      <xdr:col>12</xdr:col>
      <xdr:colOff>0</xdr:colOff>
      <xdr:row>210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="" xmlns:a16="http://schemas.microsoft.com/office/drawing/2014/main" id="{CCE017A8-2439-4021-A7DB-2D8F28C0594B}"/>
            </a:ext>
          </a:extLst>
        </xdr:cNvPr>
        <xdr:cNvSpPr txBox="1"/>
      </xdr:nvSpPr>
      <xdr:spPr>
        <a:xfrm>
          <a:off x="0" y="38785800"/>
          <a:ext cx="14049375" cy="4000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“Calcolare e poi verificare sperimentalmente il valore di R necessario per avere, alla frequenza di 1 kHz uno sfasamento fra tensione di ingresso e uscita vicino a 90°.</a:t>
          </a:r>
        </a:p>
        <a:p>
          <a:pPr algn="just"/>
          <a:r>
            <a:rPr lang="it-IT" sz="15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Applicando delle onde quadre all’ingresso del circuito verificare sotto quali condizioni il circuito effettua la funzione di derivata.</a:t>
          </a:r>
        </a:p>
        <a:p>
          <a:pPr algn="just"/>
          <a:r>
            <a:rPr lang="it-IT" sz="15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Provare ad inviare un’onda triangolare ed osservare la tensione in uscita.”</a:t>
          </a:r>
        </a:p>
        <a:p>
          <a:pPr algn="just"/>
          <a:endParaRPr lang="it-IT" sz="15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 abbiamo svolto questa parte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dell'esperienza perchè abbiamo impiegato troppo tempo per la prima parte.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ogni caso, quello che ci aspettiamo è che scegliendo come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 d.d.p. sulla resistenza dovremmo poter osservare che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sempre più simile alla derivata (attenuata) di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lo sfasamento tra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sempre più vicino a 90°, via via che la frequenza diventa relativamente più piccola rispetto a quella di taglio; dunque se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un'onda quadra o un'onda triangolare dovremmo vedere che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rispettivamente un'onda composta da un alternarsi periodico di picchi molto stretti o un'onda quadra.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Prendendo viceversa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sul condensatore dovremmo osservare che essa è sempre più simile all'integrale (attenuato) di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lo sfasamento tra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sempre più vicino a 90°, man mano che la frequenza diventa relativamente più grande rispetto a quella di taglio; pertanto se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un'onda quadra o un'onda triangolare dovremmo osservare che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rispettivamente un'onda triangolare o un'onda a dente di squalo (che però con la costante di tempo utilizzata appare molto simile a una sinusoide).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>
            <a:effectLst/>
          </a:endParaRPr>
        </a:p>
        <a:p>
          <a:pPr algn="just"/>
          <a:endParaRPr lang="it-IT" sz="150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it-IT" sz="110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it-IT" sz="1100"/>
        </a:p>
      </xdr:txBody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9</xdr:col>
      <xdr:colOff>0</xdr:colOff>
      <xdr:row>30</xdr:row>
      <xdr:rowOff>0</xdr:rowOff>
    </xdr:to>
    <xdr:pic>
      <xdr:nvPicPr>
        <xdr:cNvPr id="5" name="Immagine 4">
          <a:extLst>
            <a:ext uri="{FF2B5EF4-FFF2-40B4-BE49-F238E27FC236}">
              <a16:creationId xmlns="" xmlns:a16="http://schemas.microsoft.com/office/drawing/2014/main" id="{7106E4EE-8118-46B1-BAC5-2DA6DC237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10525125" cy="44577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9</xdr:col>
      <xdr:colOff>0</xdr:colOff>
      <xdr:row>114</xdr:row>
      <xdr:rowOff>2</xdr:rowOff>
    </xdr:to>
    <xdr:pic>
      <xdr:nvPicPr>
        <xdr:cNvPr id="6" name="Immagine 5">
          <a:extLst>
            <a:ext uri="{FF2B5EF4-FFF2-40B4-BE49-F238E27FC236}">
              <a16:creationId xmlns="" xmlns:a16="http://schemas.microsoft.com/office/drawing/2014/main" id="{463E0D69-BFF9-4A9E-A9F8-CFB625C67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697700"/>
          <a:ext cx="10525125" cy="403860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62</xdr:row>
      <xdr:rowOff>12369</xdr:rowOff>
    </xdr:from>
    <xdr:to>
      <xdr:col>11</xdr:col>
      <xdr:colOff>0</xdr:colOff>
      <xdr:row>91</xdr:row>
      <xdr:rowOff>0</xdr:rowOff>
    </xdr:to>
    <xdr:pic>
      <xdr:nvPicPr>
        <xdr:cNvPr id="7" name="Immagine 6">
          <a:extLst>
            <a:ext uri="{FF2B5EF4-FFF2-40B4-BE49-F238E27FC236}">
              <a16:creationId xmlns="" xmlns:a16="http://schemas.microsoft.com/office/drawing/2014/main" id="{B42CBF71-0BD6-403F-96FB-BD068DB2F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233069"/>
          <a:ext cx="13039725" cy="551213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155</xdr:row>
      <xdr:rowOff>0</xdr:rowOff>
    </xdr:from>
    <xdr:to>
      <xdr:col>11</xdr:col>
      <xdr:colOff>0</xdr:colOff>
      <xdr:row>184</xdr:row>
      <xdr:rowOff>0</xdr:rowOff>
    </xdr:to>
    <xdr:pic>
      <xdr:nvPicPr>
        <xdr:cNvPr id="8" name="Immagine 7">
          <a:extLst>
            <a:ext uri="{FF2B5EF4-FFF2-40B4-BE49-F238E27FC236}">
              <a16:creationId xmlns="" xmlns:a16="http://schemas.microsoft.com/office/drawing/2014/main" id="{A4EC5197-12CB-4890-B3F0-9C394A963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32308800"/>
          <a:ext cx="13039724" cy="5524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2"/>
  <sheetViews>
    <sheetView tabSelected="1" topLeftCell="A73" zoomScale="55" zoomScaleNormal="55" workbookViewId="0">
      <selection activeCell="L27" sqref="L27"/>
    </sheetView>
  </sheetViews>
  <sheetFormatPr defaultRowHeight="15"/>
  <cols>
    <col min="1" max="1" width="23.5703125" style="1" bestFit="1" customWidth="1"/>
    <col min="2" max="2" width="11.5703125" style="1" bestFit="1" customWidth="1"/>
    <col min="3" max="3" width="17.28515625" style="1" customWidth="1"/>
    <col min="4" max="4" width="17.85546875" style="1" customWidth="1"/>
    <col min="5" max="5" width="17.42578125" style="1" customWidth="1"/>
    <col min="6" max="6" width="17.85546875" style="1" customWidth="1"/>
    <col min="7" max="7" width="9.85546875" style="1" customWidth="1"/>
    <col min="8" max="8" width="23.5703125" style="1" customWidth="1"/>
    <col min="9" max="9" width="18.85546875" style="1" customWidth="1"/>
    <col min="10" max="10" width="17.85546875" style="1" customWidth="1"/>
    <col min="11" max="11" width="19.85546875" style="1" customWidth="1"/>
    <col min="12" max="12" width="15.140625" style="1" customWidth="1"/>
    <col min="13" max="13" width="21.140625" style="1" customWidth="1"/>
    <col min="14" max="14" width="14.7109375" style="1" customWidth="1"/>
    <col min="15" max="15" width="13" style="1" customWidth="1"/>
    <col min="16" max="16" width="14.140625" style="1" customWidth="1"/>
    <col min="17" max="17" width="10.42578125" style="1" customWidth="1"/>
    <col min="18" max="16384" width="9.140625" style="1"/>
  </cols>
  <sheetData>
    <row r="1" spans="1:17">
      <c r="A1" s="55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0"/>
    </row>
    <row r="2" spans="1:17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</row>
    <row r="3" spans="1:17">
      <c r="A3" s="2" t="s">
        <v>0</v>
      </c>
    </row>
    <row r="4" spans="1:17">
      <c r="A4" s="3" t="s">
        <v>1</v>
      </c>
      <c r="L4" s="54"/>
    </row>
    <row r="5" spans="1:17">
      <c r="A5" s="3" t="s">
        <v>2</v>
      </c>
      <c r="B5" s="4"/>
    </row>
    <row r="6" spans="1:17">
      <c r="A6" s="5" t="s">
        <v>3</v>
      </c>
      <c r="B6" s="4"/>
    </row>
    <row r="7" spans="1:17" s="6" customFormat="1"/>
    <row r="8" spans="1:17">
      <c r="A8" s="56" t="s">
        <v>4</v>
      </c>
      <c r="B8" s="57"/>
      <c r="C8" s="57"/>
      <c r="D8" s="57"/>
      <c r="E8" s="57"/>
      <c r="F8" s="57"/>
      <c r="G8" s="57"/>
      <c r="H8" s="57"/>
      <c r="I8" s="58"/>
    </row>
    <row r="9" spans="1:17">
      <c r="A9" s="4"/>
      <c r="B9" s="4"/>
      <c r="C9" s="4"/>
      <c r="D9" s="4"/>
      <c r="E9" s="4"/>
      <c r="F9" s="4"/>
      <c r="G9" s="4"/>
      <c r="H9" s="4"/>
      <c r="I9" s="4"/>
    </row>
    <row r="10" spans="1:17">
      <c r="A10" s="4"/>
      <c r="B10" s="4"/>
    </row>
    <row r="11" spans="1:17" ht="21" customHeight="1">
      <c r="A11" s="4"/>
      <c r="B11" s="4"/>
      <c r="K11" s="7" t="s">
        <v>5</v>
      </c>
      <c r="L11" s="8" t="s">
        <v>6</v>
      </c>
      <c r="M11" s="9" t="s">
        <v>7</v>
      </c>
      <c r="N11" s="8" t="s">
        <v>8</v>
      </c>
      <c r="O11" s="9" t="s">
        <v>9</v>
      </c>
      <c r="P11" s="9" t="s">
        <v>10</v>
      </c>
      <c r="Q11" s="10" t="s">
        <v>11</v>
      </c>
    </row>
    <row r="12" spans="1:17" ht="60">
      <c r="A12" s="4"/>
      <c r="B12" s="4"/>
      <c r="K12" s="11" t="s">
        <v>12</v>
      </c>
      <c r="L12" s="12" t="s">
        <v>13</v>
      </c>
      <c r="M12" s="13" t="s">
        <v>14</v>
      </c>
      <c r="N12" s="13" t="s">
        <v>15</v>
      </c>
      <c r="O12" s="9" t="s">
        <v>16</v>
      </c>
      <c r="P12" s="14" t="s">
        <v>17</v>
      </c>
      <c r="Q12" s="15" t="s">
        <v>18</v>
      </c>
    </row>
    <row r="13" spans="1:17">
      <c r="A13" s="4"/>
      <c r="B13" s="4"/>
      <c r="K13" s="16">
        <v>61.36</v>
      </c>
      <c r="L13" s="17">
        <v>0.30680800000000003</v>
      </c>
      <c r="M13" s="6">
        <v>2.7</v>
      </c>
      <c r="N13" s="17">
        <v>0.13500000000000001</v>
      </c>
      <c r="O13" s="18">
        <f>960.603-1</f>
        <v>959.60299999999995</v>
      </c>
      <c r="P13" s="19">
        <f>48.2727 +2</f>
        <v>50.2727</v>
      </c>
      <c r="Q13" s="10" t="s">
        <v>19</v>
      </c>
    </row>
    <row r="14" spans="1:17">
      <c r="A14" s="4"/>
      <c r="B14" s="4"/>
    </row>
    <row r="15" spans="1:17">
      <c r="A15" s="4"/>
      <c r="B15" s="4"/>
    </row>
    <row r="16" spans="1:17">
      <c r="A16" s="4"/>
      <c r="B16" s="4"/>
    </row>
    <row r="17" spans="1:12">
      <c r="A17" s="4"/>
      <c r="B17" s="4"/>
    </row>
    <row r="18" spans="1:12">
      <c r="A18" s="4"/>
      <c r="B18" s="4"/>
    </row>
    <row r="19" spans="1:12">
      <c r="A19" s="4"/>
      <c r="B19" s="4"/>
    </row>
    <row r="20" spans="1:12">
      <c r="A20" s="4"/>
      <c r="B20" s="4"/>
    </row>
    <row r="21" spans="1:12">
      <c r="A21" s="4"/>
      <c r="B21" s="4"/>
    </row>
    <row r="22" spans="1:12">
      <c r="A22" s="4"/>
      <c r="B22" s="4"/>
    </row>
    <row r="23" spans="1:12">
      <c r="A23" s="4"/>
      <c r="B23" s="4"/>
    </row>
    <row r="24" spans="1:12">
      <c r="A24" s="4"/>
      <c r="B24" s="4"/>
    </row>
    <row r="25" spans="1:12">
      <c r="A25" s="4"/>
      <c r="B25" s="4"/>
    </row>
    <row r="26" spans="1:12">
      <c r="A26" s="4"/>
      <c r="B26" s="4"/>
    </row>
    <row r="27" spans="1:12">
      <c r="A27" s="4"/>
      <c r="B27" s="4"/>
    </row>
    <row r="28" spans="1:12">
      <c r="A28" s="4"/>
      <c r="B28" s="4"/>
    </row>
    <row r="29" spans="1:12">
      <c r="A29" s="4"/>
      <c r="B29" s="4"/>
    </row>
    <row r="30" spans="1:12">
      <c r="A30" s="4"/>
      <c r="B30" s="4"/>
    </row>
    <row r="31" spans="1:12">
      <c r="J31" s="20"/>
      <c r="K31" s="20"/>
      <c r="L31" s="20"/>
    </row>
    <row r="32" spans="1:12" ht="30">
      <c r="A32" s="21" t="s">
        <v>20</v>
      </c>
      <c r="B32" s="9" t="s">
        <v>21</v>
      </c>
      <c r="C32" s="9" t="s">
        <v>22</v>
      </c>
      <c r="D32" s="8" t="s">
        <v>23</v>
      </c>
      <c r="E32" s="9" t="s">
        <v>24</v>
      </c>
      <c r="F32" s="9" t="s">
        <v>25</v>
      </c>
      <c r="G32" s="9" t="s">
        <v>26</v>
      </c>
      <c r="H32" s="9" t="s">
        <v>27</v>
      </c>
      <c r="I32" s="22" t="s">
        <v>28</v>
      </c>
      <c r="J32" s="23"/>
      <c r="K32" s="20"/>
      <c r="L32" s="20"/>
    </row>
    <row r="33" spans="1:12" ht="60">
      <c r="A33" s="24" t="s">
        <v>29</v>
      </c>
      <c r="B33" s="13" t="s">
        <v>30</v>
      </c>
      <c r="C33" s="25" t="s">
        <v>31</v>
      </c>
      <c r="D33" s="26" t="s">
        <v>32</v>
      </c>
      <c r="E33" s="13" t="s">
        <v>31</v>
      </c>
      <c r="F33" s="26" t="s">
        <v>32</v>
      </c>
      <c r="G33" s="9" t="s">
        <v>33</v>
      </c>
      <c r="H33" s="14" t="s">
        <v>17</v>
      </c>
      <c r="I33" s="10" t="s">
        <v>34</v>
      </c>
      <c r="K33" s="20"/>
      <c r="L33" s="20"/>
    </row>
    <row r="34" spans="1:12">
      <c r="A34" s="27">
        <v>0.10100000000000001</v>
      </c>
      <c r="B34" s="28">
        <v>1.01E-3</v>
      </c>
      <c r="C34" s="29">
        <v>0.60799999999999998</v>
      </c>
      <c r="D34" s="29">
        <v>0.02</v>
      </c>
      <c r="E34" s="30">
        <v>5.9200001000000002</v>
      </c>
      <c r="F34" s="31">
        <v>0.4</v>
      </c>
      <c r="G34" s="28">
        <v>0.10270269999999999</v>
      </c>
      <c r="H34" s="32">
        <v>7.7181000000000003E-3</v>
      </c>
      <c r="I34" s="33">
        <f>H34/G34</f>
        <v>7.5149923030261134E-2</v>
      </c>
      <c r="J34" s="20"/>
      <c r="K34" s="20"/>
      <c r="L34" s="20"/>
    </row>
    <row r="35" spans="1:12">
      <c r="A35" s="34">
        <v>0.2</v>
      </c>
      <c r="B35" s="28">
        <v>2E-3</v>
      </c>
      <c r="C35" s="35">
        <v>1.1799999000000001</v>
      </c>
      <c r="D35" s="35">
        <v>0.04</v>
      </c>
      <c r="E35" s="30">
        <v>5.9200001000000002</v>
      </c>
      <c r="F35" s="30">
        <v>0.4</v>
      </c>
      <c r="G35" s="35">
        <v>0.19932430000000001</v>
      </c>
      <c r="H35" s="35">
        <v>1.50677E-2</v>
      </c>
      <c r="I35" s="36">
        <f t="shared" ref="I35:I61" si="0">H35/G35</f>
        <v>7.5593893970780271E-2</v>
      </c>
      <c r="J35" s="20"/>
      <c r="K35" s="20"/>
      <c r="L35" s="20"/>
    </row>
    <row r="36" spans="1:12">
      <c r="A36" s="34">
        <v>0.3</v>
      </c>
      <c r="B36" s="28">
        <v>3.0000000000000001E-3</v>
      </c>
      <c r="C36" s="30">
        <v>1.72</v>
      </c>
      <c r="D36" s="30">
        <v>0.1</v>
      </c>
      <c r="E36" s="30">
        <v>5.9200001000000002</v>
      </c>
      <c r="F36" s="30">
        <v>0.4</v>
      </c>
      <c r="G36" s="35">
        <v>0.29054049999999998</v>
      </c>
      <c r="H36" s="35">
        <v>2.58982E-2</v>
      </c>
      <c r="I36" s="36">
        <f t="shared" si="0"/>
        <v>8.9138003135535326E-2</v>
      </c>
      <c r="J36" s="20"/>
      <c r="K36" s="20"/>
      <c r="L36" s="20"/>
    </row>
    <row r="37" spans="1:12">
      <c r="A37" s="34">
        <v>0.4</v>
      </c>
      <c r="B37" s="28">
        <v>4.0000000000000001E-3</v>
      </c>
      <c r="C37" s="30">
        <v>2.2200000000000002</v>
      </c>
      <c r="D37" s="30">
        <v>0.1</v>
      </c>
      <c r="E37" s="30">
        <v>5.9200001000000002</v>
      </c>
      <c r="F37" s="30">
        <v>0.4</v>
      </c>
      <c r="G37" s="35">
        <v>0.375</v>
      </c>
      <c r="H37" s="35">
        <v>3.0452300000000002E-2</v>
      </c>
      <c r="I37" s="36">
        <f t="shared" si="0"/>
        <v>8.1206133333333333E-2</v>
      </c>
      <c r="J37" s="20"/>
      <c r="K37" s="20"/>
      <c r="L37" s="20"/>
    </row>
    <row r="38" spans="1:12">
      <c r="A38" s="34">
        <v>0.5</v>
      </c>
      <c r="B38" s="28">
        <v>5.0000000000000001E-3</v>
      </c>
      <c r="C38" s="30">
        <v>2.6800001</v>
      </c>
      <c r="D38" s="30">
        <v>0.1</v>
      </c>
      <c r="E38" s="30">
        <v>5.9200001000000002</v>
      </c>
      <c r="F38" s="30">
        <v>0.4</v>
      </c>
      <c r="G38" s="35">
        <v>0.45270270000000001</v>
      </c>
      <c r="H38" s="35">
        <v>3.4942300000000003E-2</v>
      </c>
      <c r="I38" s="36">
        <f t="shared" si="0"/>
        <v>7.7185976580214782E-2</v>
      </c>
      <c r="J38" s="20"/>
      <c r="K38" s="20"/>
      <c r="L38" s="20"/>
    </row>
    <row r="39" spans="1:12">
      <c r="A39" s="34">
        <v>0.6</v>
      </c>
      <c r="B39" s="28">
        <v>6.0000000000000001E-3</v>
      </c>
      <c r="C39" s="30">
        <v>3.0599999000000002</v>
      </c>
      <c r="D39" s="30">
        <v>0.1</v>
      </c>
      <c r="E39" s="30">
        <v>5.9200001000000002</v>
      </c>
      <c r="F39" s="30">
        <v>0.4</v>
      </c>
      <c r="G39" s="35">
        <v>0.51689189999999996</v>
      </c>
      <c r="H39" s="35">
        <v>3.87956E-2</v>
      </c>
      <c r="I39" s="36">
        <f t="shared" si="0"/>
        <v>7.5055538691939261E-2</v>
      </c>
      <c r="J39" s="20"/>
      <c r="K39" s="20"/>
      <c r="L39" s="20"/>
    </row>
    <row r="40" spans="1:12">
      <c r="A40" s="34">
        <v>0.70599999999999996</v>
      </c>
      <c r="B40" s="28">
        <v>7.0600000000000003E-3</v>
      </c>
      <c r="C40" s="30">
        <v>3.4200001000000002</v>
      </c>
      <c r="D40" s="30">
        <v>0.1</v>
      </c>
      <c r="E40" s="30">
        <v>5.9200001000000002</v>
      </c>
      <c r="F40" s="30">
        <v>0.4</v>
      </c>
      <c r="G40" s="35">
        <v>0.57770270000000001</v>
      </c>
      <c r="H40" s="35">
        <v>4.2532199999999999E-2</v>
      </c>
      <c r="I40" s="36">
        <f t="shared" si="0"/>
        <v>7.3622989818119253E-2</v>
      </c>
      <c r="J40" s="20"/>
      <c r="K40" s="20"/>
      <c r="L40" s="20"/>
    </row>
    <row r="41" spans="1:12">
      <c r="A41" s="34">
        <v>0.80600000000000005</v>
      </c>
      <c r="B41" s="28">
        <v>8.0599999999999995E-3</v>
      </c>
      <c r="C41" s="30">
        <v>3.6800001</v>
      </c>
      <c r="D41" s="30">
        <v>0.1</v>
      </c>
      <c r="E41" s="30">
        <v>5.9200001000000002</v>
      </c>
      <c r="F41" s="30">
        <v>0.4</v>
      </c>
      <c r="G41" s="35">
        <v>0.6216216</v>
      </c>
      <c r="H41" s="35">
        <v>4.5270900000000003E-2</v>
      </c>
      <c r="I41" s="36">
        <f t="shared" si="0"/>
        <v>7.2827102533116611E-2</v>
      </c>
      <c r="J41" s="20"/>
      <c r="K41" s="20"/>
      <c r="L41" s="20"/>
    </row>
    <row r="42" spans="1:12">
      <c r="A42" s="34">
        <v>0.84899999999999998</v>
      </c>
      <c r="B42" s="28">
        <v>8.4899999999999993E-3</v>
      </c>
      <c r="C42" s="30">
        <v>3.8</v>
      </c>
      <c r="D42" s="30">
        <v>0.1</v>
      </c>
      <c r="E42" s="30">
        <v>5.9200001000000002</v>
      </c>
      <c r="F42" s="30">
        <v>0.4</v>
      </c>
      <c r="G42" s="35">
        <v>0.64189189999999996</v>
      </c>
      <c r="H42" s="35">
        <v>4.6544500000000003E-2</v>
      </c>
      <c r="I42" s="36">
        <f t="shared" si="0"/>
        <v>7.2511430663013521E-2</v>
      </c>
      <c r="J42" s="20"/>
      <c r="K42" s="20"/>
      <c r="L42" s="20"/>
    </row>
    <row r="43" spans="1:12">
      <c r="A43" s="34">
        <v>0.90200000000000002</v>
      </c>
      <c r="B43" s="28">
        <v>9.0200000000000002E-3</v>
      </c>
      <c r="C43" s="30">
        <v>3.8199999</v>
      </c>
      <c r="D43" s="30">
        <v>0.1</v>
      </c>
      <c r="E43" s="30">
        <v>5.9200001000000002</v>
      </c>
      <c r="F43" s="30">
        <v>0.4</v>
      </c>
      <c r="G43" s="35">
        <v>0.64527020000000002</v>
      </c>
      <c r="H43" s="35">
        <v>4.6757199999999999E-2</v>
      </c>
      <c r="I43" s="36">
        <f t="shared" si="0"/>
        <v>7.2461427786375376E-2</v>
      </c>
      <c r="J43" s="20"/>
      <c r="K43" s="20"/>
      <c r="L43" s="20"/>
    </row>
    <row r="44" spans="1:12">
      <c r="A44" s="34">
        <v>0.92</v>
      </c>
      <c r="B44" s="28">
        <v>9.1999999999999998E-3</v>
      </c>
      <c r="C44" s="30">
        <v>3.98</v>
      </c>
      <c r="D44" s="30">
        <v>0.1</v>
      </c>
      <c r="E44" s="30">
        <v>5.9200001000000002</v>
      </c>
      <c r="F44" s="30">
        <v>0.4</v>
      </c>
      <c r="G44" s="35">
        <v>0.67229729999999999</v>
      </c>
      <c r="H44" s="35">
        <v>4.8464500000000001E-2</v>
      </c>
      <c r="I44" s="36">
        <f t="shared" si="0"/>
        <v>7.2087899207686837E-2</v>
      </c>
      <c r="J44" s="20"/>
      <c r="K44" s="20"/>
      <c r="L44" s="20"/>
    </row>
    <row r="45" spans="1:12">
      <c r="A45" s="34">
        <v>0.94099999999999995</v>
      </c>
      <c r="B45" s="28">
        <v>9.41E-3</v>
      </c>
      <c r="C45" s="30">
        <v>4</v>
      </c>
      <c r="D45" s="30">
        <v>0.1</v>
      </c>
      <c r="E45" s="30">
        <v>5.9200001000000002</v>
      </c>
      <c r="F45" s="30">
        <v>0.4</v>
      </c>
      <c r="G45" s="35">
        <v>0.67567569999999999</v>
      </c>
      <c r="H45" s="35">
        <v>4.8678600000000002E-2</v>
      </c>
      <c r="I45" s="36">
        <f t="shared" si="0"/>
        <v>7.2044325406404292E-2</v>
      </c>
      <c r="J45" s="20"/>
      <c r="K45" s="20"/>
      <c r="L45" s="20"/>
    </row>
    <row r="46" spans="1:12">
      <c r="A46" s="37">
        <v>0.96</v>
      </c>
      <c r="B46" s="35">
        <v>9.5999999999999992E-3</v>
      </c>
      <c r="C46" s="30">
        <v>4.0799998999999998</v>
      </c>
      <c r="D46" s="30">
        <v>0.1</v>
      </c>
      <c r="E46" s="30">
        <v>5.9200001000000002</v>
      </c>
      <c r="F46" s="30">
        <v>0.4</v>
      </c>
      <c r="G46" s="35">
        <v>0.68918919999999995</v>
      </c>
      <c r="H46" s="35">
        <v>4.9535900000000001E-2</v>
      </c>
      <c r="I46" s="36">
        <f t="shared" si="0"/>
        <v>7.1875618480382458E-2</v>
      </c>
      <c r="J46" s="20"/>
      <c r="K46" s="20"/>
      <c r="L46" s="20"/>
    </row>
    <row r="47" spans="1:12">
      <c r="A47" s="37">
        <v>0.98</v>
      </c>
      <c r="B47" s="35">
        <v>9.7999999999999997E-3</v>
      </c>
      <c r="C47" s="30">
        <v>4.1199998999999998</v>
      </c>
      <c r="D47" s="30">
        <v>0.1</v>
      </c>
      <c r="E47" s="30">
        <v>5.9200001000000002</v>
      </c>
      <c r="F47" s="30">
        <v>0.4</v>
      </c>
      <c r="G47" s="35">
        <v>0.69594590000000001</v>
      </c>
      <c r="H47" s="35">
        <v>4.9965299999999997E-2</v>
      </c>
      <c r="I47" s="36">
        <f t="shared" si="0"/>
        <v>7.1794804739851184E-2</v>
      </c>
      <c r="J47" s="20"/>
      <c r="K47" s="20"/>
      <c r="L47" s="20"/>
    </row>
    <row r="48" spans="1:12">
      <c r="A48" s="37">
        <v>1.0069999999999999</v>
      </c>
      <c r="B48" s="35">
        <v>1.0070000000000001E-2</v>
      </c>
      <c r="C48" s="30">
        <v>4.1599997999999996</v>
      </c>
      <c r="D48" s="30">
        <v>0.1</v>
      </c>
      <c r="E48" s="30">
        <v>5.9200001000000002</v>
      </c>
      <c r="F48" s="30">
        <v>0.4</v>
      </c>
      <c r="G48" s="35">
        <v>0.70270259999999996</v>
      </c>
      <c r="H48" s="35">
        <v>5.0395200000000001E-2</v>
      </c>
      <c r="I48" s="36">
        <f t="shared" si="0"/>
        <v>7.1716256635452905E-2</v>
      </c>
      <c r="J48" s="20"/>
      <c r="K48" s="20"/>
      <c r="L48" s="20"/>
    </row>
    <row r="49" spans="1:28">
      <c r="A49" s="37">
        <v>1.0190001</v>
      </c>
      <c r="B49" s="35">
        <v>1.0189999999999999E-2</v>
      </c>
      <c r="C49" s="30">
        <v>4.1599997999999996</v>
      </c>
      <c r="D49" s="30">
        <v>0.1</v>
      </c>
      <c r="E49" s="30">
        <v>5.9200001000000002</v>
      </c>
      <c r="F49" s="30">
        <v>0.4</v>
      </c>
      <c r="G49" s="35">
        <v>0.70270259999999996</v>
      </c>
      <c r="H49" s="35">
        <v>5.0395200000000001E-2</v>
      </c>
      <c r="I49" s="36">
        <f t="shared" si="0"/>
        <v>7.1716256635452905E-2</v>
      </c>
      <c r="J49" s="20"/>
      <c r="K49" s="20"/>
      <c r="L49" s="20"/>
    </row>
    <row r="50" spans="1:28">
      <c r="A50" s="37">
        <v>1.038</v>
      </c>
      <c r="B50" s="35">
        <v>1.038E-2</v>
      </c>
      <c r="C50" s="38">
        <v>4.1999997999999996</v>
      </c>
      <c r="D50" s="30">
        <v>0.1</v>
      </c>
      <c r="E50" s="30">
        <v>5.9200001000000002</v>
      </c>
      <c r="F50" s="30">
        <v>0.4</v>
      </c>
      <c r="G50" s="35">
        <v>0.70945939999999996</v>
      </c>
      <c r="H50" s="35">
        <v>5.0825599999999999E-2</v>
      </c>
      <c r="I50" s="36">
        <f t="shared" si="0"/>
        <v>7.1639899337439181E-2</v>
      </c>
      <c r="J50" s="20"/>
      <c r="K50" s="20"/>
      <c r="L50" s="20"/>
    </row>
    <row r="51" spans="1:28">
      <c r="A51" s="37">
        <v>1.0660000000000001</v>
      </c>
      <c r="B51" s="35">
        <v>1.0659999999999999E-2</v>
      </c>
      <c r="C51" s="30">
        <v>4.2399997999999997</v>
      </c>
      <c r="D51" s="30">
        <v>0.1</v>
      </c>
      <c r="E51" s="30">
        <v>5.9200001000000002</v>
      </c>
      <c r="F51" s="30">
        <v>0.4</v>
      </c>
      <c r="G51" s="35">
        <v>0.71621610000000002</v>
      </c>
      <c r="H51" s="35">
        <v>5.1256400000000001E-2</v>
      </c>
      <c r="I51" s="36">
        <f t="shared" si="0"/>
        <v>7.156555123516492E-2</v>
      </c>
      <c r="J51" s="20"/>
      <c r="K51" s="20"/>
      <c r="L51" s="20"/>
    </row>
    <row r="52" spans="1:28">
      <c r="A52" s="37">
        <v>1.079</v>
      </c>
      <c r="B52" s="35">
        <v>1.0789999999999999E-2</v>
      </c>
      <c r="C52" s="30">
        <v>4.2800001999999999</v>
      </c>
      <c r="D52" s="30">
        <v>0.1</v>
      </c>
      <c r="E52" s="30">
        <v>5.9200001000000002</v>
      </c>
      <c r="F52" s="30">
        <v>0.4</v>
      </c>
      <c r="G52" s="35">
        <v>0.72297299999999998</v>
      </c>
      <c r="H52" s="35">
        <v>5.16876E-2</v>
      </c>
      <c r="I52" s="36">
        <f t="shared" si="0"/>
        <v>7.149312629932239E-2</v>
      </c>
      <c r="J52" s="20"/>
      <c r="K52" s="20"/>
      <c r="L52" s="20"/>
    </row>
    <row r="53" spans="1:28">
      <c r="A53" s="37">
        <v>1.1020000000000001</v>
      </c>
      <c r="B53" s="35">
        <v>1.102E-2</v>
      </c>
      <c r="C53" s="38">
        <v>4.3200002</v>
      </c>
      <c r="D53" s="30">
        <v>0.1</v>
      </c>
      <c r="E53" s="30">
        <v>5.9200001000000002</v>
      </c>
      <c r="F53" s="30">
        <v>0.4</v>
      </c>
      <c r="G53" s="35">
        <v>0.72972979999999998</v>
      </c>
      <c r="H53" s="35">
        <v>5.21193E-2</v>
      </c>
      <c r="I53" s="36">
        <f t="shared" si="0"/>
        <v>7.1422737566699354E-2</v>
      </c>
      <c r="J53" s="20"/>
      <c r="K53" s="20"/>
      <c r="L53" s="20"/>
    </row>
    <row r="54" spans="1:28">
      <c r="A54" s="39">
        <v>1.2090000000000001</v>
      </c>
      <c r="B54" s="35">
        <v>1.209E-2</v>
      </c>
      <c r="C54" s="30">
        <v>4.4800000000000004</v>
      </c>
      <c r="D54" s="30">
        <v>0.1</v>
      </c>
      <c r="E54" s="30">
        <v>5.9200001000000002</v>
      </c>
      <c r="F54" s="30">
        <v>0.4</v>
      </c>
      <c r="G54" s="35">
        <v>0.75675669999999995</v>
      </c>
      <c r="H54" s="35">
        <v>5.3850200000000001E-2</v>
      </c>
      <c r="I54" s="36">
        <f t="shared" si="0"/>
        <v>7.1159198194082729E-2</v>
      </c>
      <c r="J54" s="20"/>
      <c r="K54" s="20"/>
      <c r="L54" s="20"/>
    </row>
    <row r="55" spans="1:28">
      <c r="A55" s="39">
        <v>1.4960001000000001</v>
      </c>
      <c r="B55" s="35">
        <v>1.4959999999999999E-2</v>
      </c>
      <c r="C55" s="30">
        <v>4.8000002000000004</v>
      </c>
      <c r="D55" s="30">
        <v>0.1</v>
      </c>
      <c r="E55" s="30">
        <v>5.9200001000000002</v>
      </c>
      <c r="F55" s="30">
        <v>0.4</v>
      </c>
      <c r="G55" s="35">
        <v>0.81081080000000005</v>
      </c>
      <c r="H55" s="35">
        <v>5.7329600000000001E-2</v>
      </c>
      <c r="I55" s="36">
        <f t="shared" si="0"/>
        <v>7.0706507609420099E-2</v>
      </c>
      <c r="J55" s="20"/>
      <c r="K55" s="20"/>
      <c r="L55" s="20"/>
    </row>
    <row r="56" spans="1:28">
      <c r="A56" s="39">
        <v>2.02</v>
      </c>
      <c r="B56" s="35">
        <v>2.0199999999999999E-2</v>
      </c>
      <c r="C56" s="30">
        <v>5.1999997999999996</v>
      </c>
      <c r="D56" s="30">
        <v>0.1</v>
      </c>
      <c r="E56" s="30">
        <v>5.9200001000000002</v>
      </c>
      <c r="F56" s="30">
        <v>0.4</v>
      </c>
      <c r="G56" s="35">
        <v>0.87837829999999995</v>
      </c>
      <c r="H56" s="35">
        <v>6.1706900000000002E-2</v>
      </c>
      <c r="I56" s="36">
        <f t="shared" si="0"/>
        <v>7.0250938576237598E-2</v>
      </c>
      <c r="J56" s="20"/>
      <c r="K56" s="20"/>
      <c r="L56" s="20"/>
    </row>
    <row r="57" spans="1:28">
      <c r="A57" s="39">
        <v>3.0230000000000001</v>
      </c>
      <c r="B57" s="35">
        <v>3.023E-2</v>
      </c>
      <c r="C57" s="30">
        <v>5.4400000999999998</v>
      </c>
      <c r="D57" s="30">
        <v>0.1</v>
      </c>
      <c r="E57" s="30">
        <v>5.9200001000000002</v>
      </c>
      <c r="F57" s="30">
        <v>0.4</v>
      </c>
      <c r="G57" s="35">
        <v>0.91891889999999998</v>
      </c>
      <c r="H57" s="35">
        <v>6.4345899999999998E-2</v>
      </c>
      <c r="I57" s="36">
        <f t="shared" si="0"/>
        <v>7.0023480853424608E-2</v>
      </c>
      <c r="J57" s="20"/>
      <c r="K57" s="20"/>
      <c r="L57" s="20"/>
    </row>
    <row r="58" spans="1:28">
      <c r="A58" s="39">
        <v>6.0999999000000003</v>
      </c>
      <c r="B58" s="35">
        <v>6.0999999999999999E-2</v>
      </c>
      <c r="C58" s="30">
        <v>5.7600002000000003</v>
      </c>
      <c r="D58" s="30">
        <v>0.1</v>
      </c>
      <c r="E58" s="30">
        <v>5.9200001000000002</v>
      </c>
      <c r="F58" s="30">
        <v>0.4</v>
      </c>
      <c r="G58" s="35">
        <v>0.97297299999999998</v>
      </c>
      <c r="H58" s="35">
        <v>6.7876900000000004E-2</v>
      </c>
      <c r="I58" s="36">
        <f t="shared" si="0"/>
        <v>6.9762367506600906E-2</v>
      </c>
      <c r="J58" s="20"/>
      <c r="K58" s="20"/>
      <c r="L58" s="20"/>
    </row>
    <row r="59" spans="1:28">
      <c r="A59" s="40">
        <v>9</v>
      </c>
      <c r="B59" s="35">
        <v>0.09</v>
      </c>
      <c r="C59" s="41">
        <v>5.8000002000000004</v>
      </c>
      <c r="D59" s="30">
        <v>0.1</v>
      </c>
      <c r="E59" s="30">
        <v>5.9200001000000002</v>
      </c>
      <c r="F59" s="30">
        <v>0.4</v>
      </c>
      <c r="G59" s="35">
        <v>0.97972979999999998</v>
      </c>
      <c r="H59" s="35">
        <v>6.8319099999999994E-2</v>
      </c>
      <c r="I59" s="36">
        <f t="shared" si="0"/>
        <v>6.9732593619179481E-2</v>
      </c>
      <c r="J59" s="20"/>
      <c r="K59" s="20"/>
      <c r="L59" s="20"/>
    </row>
    <row r="60" spans="1:28">
      <c r="A60" s="42">
        <v>15.170000099999999</v>
      </c>
      <c r="B60" s="30">
        <v>0.1517</v>
      </c>
      <c r="C60" s="41">
        <v>5.8400002000000004</v>
      </c>
      <c r="D60" s="30">
        <v>0.1</v>
      </c>
      <c r="E60" s="30">
        <v>5.9200001000000002</v>
      </c>
      <c r="F60" s="30">
        <v>0.4</v>
      </c>
      <c r="G60" s="35">
        <v>0.98648650000000004</v>
      </c>
      <c r="H60" s="35">
        <v>6.8761600000000006E-2</v>
      </c>
      <c r="I60" s="36">
        <f t="shared" si="0"/>
        <v>6.9703538771184403E-2</v>
      </c>
      <c r="J60" s="20"/>
      <c r="K60" s="20"/>
      <c r="L60" s="20"/>
    </row>
    <row r="61" spans="1:28">
      <c r="A61" s="43">
        <v>32</v>
      </c>
      <c r="B61" s="17">
        <v>0.32</v>
      </c>
      <c r="C61" s="17">
        <v>5.8400002000000004</v>
      </c>
      <c r="D61" s="17">
        <v>0.1</v>
      </c>
      <c r="E61" s="17">
        <v>5.9200001000000002</v>
      </c>
      <c r="F61" s="17">
        <v>0.4</v>
      </c>
      <c r="G61" s="44">
        <v>0.98648650000000004</v>
      </c>
      <c r="H61" s="44">
        <v>6.8761600000000006E-2</v>
      </c>
      <c r="I61" s="45">
        <f t="shared" si="0"/>
        <v>6.9703538771184403E-2</v>
      </c>
      <c r="J61" s="20"/>
      <c r="K61" s="20"/>
      <c r="L61" s="20"/>
    </row>
    <row r="62" spans="1:28">
      <c r="I62" s="46"/>
      <c r="J62" s="4"/>
    </row>
    <row r="63" spans="1:28">
      <c r="I63" s="46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>
      <c r="I64" s="46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spans="9:28">
      <c r="I65" s="46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spans="9:28">
      <c r="I66" s="46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spans="9:28">
      <c r="I67" s="46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9:28">
      <c r="I68" s="4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spans="9:28">
      <c r="I69" s="4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spans="9:28">
      <c r="I70" s="4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spans="9:28"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spans="9:28"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spans="9:28"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spans="9:28"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spans="9:28"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spans="9:28"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spans="9:28"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spans="9:28"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spans="9:28"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spans="9:28"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spans="1:28"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spans="1:28"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spans="1:28"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spans="1:28"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spans="1:28"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spans="1:28"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spans="1:28"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spans="1:28"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93" spans="1:28" s="6" customFormat="1"/>
    <row r="94" spans="1:28" s="4" customFormat="1">
      <c r="A94" s="56" t="s">
        <v>35</v>
      </c>
      <c r="B94" s="57"/>
      <c r="C94" s="57"/>
      <c r="D94" s="57"/>
      <c r="E94" s="57"/>
      <c r="F94" s="57"/>
      <c r="G94" s="57"/>
      <c r="H94" s="57"/>
      <c r="I94" s="58"/>
    </row>
    <row r="95" spans="1:28" s="4" customFormat="1"/>
    <row r="96" spans="1:28" s="4" customFormat="1"/>
    <row r="97" spans="11:17" s="4" customFormat="1" ht="18">
      <c r="K97" s="7" t="s">
        <v>5</v>
      </c>
      <c r="L97" s="8" t="s">
        <v>6</v>
      </c>
      <c r="M97" s="9" t="s">
        <v>7</v>
      </c>
      <c r="N97" s="8" t="s">
        <v>8</v>
      </c>
      <c r="O97" s="9" t="s">
        <v>36</v>
      </c>
      <c r="P97" s="9" t="s">
        <v>37</v>
      </c>
      <c r="Q97" s="10" t="s">
        <v>11</v>
      </c>
    </row>
    <row r="98" spans="11:17" s="4" customFormat="1" ht="60">
      <c r="K98" s="11" t="s">
        <v>12</v>
      </c>
      <c r="L98" s="12" t="s">
        <v>38</v>
      </c>
      <c r="M98" s="13" t="s">
        <v>14</v>
      </c>
      <c r="N98" s="13" t="s">
        <v>15</v>
      </c>
      <c r="O98" s="6" t="s">
        <v>16</v>
      </c>
      <c r="P98" s="14" t="s">
        <v>17</v>
      </c>
      <c r="Q98" s="15" t="s">
        <v>18</v>
      </c>
    </row>
    <row r="99" spans="11:17" s="4" customFormat="1">
      <c r="K99" s="16">
        <v>61.36</v>
      </c>
      <c r="L99" s="17">
        <v>0.30680800000000003</v>
      </c>
      <c r="M99" s="6">
        <v>2.7</v>
      </c>
      <c r="N99" s="17">
        <v>0.13</v>
      </c>
      <c r="O99" s="18">
        <f>960.603-1</f>
        <v>959.60299999999995</v>
      </c>
      <c r="P99" s="19">
        <f>48.2727 +2</f>
        <v>50.2727</v>
      </c>
      <c r="Q99" s="10" t="s">
        <v>19</v>
      </c>
    </row>
    <row r="100" spans="11:17" s="4" customFormat="1"/>
    <row r="101" spans="11:17" s="4" customFormat="1"/>
    <row r="102" spans="11:17" s="4" customFormat="1"/>
    <row r="103" spans="11:17" s="4" customFormat="1"/>
    <row r="104" spans="11:17" s="4" customFormat="1"/>
    <row r="105" spans="11:17" s="4" customFormat="1"/>
    <row r="106" spans="11:17" s="4" customFormat="1"/>
    <row r="116" spans="1:9" ht="30">
      <c r="A116" s="21" t="s">
        <v>39</v>
      </c>
      <c r="B116" s="9" t="s">
        <v>40</v>
      </c>
      <c r="C116" s="9" t="s">
        <v>22</v>
      </c>
      <c r="D116" s="8" t="s">
        <v>23</v>
      </c>
      <c r="E116" s="9" t="s">
        <v>24</v>
      </c>
      <c r="F116" s="9" t="s">
        <v>25</v>
      </c>
      <c r="G116" s="9" t="s">
        <v>26</v>
      </c>
      <c r="H116" s="9" t="s">
        <v>41</v>
      </c>
      <c r="I116" s="22" t="s">
        <v>28</v>
      </c>
    </row>
    <row r="117" spans="1:9" ht="60">
      <c r="A117" s="47" t="s">
        <v>29</v>
      </c>
      <c r="B117" s="13" t="s">
        <v>30</v>
      </c>
      <c r="C117" s="13" t="s">
        <v>31</v>
      </c>
      <c r="D117" s="48" t="s">
        <v>32</v>
      </c>
      <c r="E117" s="12" t="s">
        <v>31</v>
      </c>
      <c r="F117" s="48" t="s">
        <v>32</v>
      </c>
      <c r="G117" s="6" t="s">
        <v>33</v>
      </c>
      <c r="H117" s="49" t="s">
        <v>17</v>
      </c>
      <c r="I117" s="10" t="s">
        <v>34</v>
      </c>
    </row>
    <row r="118" spans="1:9">
      <c r="A118" s="34">
        <v>0.10100000000000001</v>
      </c>
      <c r="B118" s="28">
        <v>1.01E-3</v>
      </c>
      <c r="C118" s="30">
        <v>5.5999999000000003</v>
      </c>
      <c r="D118" s="30">
        <v>0.2</v>
      </c>
      <c r="E118" s="30">
        <v>5.9000000999999997</v>
      </c>
      <c r="F118" s="30">
        <v>0.2</v>
      </c>
      <c r="G118" s="35">
        <v>0.94915249999999995</v>
      </c>
      <c r="H118" s="35">
        <v>4.67365E-2</v>
      </c>
      <c r="I118" s="36">
        <f>H118/G118</f>
        <v>4.9240243269653719E-2</v>
      </c>
    </row>
    <row r="119" spans="1:9">
      <c r="A119" s="34">
        <v>0.20100000000000001</v>
      </c>
      <c r="B119" s="28">
        <v>2.0100000000000001E-3</v>
      </c>
      <c r="C119" s="30">
        <v>5.4400000999999998</v>
      </c>
      <c r="D119" s="30">
        <v>0.2</v>
      </c>
      <c r="E119" s="30">
        <v>5.9000000999999997</v>
      </c>
      <c r="F119" s="30">
        <v>0.2</v>
      </c>
      <c r="G119" s="35">
        <v>0.92203389999999996</v>
      </c>
      <c r="H119" s="35">
        <v>4.6108499999999997E-2</v>
      </c>
      <c r="I119" s="36">
        <f t="shared" ref="I119:I154" si="1">H119/G119</f>
        <v>5.0007380422780551E-2</v>
      </c>
    </row>
    <row r="120" spans="1:9">
      <c r="A120" s="34">
        <v>0.30099999999999999</v>
      </c>
      <c r="B120" s="28">
        <v>3.0100000000000001E-3</v>
      </c>
      <c r="C120" s="30">
        <v>5.3200002</v>
      </c>
      <c r="D120" s="30">
        <v>0.2</v>
      </c>
      <c r="E120" s="30">
        <v>5.9000000999999997</v>
      </c>
      <c r="F120" s="30">
        <v>0.2</v>
      </c>
      <c r="G120" s="35">
        <v>0.90169500000000002</v>
      </c>
      <c r="H120" s="35">
        <v>4.5643999999999997E-2</v>
      </c>
      <c r="I120" s="36">
        <f t="shared" si="1"/>
        <v>5.0620220806370221E-2</v>
      </c>
    </row>
    <row r="121" spans="1:9">
      <c r="A121" s="34">
        <v>0.40100000000000002</v>
      </c>
      <c r="B121" s="28">
        <v>4.0099999999999997E-3</v>
      </c>
      <c r="C121" s="30">
        <v>5.1199998999999998</v>
      </c>
      <c r="D121" s="30">
        <v>0.2</v>
      </c>
      <c r="E121" s="30">
        <v>5.9000000999999997</v>
      </c>
      <c r="F121" s="30">
        <v>0.2</v>
      </c>
      <c r="G121" s="35">
        <v>0.86779660000000003</v>
      </c>
      <c r="H121" s="35">
        <v>4.4882600000000002E-2</v>
      </c>
      <c r="I121" s="36">
        <f t="shared" si="1"/>
        <v>5.1720184199845906E-2</v>
      </c>
    </row>
    <row r="122" spans="1:9">
      <c r="A122" s="34">
        <v>0.501</v>
      </c>
      <c r="B122" s="28">
        <v>5.0099999999999997E-3</v>
      </c>
      <c r="C122" s="30">
        <v>4.96</v>
      </c>
      <c r="D122" s="30">
        <v>0.2</v>
      </c>
      <c r="E122" s="30">
        <v>5.9000000999999997</v>
      </c>
      <c r="F122" s="30">
        <v>0.2</v>
      </c>
      <c r="G122" s="35">
        <v>0.84067800000000004</v>
      </c>
      <c r="H122" s="35">
        <v>4.4285499999999998E-2</v>
      </c>
      <c r="I122" s="36">
        <f t="shared" si="1"/>
        <v>5.2678314408132476E-2</v>
      </c>
    </row>
    <row r="123" spans="1:9">
      <c r="A123" s="34">
        <v>0.60099999999999998</v>
      </c>
      <c r="B123" s="28">
        <v>6.0099999999999997E-3</v>
      </c>
      <c r="C123" s="30">
        <v>4.7199998000000001</v>
      </c>
      <c r="D123" s="30">
        <v>0.2</v>
      </c>
      <c r="E123" s="30">
        <v>5.9000000999999997</v>
      </c>
      <c r="F123" s="30">
        <v>0.2</v>
      </c>
      <c r="G123" s="35">
        <v>0.8</v>
      </c>
      <c r="H123" s="35">
        <v>4.3410999999999998E-2</v>
      </c>
      <c r="I123" s="36">
        <f t="shared" si="1"/>
        <v>5.4263749999999993E-2</v>
      </c>
    </row>
    <row r="124" spans="1:9">
      <c r="A124" s="34">
        <v>0.70199999999999996</v>
      </c>
      <c r="B124" s="28">
        <v>7.0200000000000002E-3</v>
      </c>
      <c r="C124" s="30">
        <v>4.4800000000000004</v>
      </c>
      <c r="D124" s="30">
        <v>0.2</v>
      </c>
      <c r="E124" s="30">
        <v>5.9000000999999997</v>
      </c>
      <c r="F124" s="30">
        <v>0.2</v>
      </c>
      <c r="G124" s="35">
        <v>0.75932200000000005</v>
      </c>
      <c r="H124" s="35">
        <v>4.2563200000000002E-2</v>
      </c>
      <c r="I124" s="36">
        <f t="shared" si="1"/>
        <v>5.605421678813468E-2</v>
      </c>
    </row>
    <row r="125" spans="1:9">
      <c r="A125" s="34">
        <v>0.8</v>
      </c>
      <c r="B125" s="28">
        <v>8.0000000000000002E-3</v>
      </c>
      <c r="C125" s="30">
        <v>4.2399997999999997</v>
      </c>
      <c r="D125" s="30">
        <v>0.2</v>
      </c>
      <c r="E125" s="30">
        <v>5.9000000999999997</v>
      </c>
      <c r="F125" s="30">
        <v>0.2</v>
      </c>
      <c r="G125" s="35">
        <v>0.71864399999999995</v>
      </c>
      <c r="H125" s="35">
        <v>4.1743799999999998E-2</v>
      </c>
      <c r="I125" s="36">
        <f t="shared" si="1"/>
        <v>5.8086896989329909E-2</v>
      </c>
    </row>
    <row r="126" spans="1:9">
      <c r="A126" s="34">
        <v>0.84799999999999998</v>
      </c>
      <c r="B126" s="28">
        <v>8.4799999999999997E-3</v>
      </c>
      <c r="C126" s="30">
        <v>4.1599997999999996</v>
      </c>
      <c r="D126" s="30">
        <v>0.2</v>
      </c>
      <c r="E126" s="30">
        <v>5.9000000999999997</v>
      </c>
      <c r="F126" s="30">
        <v>0.2</v>
      </c>
      <c r="G126" s="35">
        <v>0.70508470000000001</v>
      </c>
      <c r="H126" s="35">
        <v>4.1477199999999999E-2</v>
      </c>
      <c r="I126" s="36">
        <f t="shared" si="1"/>
        <v>5.8825840356484825E-2</v>
      </c>
    </row>
    <row r="127" spans="1:9">
      <c r="A127" s="34">
        <v>0.86899999999999999</v>
      </c>
      <c r="B127" s="28">
        <v>8.6899999999999998E-3</v>
      </c>
      <c r="C127" s="30">
        <v>4.0799998999999998</v>
      </c>
      <c r="D127" s="30">
        <v>0.2</v>
      </c>
      <c r="E127" s="30">
        <v>5.9000000999999997</v>
      </c>
      <c r="F127" s="30">
        <v>0.2</v>
      </c>
      <c r="G127" s="35">
        <v>0.69152539999999996</v>
      </c>
      <c r="H127" s="35">
        <v>4.1214099999999997E-2</v>
      </c>
      <c r="I127" s="36">
        <f t="shared" si="1"/>
        <v>5.9598823123489027E-2</v>
      </c>
    </row>
    <row r="128" spans="1:9">
      <c r="A128" s="34">
        <v>0.88800000000000001</v>
      </c>
      <c r="B128" s="28">
        <v>8.8800000000000007E-3</v>
      </c>
      <c r="C128" s="30">
        <v>4.0799998999999998</v>
      </c>
      <c r="D128" s="30">
        <v>0.2</v>
      </c>
      <c r="E128" s="30">
        <v>5.9000000999999997</v>
      </c>
      <c r="F128" s="30">
        <v>0.2</v>
      </c>
      <c r="G128" s="35">
        <v>0.69152539999999996</v>
      </c>
      <c r="H128" s="35">
        <v>4.1214099999999997E-2</v>
      </c>
      <c r="I128" s="36">
        <f t="shared" si="1"/>
        <v>5.9598823123489027E-2</v>
      </c>
    </row>
    <row r="129" spans="1:9">
      <c r="A129" s="34">
        <v>0.9</v>
      </c>
      <c r="B129" s="28">
        <v>8.9999999999999993E-3</v>
      </c>
      <c r="C129" s="30">
        <v>4.04</v>
      </c>
      <c r="D129" s="30">
        <v>0.2</v>
      </c>
      <c r="E129" s="30">
        <v>5.9000000999999997</v>
      </c>
      <c r="F129" s="30">
        <v>0.2</v>
      </c>
      <c r="G129" s="35">
        <v>0.68474570000000001</v>
      </c>
      <c r="H129" s="35">
        <v>4.1083799999999997E-2</v>
      </c>
      <c r="I129" s="36">
        <f t="shared" si="1"/>
        <v>5.9998624306804693E-2</v>
      </c>
    </row>
    <row r="130" spans="1:9">
      <c r="A130" s="34">
        <v>0.91300000000000003</v>
      </c>
      <c r="B130" s="28">
        <v>9.1299999999999992E-3</v>
      </c>
      <c r="C130" s="30">
        <v>4</v>
      </c>
      <c r="D130" s="30">
        <v>0.1</v>
      </c>
      <c r="E130" s="30">
        <v>5.9000000999999997</v>
      </c>
      <c r="F130" s="30">
        <v>0.2</v>
      </c>
      <c r="G130" s="35">
        <v>0.67796610000000002</v>
      </c>
      <c r="H130" s="35">
        <v>2.8555899999999999E-2</v>
      </c>
      <c r="I130" s="36">
        <f t="shared" si="1"/>
        <v>4.2119952605299882E-2</v>
      </c>
    </row>
    <row r="131" spans="1:9">
      <c r="A131" s="34">
        <v>0.92200000000000004</v>
      </c>
      <c r="B131" s="28">
        <v>9.2200000000000008E-3</v>
      </c>
      <c r="C131" s="30">
        <v>3.96</v>
      </c>
      <c r="D131" s="30">
        <v>0.1</v>
      </c>
      <c r="E131" s="30">
        <v>5.9000000999999997</v>
      </c>
      <c r="F131" s="30">
        <v>0.2</v>
      </c>
      <c r="G131" s="35">
        <v>0.67118639999999996</v>
      </c>
      <c r="H131" s="35">
        <v>2.8371299999999999E-2</v>
      </c>
      <c r="I131" s="36">
        <f t="shared" si="1"/>
        <v>4.2270373773962047E-2</v>
      </c>
    </row>
    <row r="132" spans="1:9">
      <c r="A132" s="34">
        <v>0.93</v>
      </c>
      <c r="B132" s="28">
        <v>9.2999999999999992E-3</v>
      </c>
      <c r="C132" s="30">
        <v>3.9200001000000002</v>
      </c>
      <c r="D132" s="30">
        <v>0.1</v>
      </c>
      <c r="E132" s="30">
        <v>5.9000000999999997</v>
      </c>
      <c r="F132" s="30">
        <v>0.2</v>
      </c>
      <c r="G132" s="35">
        <v>0.66440679999999996</v>
      </c>
      <c r="H132" s="35">
        <v>2.8187299999999998E-2</v>
      </c>
      <c r="I132" s="36">
        <f t="shared" si="1"/>
        <v>4.2424761456384852E-2</v>
      </c>
    </row>
    <row r="133" spans="1:9">
      <c r="A133" s="34">
        <v>0.94499999999999995</v>
      </c>
      <c r="B133" s="28">
        <v>9.4500000000000001E-3</v>
      </c>
      <c r="C133" s="30">
        <v>3.9000001000000002</v>
      </c>
      <c r="D133" s="30">
        <v>0.1</v>
      </c>
      <c r="E133" s="30">
        <v>5.9000000999999997</v>
      </c>
      <c r="F133" s="30">
        <v>0.2</v>
      </c>
      <c r="G133" s="35">
        <v>0.66101690000000002</v>
      </c>
      <c r="H133" s="50">
        <v>2.8095599999999998E-2</v>
      </c>
      <c r="I133" s="36">
        <f t="shared" si="1"/>
        <v>4.2503603160524331E-2</v>
      </c>
    </row>
    <row r="134" spans="1:9">
      <c r="A134" s="39">
        <v>0.95299999999999996</v>
      </c>
      <c r="B134" s="35">
        <v>9.5300000000000003E-3</v>
      </c>
      <c r="C134" s="30">
        <v>3.8800001000000002</v>
      </c>
      <c r="D134" s="30">
        <v>0.1</v>
      </c>
      <c r="E134" s="30">
        <v>5.9000000999999997</v>
      </c>
      <c r="F134" s="30">
        <v>0.2</v>
      </c>
      <c r="G134" s="35">
        <v>0.65762710000000002</v>
      </c>
      <c r="H134" s="35">
        <v>2.8004100000000001E-2</v>
      </c>
      <c r="I134" s="36">
        <f t="shared" si="1"/>
        <v>4.2583555330977081E-2</v>
      </c>
    </row>
    <row r="135" spans="1:9">
      <c r="A135" s="39">
        <v>0.96</v>
      </c>
      <c r="B135" s="35">
        <v>9.5999999999999992E-3</v>
      </c>
      <c r="C135" s="30">
        <v>3.8800001000000002</v>
      </c>
      <c r="D135" s="30">
        <v>0.1</v>
      </c>
      <c r="E135" s="30">
        <v>5.9000000999999997</v>
      </c>
      <c r="F135" s="30">
        <v>0.2</v>
      </c>
      <c r="G135" s="35">
        <v>0.65762710000000002</v>
      </c>
      <c r="H135" s="35">
        <v>2.8004100000000001E-2</v>
      </c>
      <c r="I135" s="36">
        <f t="shared" si="1"/>
        <v>4.2583555330977081E-2</v>
      </c>
    </row>
    <row r="136" spans="1:9">
      <c r="A136" s="39">
        <v>0.97</v>
      </c>
      <c r="B136" s="35">
        <v>9.7000000000000003E-3</v>
      </c>
      <c r="C136" s="30">
        <v>3.8399999</v>
      </c>
      <c r="D136" s="30">
        <v>0.1</v>
      </c>
      <c r="E136" s="30">
        <v>5.9000000999999997</v>
      </c>
      <c r="F136" s="30">
        <v>0.2</v>
      </c>
      <c r="G136" s="35">
        <v>0.65084739999999996</v>
      </c>
      <c r="H136" s="35">
        <v>2.7821499999999999E-2</v>
      </c>
      <c r="I136" s="36">
        <f t="shared" si="1"/>
        <v>4.2746579305686712E-2</v>
      </c>
    </row>
    <row r="137" spans="1:9">
      <c r="A137" s="39">
        <v>0.98099999999999998</v>
      </c>
      <c r="B137" s="35">
        <v>9.8099999999999993E-3</v>
      </c>
      <c r="C137" s="30">
        <v>3.8</v>
      </c>
      <c r="D137" s="30">
        <v>0.1</v>
      </c>
      <c r="E137" s="30">
        <v>5.9000000999999997</v>
      </c>
      <c r="F137" s="30">
        <v>0.2</v>
      </c>
      <c r="G137" s="35">
        <v>0.64406779999999997</v>
      </c>
      <c r="H137" s="35">
        <v>2.76396E-2</v>
      </c>
      <c r="I137" s="36">
        <f t="shared" si="1"/>
        <v>4.2914115563609918E-2</v>
      </c>
    </row>
    <row r="138" spans="1:9">
      <c r="A138" s="39">
        <v>0.99399999999999999</v>
      </c>
      <c r="B138" s="35">
        <v>9.9399999999999992E-3</v>
      </c>
      <c r="C138" s="30">
        <v>3.8</v>
      </c>
      <c r="D138" s="30">
        <v>0.1</v>
      </c>
      <c r="E138" s="30">
        <v>5.9000000999999997</v>
      </c>
      <c r="F138" s="30">
        <v>0.2</v>
      </c>
      <c r="G138" s="35">
        <v>0.64406779999999997</v>
      </c>
      <c r="H138" s="35">
        <v>2.76396E-2</v>
      </c>
      <c r="I138" s="36">
        <f t="shared" si="1"/>
        <v>4.2914115563609918E-2</v>
      </c>
    </row>
    <row r="139" spans="1:9">
      <c r="A139" s="39">
        <v>1.0009999999999999</v>
      </c>
      <c r="B139" s="35">
        <v>1.001E-2</v>
      </c>
      <c r="C139" s="30">
        <v>3.78</v>
      </c>
      <c r="D139" s="30">
        <v>0.1</v>
      </c>
      <c r="E139" s="30">
        <v>5.9000000999999997</v>
      </c>
      <c r="F139" s="30">
        <v>0.2</v>
      </c>
      <c r="G139" s="35">
        <v>0.64067790000000002</v>
      </c>
      <c r="H139" s="35">
        <v>2.7548900000000001E-2</v>
      </c>
      <c r="I139" s="36">
        <f t="shared" si="1"/>
        <v>4.2999610256573548E-2</v>
      </c>
    </row>
    <row r="140" spans="1:9">
      <c r="A140" s="39">
        <v>1.101</v>
      </c>
      <c r="B140" s="35">
        <v>1.1010000000000001E-2</v>
      </c>
      <c r="C140" s="30">
        <v>3.5999998999999998</v>
      </c>
      <c r="D140" s="30">
        <v>0.1</v>
      </c>
      <c r="E140" s="30">
        <v>5.9000000999999997</v>
      </c>
      <c r="F140" s="30">
        <v>0.2</v>
      </c>
      <c r="G140" s="35">
        <v>0.61016950000000003</v>
      </c>
      <c r="H140" s="35">
        <v>2.67412E-2</v>
      </c>
      <c r="I140" s="36">
        <f t="shared" si="1"/>
        <v>4.382585494686312E-2</v>
      </c>
    </row>
    <row r="141" spans="1:9">
      <c r="A141" s="39">
        <v>1.22</v>
      </c>
      <c r="B141" s="35">
        <v>1.2200000000000001E-2</v>
      </c>
      <c r="C141" s="30">
        <v>3.4000001000000002</v>
      </c>
      <c r="D141" s="30">
        <v>0.1</v>
      </c>
      <c r="E141" s="30">
        <v>5.9000000999999997</v>
      </c>
      <c r="F141" s="30">
        <v>0.2</v>
      </c>
      <c r="G141" s="35">
        <v>0.57627119999999998</v>
      </c>
      <c r="H141" s="35">
        <v>2.5862599999999999E-2</v>
      </c>
      <c r="I141" s="36">
        <f t="shared" si="1"/>
        <v>4.4879216591077256E-2</v>
      </c>
    </row>
    <row r="142" spans="1:9">
      <c r="A142" s="40">
        <v>1.2370000000000001</v>
      </c>
      <c r="B142" s="35">
        <v>1.2370000000000001E-2</v>
      </c>
      <c r="C142" s="30">
        <v>3.3599999</v>
      </c>
      <c r="D142" s="30">
        <v>0.1</v>
      </c>
      <c r="E142" s="30">
        <v>5.9000000999999997</v>
      </c>
      <c r="F142" s="30">
        <v>0.2</v>
      </c>
      <c r="G142" s="35">
        <v>0.56949150000000004</v>
      </c>
      <c r="H142" s="35">
        <v>2.5689500000000001E-2</v>
      </c>
      <c r="I142" s="36">
        <f t="shared" si="1"/>
        <v>4.5109540704294973E-2</v>
      </c>
    </row>
    <row r="143" spans="1:9">
      <c r="A143" s="40">
        <v>1.2539998999999999</v>
      </c>
      <c r="B143" s="35">
        <v>1.2540000000000001E-2</v>
      </c>
      <c r="C143" s="41">
        <v>3.3199999</v>
      </c>
      <c r="D143" s="30">
        <v>0.1</v>
      </c>
      <c r="E143" s="30">
        <v>5.9000000999999997</v>
      </c>
      <c r="F143" s="30">
        <v>0.2</v>
      </c>
      <c r="G143" s="35">
        <v>0.56271179999999998</v>
      </c>
      <c r="H143" s="35">
        <v>2.55172E-2</v>
      </c>
      <c r="I143" s="36">
        <f t="shared" si="1"/>
        <v>4.5346836515601771E-2</v>
      </c>
    </row>
    <row r="144" spans="1:9">
      <c r="A144" s="50">
        <v>1.3</v>
      </c>
      <c r="B144" s="35">
        <v>1.2999999999999999E-2</v>
      </c>
      <c r="C144" s="41">
        <v>3.26</v>
      </c>
      <c r="D144" s="30">
        <v>0.1</v>
      </c>
      <c r="E144" s="30">
        <v>5.9000000999999997</v>
      </c>
      <c r="F144" s="30">
        <v>0.2</v>
      </c>
      <c r="G144" s="35">
        <v>0.55254239999999999</v>
      </c>
      <c r="H144" s="35">
        <v>2.5260600000000001E-2</v>
      </c>
      <c r="I144" s="36">
        <f t="shared" si="1"/>
        <v>4.5717034566035118E-2</v>
      </c>
    </row>
    <row r="145" spans="1:9">
      <c r="A145" s="50">
        <v>1.4</v>
      </c>
      <c r="B145" s="35">
        <v>1.4E-2</v>
      </c>
      <c r="C145" s="30">
        <v>3.0799998999999998</v>
      </c>
      <c r="D145" s="30">
        <v>0.1</v>
      </c>
      <c r="E145" s="30">
        <v>5.9000000999999997</v>
      </c>
      <c r="F145" s="30">
        <v>0.2</v>
      </c>
      <c r="G145" s="35">
        <v>0.52203390000000005</v>
      </c>
      <c r="H145" s="35">
        <v>2.45036E-2</v>
      </c>
      <c r="I145" s="36">
        <f t="shared" si="1"/>
        <v>4.6938714133315858E-2</v>
      </c>
    </row>
    <row r="146" spans="1:9">
      <c r="A146" s="50">
        <v>1.5</v>
      </c>
      <c r="B146" s="35">
        <v>1.4999999999999999E-2</v>
      </c>
      <c r="C146" s="30">
        <v>2.96</v>
      </c>
      <c r="D146" s="30">
        <v>0.1</v>
      </c>
      <c r="E146" s="30">
        <v>5.9000000999999997</v>
      </c>
      <c r="F146" s="30">
        <v>0.2</v>
      </c>
      <c r="G146" s="35">
        <v>0.50169490000000005</v>
      </c>
      <c r="H146" s="35">
        <v>2.4010400000000001E-2</v>
      </c>
      <c r="I146" s="36">
        <f t="shared" si="1"/>
        <v>4.7858569022726755E-2</v>
      </c>
    </row>
    <row r="147" spans="1:9">
      <c r="A147" s="50">
        <v>1.6</v>
      </c>
      <c r="B147" s="35">
        <v>1.6E-2</v>
      </c>
      <c r="C147" s="30">
        <v>2.8</v>
      </c>
      <c r="D147" s="30">
        <v>0.1</v>
      </c>
      <c r="E147" s="30">
        <v>5.9000000999999997</v>
      </c>
      <c r="F147" s="30">
        <v>0.2</v>
      </c>
      <c r="G147" s="35">
        <v>0.47457630000000001</v>
      </c>
      <c r="H147" s="35">
        <v>2.3368300000000002E-2</v>
      </c>
      <c r="I147" s="36">
        <f t="shared" si="1"/>
        <v>4.9240343438979151E-2</v>
      </c>
    </row>
    <row r="148" spans="1:9">
      <c r="A148" s="50">
        <v>1.7</v>
      </c>
      <c r="B148" s="35">
        <v>1.7000000000000001E-2</v>
      </c>
      <c r="C148" s="30">
        <v>2.6800001</v>
      </c>
      <c r="D148" s="30">
        <v>0.1</v>
      </c>
      <c r="E148" s="30">
        <v>5.9000000999999997</v>
      </c>
      <c r="F148" s="30">
        <v>0.2</v>
      </c>
      <c r="G148" s="35">
        <v>0.45423730000000001</v>
      </c>
      <c r="H148" s="35">
        <v>2.2899099999999999E-2</v>
      </c>
      <c r="I148" s="36">
        <f t="shared" si="1"/>
        <v>5.0412196444457553E-2</v>
      </c>
    </row>
    <row r="149" spans="1:9">
      <c r="A149" s="50">
        <v>1.8</v>
      </c>
      <c r="B149" s="35">
        <v>1.7999999999999999E-2</v>
      </c>
      <c r="C149" s="38">
        <v>2.5599999000000002</v>
      </c>
      <c r="D149" s="30">
        <v>0.1</v>
      </c>
      <c r="E149" s="30">
        <v>5.9000000999999997</v>
      </c>
      <c r="F149" s="30">
        <v>0.2</v>
      </c>
      <c r="G149" s="35">
        <v>0.43389830000000001</v>
      </c>
      <c r="H149" s="35">
        <v>2.2441300000000001E-2</v>
      </c>
      <c r="I149" s="36">
        <f t="shared" si="1"/>
        <v>5.1720184199845906E-2</v>
      </c>
    </row>
    <row r="150" spans="1:9">
      <c r="A150" s="50">
        <v>1.9</v>
      </c>
      <c r="B150" s="35">
        <v>1.9E-2</v>
      </c>
      <c r="C150" s="38">
        <v>2.48</v>
      </c>
      <c r="D150" s="30">
        <v>0.1</v>
      </c>
      <c r="E150" s="30">
        <v>5.9000000999999997</v>
      </c>
      <c r="F150" s="30">
        <v>0.2</v>
      </c>
      <c r="G150" s="35">
        <v>0.42033900000000002</v>
      </c>
      <c r="H150" s="35">
        <v>2.2142800000000001E-2</v>
      </c>
      <c r="I150" s="36">
        <f t="shared" si="1"/>
        <v>5.2678433359740588E-2</v>
      </c>
    </row>
    <row r="151" spans="1:9">
      <c r="A151" s="50">
        <v>2</v>
      </c>
      <c r="B151" s="35">
        <v>0.02</v>
      </c>
      <c r="C151" s="38">
        <v>2.3599999</v>
      </c>
      <c r="D151" s="30">
        <v>0.1</v>
      </c>
      <c r="E151" s="30">
        <v>5.9000000999999997</v>
      </c>
      <c r="F151" s="30">
        <v>0.2</v>
      </c>
      <c r="G151" s="35">
        <v>0.4</v>
      </c>
      <c r="H151" s="35">
        <v>2.1705499999999999E-2</v>
      </c>
      <c r="I151" s="36">
        <f t="shared" si="1"/>
        <v>5.4263749999999993E-2</v>
      </c>
    </row>
    <row r="152" spans="1:9">
      <c r="A152" s="50">
        <v>2.2000000000000002</v>
      </c>
      <c r="B152" s="35">
        <v>2.1999999999999999E-2</v>
      </c>
      <c r="C152" s="38">
        <v>2.1800001</v>
      </c>
      <c r="D152" s="30">
        <v>0.1</v>
      </c>
      <c r="E152" s="30">
        <v>5.9000000999999997</v>
      </c>
      <c r="F152" s="30">
        <v>0.2</v>
      </c>
      <c r="G152" s="35">
        <v>0.36949149999999997</v>
      </c>
      <c r="H152" s="35">
        <v>2.1074900000000001E-2</v>
      </c>
      <c r="I152" s="36">
        <f t="shared" si="1"/>
        <v>5.7037577319099364E-2</v>
      </c>
    </row>
    <row r="153" spans="1:9">
      <c r="A153" s="50">
        <v>2.4000001000000002</v>
      </c>
      <c r="B153" s="35">
        <v>2.4E-2</v>
      </c>
      <c r="C153" s="38">
        <v>2.04</v>
      </c>
      <c r="D153" s="30">
        <v>0.1</v>
      </c>
      <c r="E153" s="30">
        <v>5.9000000999999997</v>
      </c>
      <c r="F153" s="30">
        <v>0.2</v>
      </c>
      <c r="G153" s="35">
        <v>0.34576269999999998</v>
      </c>
      <c r="H153" s="35">
        <v>2.0607E-2</v>
      </c>
      <c r="I153" s="36">
        <f t="shared" si="1"/>
        <v>5.9598678515640935E-2</v>
      </c>
    </row>
    <row r="154" spans="1:9">
      <c r="A154" s="51">
        <v>2.5999998999999998</v>
      </c>
      <c r="B154" s="44">
        <v>2.5999999999999999E-2</v>
      </c>
      <c r="C154" s="38">
        <v>1.88</v>
      </c>
      <c r="D154" s="17">
        <v>0.1</v>
      </c>
      <c r="E154" s="17">
        <v>5.9000000999999997</v>
      </c>
      <c r="F154" s="17">
        <v>0.2</v>
      </c>
      <c r="G154" s="35">
        <v>0.33571430000000002</v>
      </c>
      <c r="H154" s="44">
        <v>2.1508900000000001E-2</v>
      </c>
      <c r="I154" s="45">
        <f t="shared" si="1"/>
        <v>6.4069061103444208E-2</v>
      </c>
    </row>
    <row r="155" spans="1:9">
      <c r="B155" s="52"/>
      <c r="C155" s="53"/>
      <c r="G155" s="53"/>
    </row>
    <row r="156" spans="1:9">
      <c r="A156" s="20"/>
      <c r="B156" s="20"/>
      <c r="C156" s="20"/>
      <c r="D156" s="20"/>
      <c r="E156" s="20"/>
      <c r="F156" s="20"/>
      <c r="G156" s="20"/>
      <c r="H156" s="20"/>
    </row>
    <row r="186" spans="1:12" s="6" customFormat="1"/>
    <row r="187" spans="1:12">
      <c r="A187" s="56" t="s">
        <v>42</v>
      </c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8"/>
    </row>
    <row r="212" s="6" customFormat="1"/>
  </sheetData>
  <mergeCells count="4">
    <mergeCell ref="A1:P2"/>
    <mergeCell ref="A8:I8"/>
    <mergeCell ref="A94:I94"/>
    <mergeCell ref="A187:L18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Filtri 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2020-09-06T23:53:44Z</dcterms:created>
  <dcterms:modified xsi:type="dcterms:W3CDTF">2020-09-08T20:49:19Z</dcterms:modified>
</cp:coreProperties>
</file>