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10530"/>
  </bookViews>
  <sheets>
    <sheet name="Filtri RLC" sheetId="1" r:id="rId1"/>
  </sheets>
  <calcPr calcId="145621"/>
</workbook>
</file>

<file path=xl/calcChain.xml><?xml version="1.0" encoding="utf-8"?>
<calcChain xmlns="http://schemas.openxmlformats.org/spreadsheetml/2006/main">
  <c r="I110" i="1" l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P49" i="1"/>
  <c r="E39" i="1"/>
</calcChain>
</file>

<file path=xl/sharedStrings.xml><?xml version="1.0" encoding="utf-8"?>
<sst xmlns="http://schemas.openxmlformats.org/spreadsheetml/2006/main" count="60" uniqueCount="42">
  <si>
    <t>GRUPPO D7</t>
  </si>
  <si>
    <t>COSTA, DI PAOLA, DUI</t>
  </si>
  <si>
    <t>ESPERIMENTO 4</t>
  </si>
  <si>
    <t>FILTRI RLC</t>
  </si>
  <si>
    <t>SFASAMENTO TENSIONE CORRENTE IN UN FILTRO RL</t>
  </si>
  <si>
    <t>R (Ω)</t>
  </si>
  <si>
    <r>
      <t>σ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(Ω)</t>
    </r>
  </si>
  <si>
    <t>L (mH)</t>
  </si>
  <si>
    <r>
      <t>σ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(mH)</t>
    </r>
  </si>
  <si>
    <t>ponte RLC</t>
  </si>
  <si>
    <t>errore di sensibilità del ponte RLC</t>
  </si>
  <si>
    <r>
      <t>Δt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s)</t>
    </r>
  </si>
  <si>
    <r>
      <t>σ</t>
    </r>
    <r>
      <rPr>
        <vertAlign val="subscript"/>
        <sz val="11"/>
        <color theme="1"/>
        <rFont val="Calibri"/>
        <family val="2"/>
        <scheme val="minor"/>
      </rPr>
      <t>Δt</t>
    </r>
    <r>
      <rPr>
        <sz val="11"/>
        <color theme="1"/>
        <rFont val="Calibri"/>
        <family val="2"/>
        <scheme val="minor"/>
      </rPr>
      <t xml:space="preserve"> (µs)</t>
    </r>
  </si>
  <si>
    <t>f (kHz)</t>
  </si>
  <si>
    <r>
      <t>σ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(kHz)</t>
    </r>
  </si>
  <si>
    <t>θ (rad)</t>
  </si>
  <si>
    <r>
      <t>σ</t>
    </r>
    <r>
      <rPr>
        <vertAlign val="sub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 xml:space="preserve"> (rad)</t>
    </r>
  </si>
  <si>
    <t>cursori in tempo dell'oscilloscopio nel menu misure</t>
  </si>
  <si>
    <t>errore di sensibillità dello schermo dell'oscilloscopio sui tempi</t>
  </si>
  <si>
    <t>generatore di funzioni</t>
  </si>
  <si>
    <t>errore di sensibillità del generatore di funzioni</t>
  </si>
  <si>
    <r>
      <t>2</t>
    </r>
    <r>
      <rPr>
        <sz val="11"/>
        <color theme="1"/>
        <rFont val="Calibri"/>
        <family val="2"/>
      </rPr>
      <t>π</t>
    </r>
    <r>
      <rPr>
        <sz val="11"/>
        <color theme="1"/>
        <rFont val="Calibri"/>
        <family val="2"/>
        <scheme val="minor"/>
      </rPr>
      <t xml:space="preserve"> · Δt · f</t>
    </r>
  </si>
  <si>
    <t>errore propagato</t>
  </si>
  <si>
    <t>FILTRO RLC PASSA BANDA</t>
  </si>
  <si>
    <t>C (nF)</t>
  </si>
  <si>
    <r>
      <t>σ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(nF)</t>
    </r>
  </si>
  <si>
    <r>
      <t>f</t>
    </r>
    <r>
      <rPr>
        <vertAlign val="subscript"/>
        <sz val="11"/>
        <color theme="1"/>
        <rFont val="Calibri"/>
        <family val="2"/>
        <scheme val="minor"/>
      </rPr>
      <t>R</t>
    </r>
    <r>
      <rPr>
        <vertAlign val="superscript"/>
        <sz val="11"/>
        <color theme="1"/>
        <rFont val="Calibri"/>
        <family val="2"/>
        <scheme val="minor"/>
      </rPr>
      <t>teorica</t>
    </r>
    <r>
      <rPr>
        <sz val="11"/>
        <color theme="1"/>
        <rFont val="Calibri"/>
        <family val="2"/>
        <scheme val="minor"/>
      </rPr>
      <t xml:space="preserve"> (kHz)</t>
    </r>
  </si>
  <si>
    <r>
      <t>σ</t>
    </r>
    <r>
      <rPr>
        <vertAlign val="subscript"/>
        <sz val="11"/>
        <color theme="1"/>
        <rFont val="Calibri"/>
        <family val="2"/>
        <scheme val="minor"/>
      </rPr>
      <t>fR</t>
    </r>
    <r>
      <rPr>
        <vertAlign val="superscript"/>
        <sz val="11"/>
        <color theme="1"/>
        <rFont val="Calibri"/>
        <family val="2"/>
        <scheme val="minor"/>
      </rPr>
      <t>teorica</t>
    </r>
    <r>
      <rPr>
        <sz val="11"/>
        <color theme="1"/>
        <rFont val="Calibri"/>
        <family val="2"/>
        <scheme val="minor"/>
      </rPr>
      <t xml:space="preserve"> (kHz)</t>
    </r>
  </si>
  <si>
    <t>errore di sensisbililtà del ponte RLC</t>
  </si>
  <si>
    <r>
      <t>1 /2π</t>
    </r>
    <r>
      <rPr>
        <sz val="11"/>
        <color theme="1"/>
        <rFont val="Calibri"/>
        <family val="2"/>
      </rPr>
      <t>√LC</t>
    </r>
  </si>
  <si>
    <r>
      <t>V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</si>
  <si>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Vo</t>
    </r>
    <r>
      <rPr>
        <sz val="11"/>
        <color theme="1"/>
        <rFont val="Calibri"/>
        <family val="2"/>
        <scheme val="minor"/>
      </rPr>
      <t xml:space="preserve"> (V)</t>
    </r>
  </si>
  <si>
    <r>
      <t>V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(V)</t>
    </r>
  </si>
  <si>
    <r>
      <t>σ</t>
    </r>
    <r>
      <rPr>
        <vertAlign val="subscript"/>
        <sz val="11"/>
        <color theme="1"/>
        <rFont val="Calibri"/>
        <family val="2"/>
        <scheme val="minor"/>
      </rPr>
      <t>Vi</t>
    </r>
    <r>
      <rPr>
        <sz val="11"/>
        <color theme="1"/>
        <rFont val="Calibri"/>
        <family val="2"/>
        <scheme val="minor"/>
      </rPr>
      <t xml:space="preserve"> (V)</t>
    </r>
  </si>
  <si>
    <r>
      <t>A</t>
    </r>
    <r>
      <rPr>
        <vertAlign val="subscript"/>
        <sz val="11"/>
        <color theme="1"/>
        <rFont val="Calibri"/>
        <family val="2"/>
        <scheme val="minor"/>
      </rPr>
      <t xml:space="preserve">v </t>
    </r>
    <r>
      <rPr>
        <sz val="11"/>
        <color theme="1"/>
        <rFont val="Calibri"/>
        <family val="2"/>
        <scheme val="minor"/>
      </rPr>
      <t>(adim)</t>
    </r>
  </si>
  <si>
    <r>
      <t>σ</t>
    </r>
    <r>
      <rPr>
        <vertAlign val="subscript"/>
        <sz val="11"/>
        <color theme="1"/>
        <rFont val="Calibri"/>
        <family val="2"/>
        <scheme val="minor"/>
      </rPr>
      <t>Av</t>
    </r>
    <r>
      <rPr>
        <sz val="11"/>
        <color theme="1"/>
        <rFont val="Calibri"/>
        <family val="2"/>
        <scheme val="minor"/>
      </rPr>
      <t xml:space="preserve"> (adim)</t>
    </r>
  </si>
  <si>
    <r>
      <t>σ</t>
    </r>
    <r>
      <rPr>
        <vertAlign val="subscript"/>
        <sz val="11"/>
        <color theme="1"/>
        <rFont val="Calibri"/>
        <family val="2"/>
        <scheme val="minor"/>
      </rPr>
      <t>Av</t>
    </r>
    <r>
      <rPr>
        <sz val="11"/>
        <color theme="1"/>
        <rFont val="Calibri"/>
        <family val="2"/>
        <scheme val="minor"/>
      </rPr>
      <t xml:space="preserve"> / A</t>
    </r>
    <r>
      <rPr>
        <vertAlign val="subscript"/>
        <sz val="11"/>
        <color theme="1"/>
        <rFont val="Calibri"/>
        <family val="2"/>
        <scheme val="minor"/>
      </rPr>
      <t>v</t>
    </r>
  </si>
  <si>
    <t>errore di sensibilità generatore di funzioni</t>
  </si>
  <si>
    <t>menu misure oscilloscopio</t>
  </si>
  <si>
    <t>errore di sensibilità dello schermo dell'oscilloscopio</t>
  </si>
  <si>
    <r>
      <t>V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/ V</t>
    </r>
    <r>
      <rPr>
        <vertAlign val="subscript"/>
        <sz val="11"/>
        <color theme="1"/>
        <rFont val="Calibri"/>
        <family val="2"/>
        <scheme val="minor"/>
      </rPr>
      <t>i</t>
    </r>
  </si>
  <si>
    <t>errore relativo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</si>
</sst>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3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Liberation Sans"/>
    </font>
    <font>
      <sz val="10"/>
      <color rgb="FFCC0000"/>
      <name val="Calibri"/>
      <family val="2"/>
    </font>
    <font>
      <b/>
      <sz val="10"/>
      <color rgb="FFFFFFFF"/>
      <name val="Liberation Sans"/>
    </font>
    <font>
      <b/>
      <sz val="10"/>
      <color rgb="FFFFFFFF"/>
      <name val="Calibri"/>
      <family val="2"/>
    </font>
    <font>
      <i/>
      <sz val="10"/>
      <color rgb="FF808080"/>
      <name val="Liberation Sans"/>
    </font>
    <font>
      <i/>
      <sz val="10"/>
      <color rgb="FF808080"/>
      <name val="Calibri"/>
      <family val="2"/>
    </font>
    <font>
      <sz val="10"/>
      <color rgb="FF006600"/>
      <name val="Liberation Sans"/>
    </font>
    <font>
      <sz val="10"/>
      <color rgb="FF006600"/>
      <name val="Calibri"/>
      <family val="2"/>
    </font>
    <font>
      <b/>
      <sz val="24"/>
      <color rgb="FF000000"/>
      <name val="Liberation Sans"/>
    </font>
    <font>
      <b/>
      <sz val="24"/>
      <color rgb="FF000000"/>
      <name val="Calibri"/>
      <family val="2"/>
    </font>
    <font>
      <sz val="18"/>
      <color rgb="FF000000"/>
      <name val="Liberation Sans"/>
    </font>
    <font>
      <sz val="18"/>
      <color rgb="FF000000"/>
      <name val="Calibri"/>
      <family val="2"/>
    </font>
    <font>
      <sz val="12"/>
      <color rgb="FF000000"/>
      <name val="Liberation Sans"/>
    </font>
    <font>
      <sz val="12"/>
      <color rgb="FF000000"/>
      <name val="Calibri"/>
      <family val="2"/>
    </font>
    <font>
      <u/>
      <sz val="10"/>
      <color rgb="FF0000EE"/>
      <name val="Liberation Sans"/>
    </font>
    <font>
      <u/>
      <sz val="10"/>
      <color rgb="FF0000EE"/>
      <name val="Calibri"/>
      <family val="2"/>
    </font>
    <font>
      <sz val="10"/>
      <color rgb="FF996600"/>
      <name val="Liberation Sans"/>
    </font>
    <font>
      <sz val="10"/>
      <color rgb="FF9966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Liberation Sans"/>
    </font>
    <font>
      <sz val="11"/>
      <color rgb="FF000000"/>
      <name val="Calibri"/>
      <family val="2"/>
    </font>
    <font>
      <sz val="10"/>
      <color rgb="FF333333"/>
      <name val="Liberation Sans"/>
    </font>
    <font>
      <sz val="10"/>
      <color rgb="FF33333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0" fontId="0" fillId="0" borderId="0"/>
    <xf numFmtId="0" fontId="6" fillId="0" borderId="0"/>
    <xf numFmtId="0" fontId="7" fillId="2" borderId="0"/>
    <xf numFmtId="0" fontId="8" fillId="2" borderId="0"/>
    <xf numFmtId="0" fontId="7" fillId="3" borderId="0"/>
    <xf numFmtId="0" fontId="8" fillId="3" borderId="0"/>
    <xf numFmtId="0" fontId="6" fillId="4" borderId="0"/>
    <xf numFmtId="0" fontId="9" fillId="4" borderId="0"/>
    <xf numFmtId="0" fontId="9" fillId="0" borderId="0"/>
    <xf numFmtId="0" fontId="10" fillId="5" borderId="0"/>
    <xf numFmtId="0" fontId="11" fillId="5" borderId="0"/>
    <xf numFmtId="0" fontId="12" fillId="6" borderId="0"/>
    <xf numFmtId="0" fontId="13" fillId="6" borderId="0"/>
    <xf numFmtId="0" fontId="14" fillId="0" borderId="0"/>
    <xf numFmtId="0" fontId="15" fillId="0" borderId="0"/>
    <xf numFmtId="0" fontId="16" fillId="7" borderId="0"/>
    <xf numFmtId="0" fontId="17" fillId="7" borderId="0"/>
    <xf numFmtId="0" fontId="18" fillId="0" borderId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0" fontId="26" fillId="8" borderId="0"/>
    <xf numFmtId="0" fontId="27" fillId="8" borderId="0"/>
    <xf numFmtId="0" fontId="28" fillId="0" borderId="0"/>
    <xf numFmtId="0" fontId="29" fillId="0" borderId="0"/>
    <xf numFmtId="0" fontId="30" fillId="0" borderId="0"/>
    <xf numFmtId="0" fontId="31" fillId="8" borderId="15"/>
    <xf numFmtId="0" fontId="32" fillId="8" borderId="15"/>
    <xf numFmtId="0" fontId="29" fillId="0" borderId="0"/>
    <xf numFmtId="0" fontId="30" fillId="0" borderId="0"/>
    <xf numFmtId="0" fontId="29" fillId="0" borderId="0"/>
    <xf numFmtId="0" fontId="30" fillId="0" borderId="0"/>
    <xf numFmtId="0" fontId="10" fillId="0" borderId="0"/>
    <xf numFmtId="0" fontId="11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5" fontId="0" fillId="0" borderId="14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0" fillId="0" borderId="4" xfId="0" applyNumberForma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5" xfId="0" applyNumberForma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38">
    <cellStyle name="Accent" xfId="1"/>
    <cellStyle name="Accent 1" xfId="2"/>
    <cellStyle name="Accent 1 2" xfId="3"/>
    <cellStyle name="Accent 2" xfId="4"/>
    <cellStyle name="Accent 2 2" xfId="5"/>
    <cellStyle name="Accent 3" xfId="6"/>
    <cellStyle name="Accent 3 2" xfId="7"/>
    <cellStyle name="Accent 4" xfId="8"/>
    <cellStyle name="Bad" xfId="9"/>
    <cellStyle name="Bad 2" xfId="10"/>
    <cellStyle name="Error" xfId="11"/>
    <cellStyle name="Error 2" xfId="12"/>
    <cellStyle name="Footnote" xfId="13"/>
    <cellStyle name="Footnote 2" xfId="14"/>
    <cellStyle name="Good" xfId="15"/>
    <cellStyle name="Good 2" xfId="16"/>
    <cellStyle name="Heading (user)" xfId="17"/>
    <cellStyle name="Heading (user) 2" xfId="18"/>
    <cellStyle name="Heading 1" xfId="19"/>
    <cellStyle name="Heading 1 2" xfId="20"/>
    <cellStyle name="Heading 2" xfId="21"/>
    <cellStyle name="Heading 2 2" xfId="22"/>
    <cellStyle name="Hyperlink" xfId="23"/>
    <cellStyle name="Hyperlink 2" xfId="24"/>
    <cellStyle name="Neutral" xfId="25"/>
    <cellStyle name="Neutral 2" xfId="26"/>
    <cellStyle name="Normale" xfId="0" builtinId="0"/>
    <cellStyle name="Normale 2" xfId="27"/>
    <cellStyle name="Normale 3" xfId="28"/>
    <cellStyle name="Normale 4" xfId="29"/>
    <cellStyle name="Note" xfId="30"/>
    <cellStyle name="Note 2" xfId="31"/>
    <cellStyle name="Status" xfId="32"/>
    <cellStyle name="Status 2" xfId="33"/>
    <cellStyle name="Text" xfId="34"/>
    <cellStyle name="Text 2" xfId="35"/>
    <cellStyle name="Warning" xfId="36"/>
    <cellStyle name="Warning 2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</xdr:colOff>
      <xdr:row>10</xdr:row>
      <xdr:rowOff>0</xdr:rowOff>
    </xdr:from>
    <xdr:to>
      <xdr:col>15</xdr:col>
      <xdr:colOff>348184</xdr:colOff>
      <xdr:row>35</xdr:row>
      <xdr:rowOff>0</xdr:rowOff>
    </xdr:to>
    <xdr:pic>
      <xdr:nvPicPr>
        <xdr:cNvPr id="2" name="Immagine 1">
          <a:extLst>
            <a:ext uri="{FF2B5EF4-FFF2-40B4-BE49-F238E27FC236}">
              <a16:creationId xmlns="" xmlns:a16="http://schemas.microsoft.com/office/drawing/2014/main" id="{63303387-C6F1-40A5-ABFF-85E3CC213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34601" y="1905000"/>
          <a:ext cx="4567758" cy="556260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</xdr:pic>
    <xdr:clientData/>
  </xdr:twoCellAnchor>
  <xdr:twoCellAnchor>
    <xdr:from>
      <xdr:col>13</xdr:col>
      <xdr:colOff>865908</xdr:colOff>
      <xdr:row>111</xdr:row>
      <xdr:rowOff>0</xdr:rowOff>
    </xdr:from>
    <xdr:to>
      <xdr:col>31</xdr:col>
      <xdr:colOff>0</xdr:colOff>
      <xdr:row>166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="" xmlns:a16="http://schemas.microsoft.com/office/drawing/2014/main" id="{507231C9-3FB1-4533-8E9B-F2D910382560}"/>
                </a:ext>
              </a:extLst>
            </xdr:cNvPr>
            <xdr:cNvSpPr txBox="1"/>
          </xdr:nvSpPr>
          <xdr:spPr>
            <a:xfrm>
              <a:off x="13486533" y="23964900"/>
              <a:ext cx="11697567" cy="10477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0" tIns="360000" rIns="360000" bIns="360000" rtlCol="0" anchor="t"/>
            <a:lstStyle/>
            <a:p>
              <a:pPr algn="just"/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"Dopo aver ricavato mediante calcolo simbolico il guadagno in funzione di f, effettuare una regressione dei dati con la relativa funzione. 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Confrontare la frequenza di risonanza ottenuta dal fit con quella ricavabile dalle misure di L e C. 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Dal fit estrarre il valore di R</a:t>
              </a:r>
              <a:r>
                <a:rPr lang="it-IT" sz="15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"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Abbiamo eseguito due fit. Nel primo fit le grandezze R e C sono state fornite all'algoritmo di fitting come parametri da ricercare, imponendo però come valori di partenza quelli misurati con il ponte RLC, e limitando la ricerca agli intervalli (155.13-σ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155.13+σ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Ω 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 (11.75-σ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11.75-σ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nF. L'idea dietro a questo tentativo di fit è stata quella di tenere conto anche della variabilità di R e C dovuta al loro errore. Il fit tuttavia ha un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χ</a:t>
              </a:r>
              <a:r>
                <a:rPr lang="it-IT" sz="15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troppo elevato e la curva di fit è palesemente lontana dai dati.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Nel secondo fit i valori di R e C sono stati inseriti come fissi nell'espressione della funzione e pari ai valori 155.13 (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e 11.75 (nF).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Il valore del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χ</a:t>
              </a:r>
              <a:r>
                <a:rPr lang="it-IT" sz="15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per il secondo fit è all'interno del range critico per 41 gradi di libertà e significatività del 5%.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Il test z tra frequenza di risonanza teorica (29.43±0.01) kHz e sperimentale (27.0±0.2) kHz è negativo (z = 13.24 &gt; 1.96): i due valori non sono compatibili per il test normale a due code con significatività del 5%.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La discrepanza tra i due valori può avere diverse origini. 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Il valore di frequenza di risonanza sperimentale ottenuta dal fit è per costruzione l'ascissa corrispondente al massimo della curva di fit. 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 osserviamo solamente l'andamento dei punti sperimentali e non la curva di fit sembrerebbe naturale ipotizzare che il massimo si trovi all'incirca al centro dell'intervallo 24 ÷ 28 (kHz). La frequenza di risonanza sperimentale (27.0±0.2) kHz è decisamente più vicina al centro di tale intervallo rispetto a quella teorica (29.43±0.01) kHz, che è al di fuori di esso; alla frequenza teorica invece non corrisponde un massimo, bensì la discesa della campana.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Osservando inoltre meglio la curva di fit si può notare come nella coda destra essa non si adatta bene ai punti sperimentali, uscendo addirittura dalle barre d'errore; inoltre gli errori relativi sul guadagno sono piuttosto grandi, del tutto simili a quelli ottenuti nell'esperienza dei filtri RC, nella quale cui avevamo concluso che gli errori fossero sovrastimati, e in questo caso addirittura con punte del 10%.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Tutte queste considerazioni ci portano a pensare che il fatto di avere ottenuto un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χ</a:t>
              </a:r>
              <a:r>
                <a:rPr lang="it-IT" sz="15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accettabile sia dovuto ad un fortuito bilanciamento di errori sovrastimati e punti non troppo compatibili con la funzione di fit nella coda destra della campana.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Una possibilità è che la discrepanza tra dati e curva di fit, e soprattutto tra frequenza teorica e frequenza sperimentale e regione di massimo (24 ÷ 28 (kHz)) sia dovuta al fatto che la funzione di fit è stata ricavata ipotizzando che i componenti passivi R L e C siano ideali, cioè abbiano impedenza data dalle leggi Z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R, Z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j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it-IT" sz="15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ω</m:t>
                  </m:r>
                </m:oMath>
              </a14:m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L, Z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1 / j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it-IT" sz="150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ω</m:t>
                  </m:r>
                </m:oMath>
              </a14:m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C; l’unico componente che abbiamo trattato parzialmente come non ideale è stato l'induttore, aggiungendo una resistenza R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 serie, che però non dipende dalla frequenza come dovrebbe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avvenire in realtà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Sappiamo tuttavia che per rappresentare più correttamente ogni elemento passivo lineare dovremmo aggiungere delle capacità, induttanze e resistenze, in serie e/o in parallelo in varie configurazioni, i cui valori dipendono dalla frequenza della corrente circolante e i cui effetti sul comportamento del filtro sono sempre meno trascurabili all'aumentare della frequenza. 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 si tiene conto dei termini dovuti a tali effetti reali è facile dimostrare che la frequenza che massimizza il guadagno è in generale diversa da 1 / 2π ∙ sqrt(LC). Controllando online i valori tipicii R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per induttori in commercio ci saremmo aspettati di ottenere una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R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più piccola, dell'ordine di qualche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mentre abbiamo ottenuto circa 58 (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Probabilmente contribuiscono a R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anche le resistenze reali degli altri elementi e il fatto che non è stata considerata dipendente dalla frequenza.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Un'altra possibilità è che i termini aggiuntivi dipendenti dalla frequenza siano trascurabili e che le nostre misurazioni non siano state sufficientemente attente.</a:t>
              </a:r>
            </a:p>
            <a:p>
              <a:pPr algn="just"/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xmlns="" xmlns:a14="http://schemas.microsoft.com/office/drawing/2010/main" id="{507231C9-3FB1-4533-8E9B-F2D910382560}"/>
                </a:ext>
              </a:extLst>
            </xdr:cNvPr>
            <xdr:cNvSpPr txBox="1"/>
          </xdr:nvSpPr>
          <xdr:spPr>
            <a:xfrm>
              <a:off x="13486533" y="23964900"/>
              <a:ext cx="11697567" cy="10477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0" tIns="360000" rIns="360000" bIns="360000" rtlCol="0" anchor="t"/>
            <a:lstStyle/>
            <a:p>
              <a:pPr algn="just"/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"Dopo aver ricavato mediante calcolo simbolico il guadagno in funzione di f, effettuare una regressione dei dati con la relativa funzione. 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Confrontare la frequenza di risonanza ottenuta dal fit con quella ricavabile dalle misure di L e C. 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Dal fit estrarre il valore di R</a:t>
              </a:r>
              <a:r>
                <a:rPr lang="it-IT" sz="15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"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Abbiamo eseguito due fit. Nel primo fit le grandezze R e C sono state fornite all'algoritmo di fitting come parametri da ricercare, imponendo però come valori di partenza quelli misurati con il ponte RLC, e limitando la ricerca agli intervalli (155.13-σ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155.13+σ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Ω 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 (11.75-σ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11.75-σ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nF. L'idea dietro a questo tentativo di fit è stata quella di tenere conto anche della variabilità di R e C dovuta al loro errore. Il fit tuttavia ha un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χ</a:t>
              </a:r>
              <a:r>
                <a:rPr lang="it-IT" sz="15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troppo elevato e la curva di fit è palesemente lontana dai dati.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Nel secondo fit i valori di R e C sono stati inseriti come fissi nell'espressione della funzione e pari ai valori 155.13 (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e 11.75 (nF).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Il valore del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χ</a:t>
              </a:r>
              <a:r>
                <a:rPr lang="it-IT" sz="15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per il secondo fit è all'interno del range critico per 41 gradi di libertà e significatività del 5%.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Il test z tra frequenza di risonanza teorica (29.43±0.01) kHz e sperimentale (27.0±0.2) kHz è negativo (z = 13.24 &gt; 1.96): i due valori non sono compatibili per il test normale a due code con significatività del 5%.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La discrepanza tra i due valori può avere diverse origini. 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Il valore di frequenza di risonanza sperimentale ottenuta dal fit è per costruzione l'ascissa corrispondente al massimo della curva di fit. 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 osserviamo solamente l'andamento dei punti sperimentali e non la curva di fit sembrerebbe naturale ipotizzare che il massimo si trovi all'incirca al centro dell'intervallo 24 ÷ 28 (kHz). La frequenza di risonanza sperimentale (27.0±0.2) kHz è decisamente più vicina al centro di tale intervallo rispetto a quella teorica (29.43±0.01) kHz, che è al di fuori di esso; alla frequenza teorica invece non corrisponde un massimo, bensì la discesa della campana.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Osservando inoltre meglio la curva di fit si può notare come nella coda destra essa non si adatta bene ai punti sperimentali, uscendo addirittura dalle barre d'errore; inoltre gli errori relativi sul guadagno sono piuttosto grandi, del tutto simili a quelli ottenuti nell'esperienza dei filtri RC, nella quale cui avevamo concluso che gli errori fossero sovrastimati, e in questo caso addirittura con punte del 10%.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Tutte queste considerazioni ci portano a pensare che il fatto di avere ottenuto un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χ</a:t>
              </a:r>
              <a:r>
                <a:rPr lang="it-IT" sz="150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accettabile sia dovuto ad un fortuito bilanciamento di errori sovrastimati e punti non troppo compatibili con la funzione di fit nella coda destra della campana.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Una possibilità è che la discrepanza tra dati e curva di fit, e soprattutto tra frequenza teorica e frequenza sperimentale e regione di massimo (24 ÷ 28 (kHz)) sia dovuta al fatto che la funzione di fit è stata ricavata ipotizzando che i componenti passivi R L e C siano ideali, cioè abbiano impedenza data dalle leggi Z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R, Z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j</a:t>
              </a:r>
              <a:r>
                <a:rPr lang="it-IT" sz="15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ω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L, Z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1 / j</a:t>
              </a:r>
              <a:r>
                <a:rPr lang="it-IT" sz="15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ω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C; l’unico componente che abbiamo trattato parzialmente come non ideale è stato l'induttore, aggiungendo una resistenza R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 serie, che però non dipende dalla frequenza come dovrebbe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avvenire in realtà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Sappiamo tuttavia che per rappresentare più correttamente ogni elemento passivo lineare dovremmo aggiungere delle capacità, induttanze e resistenze, in serie e/o in parallelo in varie configurazioni, i cui valori dipendono dalla frequenza della corrente circolante e i cui effetti sul comportamento del filtro sono sempre meno trascurabili all'aumentare della frequenza. </a:t>
              </a: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Se si tiene conto dei termini dovuti a tali effetti reali è facile dimostrare che la frequenza che massimizza il guadagno è in generale diversa da 1 / 2π ∙ sqrt(LC). Controllando online i valori tipicii R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per induttori in commercio ci saremmo aspettati di ottenere una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R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più piccola, dell'ordine di qualche 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mentre abbiamo ottenuto circa 58 (</a:t>
              </a:r>
              <a:r>
                <a:rPr lang="el-GR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Ω</a:t>
              </a:r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Probabilmente contribuiscono a R</a:t>
              </a:r>
              <a:r>
                <a:rPr lang="it-IT" sz="1500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it-IT" sz="15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anche le resistenze reali degli altri elementi e il fatto che non è stata considerata dipendente dalla frequenza.</a:t>
              </a:r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just"/>
              <a:r>
                <a:rPr lang="it-IT" sz="15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Un'altra possibilità è che i termini aggiuntivi dipendenti dalla frequenza siano trascurabili e che le nostre misurazioni non siano state sufficientemente attente.</a:t>
              </a:r>
            </a:p>
            <a:p>
              <a:pPr algn="just"/>
              <a:endParaRPr lang="it-IT" sz="15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oneCellAnchor>
    <xdr:from>
      <xdr:col>7</xdr:col>
      <xdr:colOff>0</xdr:colOff>
      <xdr:row>36</xdr:row>
      <xdr:rowOff>0</xdr:rowOff>
    </xdr:from>
    <xdr:ext cx="7688036" cy="1755322"/>
    <xdr:sp macro="" textlink="">
      <xdr:nvSpPr>
        <xdr:cNvPr id="4" name="CasellaDiTesto 3">
          <a:extLst>
            <a:ext uri="{FF2B5EF4-FFF2-40B4-BE49-F238E27FC236}">
              <a16:creationId xmlns="" xmlns:a16="http://schemas.microsoft.com/office/drawing/2014/main" id="{13AFBDC0-F058-4F3D-96A4-2FD04D90992E}"/>
            </a:ext>
          </a:extLst>
        </xdr:cNvPr>
        <xdr:cNvSpPr txBox="1"/>
      </xdr:nvSpPr>
      <xdr:spPr>
        <a:xfrm>
          <a:off x="7686675" y="7658100"/>
          <a:ext cx="7688036" cy="1755322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0" tIns="360000" rIns="360000" bIns="360000" rtlCol="0" anchor="t">
          <a:noAutofit/>
        </a:bodyPr>
        <a:lstStyle/>
        <a:p>
          <a:pPr algn="just"/>
          <a:r>
            <a:rPr lang="it-IT" sz="15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"Con i cursori, misurare lo sfasamento in tempo tra le due tensioni e ricavarne successivamente lo sfasamento in angolo."</a:t>
          </a:r>
        </a:p>
        <a:p>
          <a:pPr algn="just"/>
          <a:endParaRPr lang="it-IT" sz="1500" b="0" i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just"/>
          <a:r>
            <a:rPr lang="it-IT" sz="15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 valori ricavati sono presentati in tabella.</a:t>
          </a:r>
        </a:p>
        <a:p>
          <a:pPr algn="just"/>
          <a:endParaRPr lang="it-IT" sz="1100" i="1"/>
        </a:p>
      </xdr:txBody>
    </xdr:sp>
    <xdr:clientData/>
  </xdr:oneCellAnchor>
  <xdr:twoCellAnchor editAs="oneCell">
    <xdr:from>
      <xdr:col>0</xdr:col>
      <xdr:colOff>0</xdr:colOff>
      <xdr:row>46</xdr:row>
      <xdr:rowOff>0</xdr:rowOff>
    </xdr:from>
    <xdr:to>
      <xdr:col>7</xdr:col>
      <xdr:colOff>0</xdr:colOff>
      <xdr:row>64</xdr:row>
      <xdr:rowOff>0</xdr:rowOff>
    </xdr:to>
    <xdr:pic>
      <xdr:nvPicPr>
        <xdr:cNvPr id="5" name="Immagine 4">
          <a:extLst>
            <a:ext uri="{FF2B5EF4-FFF2-40B4-BE49-F238E27FC236}">
              <a16:creationId xmlns="" xmlns:a16="http://schemas.microsoft.com/office/drawing/2014/main" id="{82C0B155-477A-4792-955C-D9E4ABCE3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363200"/>
          <a:ext cx="7686675" cy="40386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9</xdr:col>
      <xdr:colOff>0</xdr:colOff>
      <xdr:row>35</xdr:row>
      <xdr:rowOff>0</xdr:rowOff>
    </xdr:to>
    <xdr:pic>
      <xdr:nvPicPr>
        <xdr:cNvPr id="6" name="Immagine 5">
          <a:extLst>
            <a:ext uri="{FF2B5EF4-FFF2-40B4-BE49-F238E27FC236}">
              <a16:creationId xmlns="" xmlns:a16="http://schemas.microsoft.com/office/drawing/2014/main" id="{041BD44C-3459-4DB1-9D0E-CFD0B252F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05000"/>
          <a:ext cx="9239250" cy="55626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387569</xdr:colOff>
      <xdr:row>10</xdr:row>
      <xdr:rowOff>1</xdr:rowOff>
    </xdr:from>
    <xdr:to>
      <xdr:col>10</xdr:col>
      <xdr:colOff>0</xdr:colOff>
      <xdr:row>16</xdr:row>
      <xdr:rowOff>98534</xdr:rowOff>
    </xdr:to>
    <xdr:cxnSp macro="">
      <xdr:nvCxnSpPr>
        <xdr:cNvPr id="7" name="Connettore diritto 14">
          <a:extLst>
            <a:ext uri="{FF2B5EF4-FFF2-40B4-BE49-F238E27FC236}">
              <a16:creationId xmlns="" xmlns:a16="http://schemas.microsoft.com/office/drawing/2014/main" id="{1970CC2F-41B2-46F6-B7F1-28459DAF8751}"/>
            </a:ext>
          </a:extLst>
        </xdr:cNvPr>
        <xdr:cNvCxnSpPr/>
      </xdr:nvCxnSpPr>
      <xdr:spPr>
        <a:xfrm flipV="1">
          <a:off x="6159719" y="1905001"/>
          <a:ext cx="3974881" cy="204163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400707</xdr:colOff>
      <xdr:row>22</xdr:row>
      <xdr:rowOff>118241</xdr:rowOff>
    </xdr:from>
    <xdr:to>
      <xdr:col>10</xdr:col>
      <xdr:colOff>0</xdr:colOff>
      <xdr:row>35</xdr:row>
      <xdr:rowOff>0</xdr:rowOff>
    </xdr:to>
    <xdr:cxnSp macro="">
      <xdr:nvCxnSpPr>
        <xdr:cNvPr id="8" name="Connettore diritto 19">
          <a:extLst>
            <a:ext uri="{FF2B5EF4-FFF2-40B4-BE49-F238E27FC236}">
              <a16:creationId xmlns="" xmlns:a16="http://schemas.microsoft.com/office/drawing/2014/main" id="{9D20E8D9-C89E-4900-86D8-D802218F8A0C}"/>
            </a:ext>
          </a:extLst>
        </xdr:cNvPr>
        <xdr:cNvCxnSpPr/>
      </xdr:nvCxnSpPr>
      <xdr:spPr>
        <a:xfrm>
          <a:off x="6172857" y="5109341"/>
          <a:ext cx="3961743" cy="2358259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111</xdr:row>
      <xdr:rowOff>0</xdr:rowOff>
    </xdr:from>
    <xdr:to>
      <xdr:col>13</xdr:col>
      <xdr:colOff>0</xdr:colOff>
      <xdr:row>138</xdr:row>
      <xdr:rowOff>27929</xdr:rowOff>
    </xdr:to>
    <xdr:pic>
      <xdr:nvPicPr>
        <xdr:cNvPr id="9" name="Immagine 8">
          <a:extLst>
            <a:ext uri="{FF2B5EF4-FFF2-40B4-BE49-F238E27FC236}">
              <a16:creationId xmlns="" xmlns:a16="http://schemas.microsoft.com/office/drawing/2014/main" id="{82A4401C-9464-4C18-91E9-F301E7687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3964900"/>
          <a:ext cx="12620625" cy="517142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13</xdr:col>
      <xdr:colOff>-1</xdr:colOff>
      <xdr:row>166</xdr:row>
      <xdr:rowOff>0</xdr:rowOff>
    </xdr:to>
    <xdr:pic>
      <xdr:nvPicPr>
        <xdr:cNvPr id="10" name="Immagine 9">
          <a:extLst>
            <a:ext uri="{FF2B5EF4-FFF2-40B4-BE49-F238E27FC236}">
              <a16:creationId xmlns="" xmlns:a16="http://schemas.microsoft.com/office/drawing/2014/main" id="{95FE4A03-1FB9-4C0F-9C26-479E6529D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9298900"/>
          <a:ext cx="12620624" cy="514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8"/>
  <sheetViews>
    <sheetView tabSelected="1" zoomScale="40" zoomScaleNormal="40" workbookViewId="0">
      <selection sqref="A1:P2"/>
    </sheetView>
  </sheetViews>
  <sheetFormatPr defaultRowHeight="15"/>
  <cols>
    <col min="1" max="1" width="23.5703125" style="1" bestFit="1" customWidth="1"/>
    <col min="2" max="2" width="18" style="1" customWidth="1"/>
    <col min="3" max="3" width="13.5703125" style="1" bestFit="1" customWidth="1"/>
    <col min="4" max="4" width="17.85546875" style="1" customWidth="1"/>
    <col min="5" max="5" width="13.5703125" style="1" bestFit="1" customWidth="1"/>
    <col min="6" max="6" width="17.28515625" style="1" customWidth="1"/>
    <col min="7" max="7" width="11.42578125" style="1" bestFit="1" customWidth="1"/>
    <col min="8" max="8" width="11.85546875" style="1" customWidth="1"/>
    <col min="9" max="9" width="11.42578125" style="1" bestFit="1" customWidth="1"/>
    <col min="10" max="10" width="13.42578125" style="1" customWidth="1"/>
    <col min="11" max="11" width="11.42578125" style="1" bestFit="1" customWidth="1"/>
    <col min="12" max="12" width="13" style="1" customWidth="1"/>
    <col min="13" max="13" width="12.85546875" style="1" customWidth="1"/>
    <col min="14" max="15" width="13" style="1" bestFit="1" customWidth="1"/>
    <col min="16" max="16" width="15" style="1" customWidth="1"/>
    <col min="17" max="18" width="9.140625" style="1"/>
    <col min="19" max="19" width="11.28515625" style="1" customWidth="1"/>
    <col min="20" max="20" width="13.42578125" style="1" customWidth="1"/>
    <col min="21" max="21" width="13" style="1" customWidth="1"/>
    <col min="22" max="16384" width="9.140625" style="1"/>
  </cols>
  <sheetData>
    <row r="1" spans="1:20">
      <c r="A1" s="53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5"/>
    </row>
    <row r="2" spans="1:20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8"/>
    </row>
    <row r="3" spans="1:20">
      <c r="A3" s="2" t="s">
        <v>0</v>
      </c>
    </row>
    <row r="4" spans="1:20">
      <c r="A4" s="3" t="s">
        <v>1</v>
      </c>
    </row>
    <row r="5" spans="1:20">
      <c r="A5" s="3" t="s">
        <v>2</v>
      </c>
      <c r="B5" s="4"/>
    </row>
    <row r="6" spans="1:20">
      <c r="A6" s="5" t="s">
        <v>3</v>
      </c>
      <c r="B6" s="4"/>
    </row>
    <row r="7" spans="1:20" s="6" customFormat="1"/>
    <row r="8" spans="1:20" s="4" customFormat="1">
      <c r="A8" s="59" t="s">
        <v>4</v>
      </c>
      <c r="B8" s="60"/>
      <c r="C8" s="60"/>
      <c r="D8" s="60"/>
      <c r="E8" s="60"/>
      <c r="F8" s="61"/>
    </row>
    <row r="9" spans="1:20" s="4" customFormat="1"/>
    <row r="10" spans="1:20">
      <c r="A10" s="4"/>
      <c r="B10" s="4"/>
    </row>
    <row r="11" spans="1:20" ht="18">
      <c r="A11" s="4"/>
      <c r="B11" s="4"/>
      <c r="Q11" s="7" t="s">
        <v>5</v>
      </c>
      <c r="R11" s="8" t="s">
        <v>6</v>
      </c>
      <c r="S11" s="9" t="s">
        <v>7</v>
      </c>
      <c r="T11" s="10" t="s">
        <v>8</v>
      </c>
    </row>
    <row r="12" spans="1:20" ht="75">
      <c r="A12" s="4"/>
      <c r="B12" s="4"/>
      <c r="F12" s="11"/>
      <c r="Q12" s="12" t="s">
        <v>9</v>
      </c>
      <c r="R12" s="13" t="s">
        <v>10</v>
      </c>
      <c r="S12" s="13" t="s">
        <v>9</v>
      </c>
      <c r="T12" s="14" t="s">
        <v>10</v>
      </c>
    </row>
    <row r="13" spans="1:20">
      <c r="A13" s="4"/>
      <c r="B13" s="4"/>
      <c r="Q13" s="15">
        <v>155.13</v>
      </c>
      <c r="R13" s="6">
        <v>0.01</v>
      </c>
      <c r="S13" s="6">
        <v>2.4889999999999999</v>
      </c>
      <c r="T13" s="16">
        <v>1E-3</v>
      </c>
    </row>
    <row r="14" spans="1:20">
      <c r="A14" s="4"/>
      <c r="B14" s="4"/>
    </row>
    <row r="15" spans="1:20">
      <c r="A15" s="4"/>
      <c r="B15" s="4"/>
    </row>
    <row r="16" spans="1:20">
      <c r="A16" s="4"/>
      <c r="B16" s="4"/>
    </row>
    <row r="17" spans="1:8">
      <c r="A17" s="4"/>
      <c r="B17" s="4"/>
    </row>
    <row r="18" spans="1:8">
      <c r="A18" s="4"/>
      <c r="B18" s="4"/>
    </row>
    <row r="19" spans="1:8">
      <c r="A19" s="4"/>
      <c r="B19" s="4"/>
    </row>
    <row r="20" spans="1:8">
      <c r="A20" s="4"/>
      <c r="B20" s="4"/>
    </row>
    <row r="21" spans="1:8">
      <c r="A21" s="4"/>
      <c r="B21" s="4"/>
    </row>
    <row r="22" spans="1:8">
      <c r="A22" s="4"/>
      <c r="B22" s="4"/>
    </row>
    <row r="23" spans="1:8">
      <c r="A23" s="4"/>
      <c r="B23" s="4"/>
      <c r="H23" s="4"/>
    </row>
    <row r="24" spans="1:8">
      <c r="A24" s="4"/>
      <c r="B24" s="4"/>
      <c r="H24" s="4"/>
    </row>
    <row r="25" spans="1:8">
      <c r="A25" s="4"/>
      <c r="B25" s="4"/>
      <c r="H25" s="4"/>
    </row>
    <row r="26" spans="1:8">
      <c r="A26" s="4"/>
      <c r="B26" s="4"/>
      <c r="H26" s="4"/>
    </row>
    <row r="27" spans="1:8">
      <c r="A27" s="4"/>
      <c r="B27" s="4"/>
    </row>
    <row r="28" spans="1:8">
      <c r="A28" s="4"/>
      <c r="B28" s="4"/>
    </row>
    <row r="29" spans="1:8">
      <c r="A29" s="4"/>
      <c r="B29" s="4"/>
    </row>
    <row r="30" spans="1:8">
      <c r="A30" s="4"/>
      <c r="B30" s="4"/>
    </row>
    <row r="31" spans="1:8">
      <c r="A31" s="4"/>
      <c r="B31" s="4"/>
    </row>
    <row r="32" spans="1:8">
      <c r="A32" s="4"/>
      <c r="B32" s="4"/>
    </row>
    <row r="33" spans="1:16">
      <c r="A33" s="4"/>
      <c r="B33" s="4"/>
    </row>
    <row r="34" spans="1:16">
      <c r="A34" s="4"/>
      <c r="B34" s="4"/>
    </row>
    <row r="35" spans="1:16">
      <c r="A35" s="4"/>
      <c r="B35" s="4"/>
    </row>
    <row r="36" spans="1:16">
      <c r="A36" s="4"/>
      <c r="B36" s="4"/>
    </row>
    <row r="37" spans="1:16" ht="18">
      <c r="A37" s="17" t="s">
        <v>11</v>
      </c>
      <c r="B37" s="18" t="s">
        <v>12</v>
      </c>
      <c r="C37" s="18" t="s">
        <v>13</v>
      </c>
      <c r="D37" s="18" t="s">
        <v>14</v>
      </c>
      <c r="E37" s="18" t="s">
        <v>15</v>
      </c>
      <c r="F37" s="19" t="s">
        <v>16</v>
      </c>
    </row>
    <row r="38" spans="1:16" ht="75">
      <c r="A38" s="12" t="s">
        <v>17</v>
      </c>
      <c r="B38" s="13" t="s">
        <v>18</v>
      </c>
      <c r="C38" s="13" t="s">
        <v>19</v>
      </c>
      <c r="D38" s="13" t="s">
        <v>20</v>
      </c>
      <c r="E38" s="18" t="s">
        <v>21</v>
      </c>
      <c r="F38" s="19" t="s">
        <v>22</v>
      </c>
    </row>
    <row r="39" spans="1:16">
      <c r="A39" s="17">
        <v>14.2</v>
      </c>
      <c r="B39" s="18">
        <v>0.5</v>
      </c>
      <c r="C39" s="18">
        <v>10.85</v>
      </c>
      <c r="D39" s="18">
        <v>0.01</v>
      </c>
      <c r="E39" s="20">
        <f>2*3.14*A39*C39/1000</f>
        <v>0.96755960000000008</v>
      </c>
      <c r="F39" s="21">
        <v>0.03</v>
      </c>
    </row>
    <row r="40" spans="1:16">
      <c r="A40" s="4"/>
      <c r="B40" s="4"/>
    </row>
    <row r="41" spans="1:16">
      <c r="A41" s="4"/>
      <c r="B41" s="4"/>
    </row>
    <row r="42" spans="1:16">
      <c r="A42" s="4"/>
      <c r="B42" s="4"/>
    </row>
    <row r="43" spans="1:16" s="6" customFormat="1"/>
    <row r="44" spans="1:16">
      <c r="A44" s="59" t="s">
        <v>23</v>
      </c>
      <c r="B44" s="60"/>
      <c r="C44" s="60"/>
      <c r="D44" s="60"/>
      <c r="E44" s="60"/>
      <c r="F44" s="60"/>
      <c r="G44" s="60"/>
      <c r="H44" s="60"/>
      <c r="I44" s="61"/>
    </row>
    <row r="45" spans="1:16">
      <c r="A45" s="4"/>
      <c r="B45" s="4"/>
    </row>
    <row r="46" spans="1:16">
      <c r="A46" s="4"/>
      <c r="B46" s="4"/>
      <c r="M46" s="6"/>
      <c r="N46" s="6"/>
    </row>
    <row r="47" spans="1:16" ht="18">
      <c r="A47" s="4"/>
      <c r="B47" s="4"/>
      <c r="I47" s="7" t="s">
        <v>5</v>
      </c>
      <c r="J47" s="8" t="s">
        <v>6</v>
      </c>
      <c r="K47" s="9" t="s">
        <v>7</v>
      </c>
      <c r="L47" s="8" t="s">
        <v>8</v>
      </c>
      <c r="M47" s="9" t="s">
        <v>24</v>
      </c>
      <c r="N47" s="8" t="s">
        <v>25</v>
      </c>
      <c r="O47" s="18" t="s">
        <v>26</v>
      </c>
      <c r="P47" s="19" t="s">
        <v>27</v>
      </c>
    </row>
    <row r="48" spans="1:16" ht="60">
      <c r="A48" s="4"/>
      <c r="B48" s="4"/>
      <c r="I48" s="17" t="s">
        <v>9</v>
      </c>
      <c r="J48" s="13" t="s">
        <v>28</v>
      </c>
      <c r="K48" s="18" t="s">
        <v>9</v>
      </c>
      <c r="L48" s="13" t="s">
        <v>10</v>
      </c>
      <c r="M48" s="18" t="s">
        <v>9</v>
      </c>
      <c r="N48" s="13" t="s">
        <v>10</v>
      </c>
      <c r="O48" s="6" t="s">
        <v>29</v>
      </c>
      <c r="P48" s="22" t="s">
        <v>22</v>
      </c>
    </row>
    <row r="49" spans="1:16">
      <c r="A49" s="4"/>
      <c r="B49" s="4"/>
      <c r="I49" s="15">
        <v>155.13</v>
      </c>
      <c r="J49" s="6">
        <v>0.01</v>
      </c>
      <c r="K49" s="6">
        <v>2.4889999999999999</v>
      </c>
      <c r="L49" s="6">
        <v>1E-3</v>
      </c>
      <c r="M49" s="6">
        <v>11.75</v>
      </c>
      <c r="N49" s="6">
        <v>0.01</v>
      </c>
      <c r="O49" s="23">
        <v>29.429902299999998</v>
      </c>
      <c r="P49" s="21">
        <f>0.0138486</f>
        <v>1.3848600000000001E-2</v>
      </c>
    </row>
    <row r="50" spans="1:16">
      <c r="A50" s="4"/>
      <c r="B50" s="4"/>
      <c r="M50" s="4"/>
      <c r="N50" s="4"/>
    </row>
    <row r="51" spans="1:16">
      <c r="A51" s="4"/>
      <c r="B51" s="4"/>
    </row>
    <row r="52" spans="1:16">
      <c r="A52" s="4"/>
      <c r="B52" s="4"/>
    </row>
    <row r="53" spans="1:16">
      <c r="A53" s="4"/>
      <c r="B53" s="4"/>
    </row>
    <row r="54" spans="1:16">
      <c r="A54" s="4"/>
      <c r="B54" s="4"/>
    </row>
    <row r="55" spans="1:16">
      <c r="A55" s="4"/>
      <c r="B55" s="4"/>
    </row>
    <row r="56" spans="1:16">
      <c r="A56" s="4"/>
      <c r="B56" s="4"/>
    </row>
    <row r="57" spans="1:16">
      <c r="B57" s="4"/>
    </row>
    <row r="58" spans="1:16">
      <c r="B58" s="4"/>
    </row>
    <row r="59" spans="1:16">
      <c r="B59" s="4"/>
    </row>
    <row r="60" spans="1:16">
      <c r="B60" s="4"/>
    </row>
    <row r="61" spans="1:16">
      <c r="B61" s="4"/>
    </row>
    <row r="62" spans="1:16">
      <c r="B62" s="4"/>
    </row>
    <row r="63" spans="1:16">
      <c r="B63" s="4"/>
    </row>
    <row r="64" spans="1:16">
      <c r="B64" s="4"/>
    </row>
    <row r="65" spans="1:9">
      <c r="A65" s="4"/>
      <c r="B65" s="4"/>
    </row>
    <row r="66" spans="1:9" ht="18">
      <c r="A66" s="24" t="s">
        <v>13</v>
      </c>
      <c r="B66" s="18" t="s">
        <v>14</v>
      </c>
      <c r="C66" s="18" t="s">
        <v>30</v>
      </c>
      <c r="D66" s="25" t="s">
        <v>31</v>
      </c>
      <c r="E66" s="18" t="s">
        <v>32</v>
      </c>
      <c r="F66" s="18" t="s">
        <v>33</v>
      </c>
      <c r="G66" s="9" t="s">
        <v>34</v>
      </c>
      <c r="H66" s="9" t="s">
        <v>35</v>
      </c>
      <c r="I66" s="26" t="s">
        <v>36</v>
      </c>
    </row>
    <row r="67" spans="1:9" ht="60">
      <c r="A67" s="27" t="s">
        <v>19</v>
      </c>
      <c r="B67" s="28" t="s">
        <v>37</v>
      </c>
      <c r="C67" s="28" t="s">
        <v>38</v>
      </c>
      <c r="D67" s="29" t="s">
        <v>39</v>
      </c>
      <c r="E67" s="28" t="s">
        <v>38</v>
      </c>
      <c r="F67" s="29" t="s">
        <v>39</v>
      </c>
      <c r="G67" s="18" t="s">
        <v>40</v>
      </c>
      <c r="H67" s="13" t="s">
        <v>22</v>
      </c>
      <c r="I67" s="14" t="s">
        <v>41</v>
      </c>
    </row>
    <row r="68" spans="1:9">
      <c r="A68" s="30">
        <v>2.0999998999999998</v>
      </c>
      <c r="B68" s="31">
        <v>0.01</v>
      </c>
      <c r="C68" s="31">
        <v>0.6</v>
      </c>
      <c r="D68" s="31">
        <v>0.04</v>
      </c>
      <c r="E68" s="32">
        <v>23</v>
      </c>
      <c r="F68" s="32">
        <v>1</v>
      </c>
      <c r="G68" s="33">
        <v>2.6086999999999999E-2</v>
      </c>
      <c r="H68" s="33">
        <v>2.0763000000000001E-3</v>
      </c>
      <c r="I68" s="34">
        <f>H68/G68</f>
        <v>7.9591367347721098E-2</v>
      </c>
    </row>
    <row r="69" spans="1:9">
      <c r="A69" s="35">
        <v>3.04</v>
      </c>
      <c r="B69" s="36">
        <v>0.01</v>
      </c>
      <c r="C69" s="36">
        <v>0.84</v>
      </c>
      <c r="D69" s="36">
        <v>0.04</v>
      </c>
      <c r="E69" s="37">
        <v>23</v>
      </c>
      <c r="F69" s="37">
        <v>1</v>
      </c>
      <c r="G69" s="33">
        <v>3.6521699999999997E-2</v>
      </c>
      <c r="H69" s="33">
        <v>2.3549999999999999E-3</v>
      </c>
      <c r="I69" s="38">
        <f t="shared" ref="I69:I110" si="0">H69/G69</f>
        <v>6.4482211945227089E-2</v>
      </c>
    </row>
    <row r="70" spans="1:9">
      <c r="A70" s="35">
        <v>4.0599999000000002</v>
      </c>
      <c r="B70" s="36">
        <v>0.01</v>
      </c>
      <c r="C70" s="36">
        <v>1.05</v>
      </c>
      <c r="D70" s="36">
        <v>0.04</v>
      </c>
      <c r="E70" s="37">
        <v>23</v>
      </c>
      <c r="F70" s="37">
        <v>1</v>
      </c>
      <c r="G70" s="33">
        <v>4.5652199999999997E-2</v>
      </c>
      <c r="H70" s="33">
        <v>2.6389999999999999E-3</v>
      </c>
      <c r="I70" s="38">
        <f t="shared" si="0"/>
        <v>5.7806633634304591E-2</v>
      </c>
    </row>
    <row r="71" spans="1:9">
      <c r="A71" s="35">
        <v>5.29</v>
      </c>
      <c r="B71" s="36">
        <v>0.01</v>
      </c>
      <c r="C71" s="36">
        <v>1.42</v>
      </c>
      <c r="D71" s="36">
        <v>0.04</v>
      </c>
      <c r="E71" s="37">
        <v>23</v>
      </c>
      <c r="F71" s="37">
        <v>1</v>
      </c>
      <c r="G71" s="33">
        <v>6.1739099999999998E-2</v>
      </c>
      <c r="H71" s="33">
        <v>3.1985E-3</v>
      </c>
      <c r="I71" s="38">
        <f t="shared" si="0"/>
        <v>5.1806715679366885E-2</v>
      </c>
    </row>
    <row r="72" spans="1:9">
      <c r="A72" s="35">
        <v>6.4000000999999997</v>
      </c>
      <c r="B72" s="36">
        <v>0.01</v>
      </c>
      <c r="C72" s="39">
        <v>1.7</v>
      </c>
      <c r="D72" s="39">
        <v>0.1</v>
      </c>
      <c r="E72" s="37">
        <v>23</v>
      </c>
      <c r="F72" s="37">
        <v>1</v>
      </c>
      <c r="G72" s="33">
        <v>7.3913000000000006E-2</v>
      </c>
      <c r="H72" s="33">
        <v>5.4066000000000001E-3</v>
      </c>
      <c r="I72" s="38">
        <f t="shared" si="0"/>
        <v>7.3148160675388624E-2</v>
      </c>
    </row>
    <row r="73" spans="1:9">
      <c r="A73" s="35">
        <v>7.23</v>
      </c>
      <c r="B73" s="36">
        <v>0.01</v>
      </c>
      <c r="C73" s="39">
        <v>2</v>
      </c>
      <c r="D73" s="39">
        <v>0.1</v>
      </c>
      <c r="E73" s="37">
        <v>23</v>
      </c>
      <c r="F73" s="37">
        <v>1</v>
      </c>
      <c r="G73" s="33">
        <v>8.6956500000000006E-2</v>
      </c>
      <c r="H73" s="33">
        <v>5.7616999999999998E-3</v>
      </c>
      <c r="I73" s="38">
        <f t="shared" si="0"/>
        <v>6.6259566564891639E-2</v>
      </c>
    </row>
    <row r="74" spans="1:9">
      <c r="A74" s="35">
        <v>8.2700005000000001</v>
      </c>
      <c r="B74" s="36">
        <v>0.01</v>
      </c>
      <c r="C74" s="39">
        <v>2.2999999999999998</v>
      </c>
      <c r="D74" s="39">
        <v>0.1</v>
      </c>
      <c r="E74" s="37">
        <v>22.5</v>
      </c>
      <c r="F74" s="37">
        <v>1</v>
      </c>
      <c r="G74" s="33">
        <v>0.1022222</v>
      </c>
      <c r="H74" s="33">
        <v>6.3556000000000003E-3</v>
      </c>
      <c r="I74" s="38">
        <f t="shared" si="0"/>
        <v>6.2174361342252467E-2</v>
      </c>
    </row>
    <row r="75" spans="1:9">
      <c r="A75" s="35">
        <v>9.1800002999999997</v>
      </c>
      <c r="B75" s="36">
        <v>0.01</v>
      </c>
      <c r="C75" s="39">
        <v>2.5999998999999998</v>
      </c>
      <c r="D75" s="39">
        <v>0.1</v>
      </c>
      <c r="E75" s="37">
        <v>22.5</v>
      </c>
      <c r="F75" s="37">
        <v>1</v>
      </c>
      <c r="G75" s="33">
        <v>0.11555559999999999</v>
      </c>
      <c r="H75" s="33">
        <v>6.7919E-3</v>
      </c>
      <c r="I75" s="38">
        <f t="shared" si="0"/>
        <v>5.8776035086140356E-2</v>
      </c>
    </row>
    <row r="76" spans="1:9">
      <c r="A76" s="35">
        <v>10.2399998</v>
      </c>
      <c r="B76" s="36">
        <v>0.01</v>
      </c>
      <c r="C76" s="39">
        <v>3</v>
      </c>
      <c r="D76" s="39">
        <v>0.1</v>
      </c>
      <c r="E76" s="37">
        <v>22</v>
      </c>
      <c r="F76" s="37">
        <v>1</v>
      </c>
      <c r="G76" s="33">
        <v>0.1363636</v>
      </c>
      <c r="H76" s="33">
        <v>7.6864000000000004E-3</v>
      </c>
      <c r="I76" s="38">
        <f t="shared" si="0"/>
        <v>5.6366948364519567E-2</v>
      </c>
    </row>
    <row r="77" spans="1:9">
      <c r="A77" s="35">
        <v>11.1300001</v>
      </c>
      <c r="B77" s="36">
        <v>0.01</v>
      </c>
      <c r="C77" s="39">
        <v>3.4000001000000002</v>
      </c>
      <c r="D77" s="39">
        <v>0.1</v>
      </c>
      <c r="E77" s="37">
        <v>22</v>
      </c>
      <c r="F77" s="37">
        <v>1</v>
      </c>
      <c r="G77" s="33">
        <v>0.1545455</v>
      </c>
      <c r="H77" s="33">
        <v>8.3671000000000006E-3</v>
      </c>
      <c r="I77" s="38">
        <f t="shared" si="0"/>
        <v>5.4140042899987383E-2</v>
      </c>
    </row>
    <row r="78" spans="1:9">
      <c r="A78" s="40">
        <v>12.100000400000001</v>
      </c>
      <c r="B78" s="39">
        <v>0.1</v>
      </c>
      <c r="C78" s="39">
        <v>3.8</v>
      </c>
      <c r="D78" s="39">
        <v>0.1</v>
      </c>
      <c r="E78" s="37">
        <v>22</v>
      </c>
      <c r="F78" s="37">
        <v>1</v>
      </c>
      <c r="G78" s="33">
        <v>0.1727273</v>
      </c>
      <c r="H78" s="33">
        <v>9.0720999999999996E-3</v>
      </c>
      <c r="I78" s="38">
        <f t="shared" si="0"/>
        <v>5.2522675917472221E-2</v>
      </c>
    </row>
    <row r="79" spans="1:9">
      <c r="A79" s="40">
        <v>13.300000199999999</v>
      </c>
      <c r="B79" s="39">
        <v>0.1</v>
      </c>
      <c r="C79" s="39">
        <v>4.1999997999999996</v>
      </c>
      <c r="D79" s="39">
        <v>0.2</v>
      </c>
      <c r="E79" s="37">
        <v>22</v>
      </c>
      <c r="F79" s="37">
        <v>1</v>
      </c>
      <c r="G79" s="36">
        <v>0.1909091</v>
      </c>
      <c r="H79" s="36">
        <v>1.2567699999999999E-2</v>
      </c>
      <c r="I79" s="38">
        <f t="shared" si="0"/>
        <v>6.5830806389009219E-2</v>
      </c>
    </row>
    <row r="80" spans="1:9">
      <c r="A80" s="40">
        <v>14.199999800000001</v>
      </c>
      <c r="B80" s="39">
        <v>0.1</v>
      </c>
      <c r="C80" s="39">
        <v>4.6999997999999996</v>
      </c>
      <c r="D80" s="39">
        <v>0.2</v>
      </c>
      <c r="E80" s="37">
        <v>22</v>
      </c>
      <c r="F80" s="37">
        <v>1</v>
      </c>
      <c r="G80" s="36">
        <v>0.2136364</v>
      </c>
      <c r="H80" s="36">
        <v>1.3302E-2</v>
      </c>
      <c r="I80" s="38">
        <f t="shared" si="0"/>
        <v>6.2264670252822084E-2</v>
      </c>
    </row>
    <row r="81" spans="1:9">
      <c r="A81" s="40">
        <v>15.800000199999999</v>
      </c>
      <c r="B81" s="39">
        <v>0.1</v>
      </c>
      <c r="C81" s="39">
        <v>5.5999999000000003</v>
      </c>
      <c r="D81" s="39">
        <v>0.2</v>
      </c>
      <c r="E81" s="37">
        <v>21.5</v>
      </c>
      <c r="F81" s="37">
        <v>1</v>
      </c>
      <c r="G81" s="36">
        <v>0.2604651</v>
      </c>
      <c r="H81" s="36">
        <v>1.5274100000000001E-2</v>
      </c>
      <c r="I81" s="38">
        <f t="shared" si="0"/>
        <v>5.864163759367378E-2</v>
      </c>
    </row>
    <row r="82" spans="1:9">
      <c r="A82" s="40">
        <v>17.100000399999999</v>
      </c>
      <c r="B82" s="39">
        <v>0.1</v>
      </c>
      <c r="C82" s="39">
        <v>6.4000000999999997</v>
      </c>
      <c r="D82" s="39">
        <v>0.2</v>
      </c>
      <c r="E82" s="37">
        <v>21.5</v>
      </c>
      <c r="F82" s="37">
        <v>1</v>
      </c>
      <c r="G82" s="36">
        <v>0.29767440000000001</v>
      </c>
      <c r="H82" s="36">
        <v>1.66801E-2</v>
      </c>
      <c r="I82" s="38">
        <f t="shared" si="0"/>
        <v>5.6034714439669647E-2</v>
      </c>
    </row>
    <row r="83" spans="1:9">
      <c r="A83" s="40">
        <v>18.200000800000002</v>
      </c>
      <c r="B83" s="39">
        <v>0.1</v>
      </c>
      <c r="C83" s="39">
        <v>7.3000002000000004</v>
      </c>
      <c r="D83" s="39">
        <v>0.2</v>
      </c>
      <c r="E83" s="37">
        <v>21.5</v>
      </c>
      <c r="F83" s="37">
        <v>1</v>
      </c>
      <c r="G83" s="36">
        <v>0.33953489999999997</v>
      </c>
      <c r="H83" s="36">
        <v>1.8328400000000002E-2</v>
      </c>
      <c r="I83" s="38">
        <f t="shared" si="0"/>
        <v>5.3980901521463634E-2</v>
      </c>
    </row>
    <row r="84" spans="1:9">
      <c r="A84" s="40">
        <v>21.600000399999999</v>
      </c>
      <c r="B84" s="39">
        <v>0.1</v>
      </c>
      <c r="C84" s="41">
        <v>10.5</v>
      </c>
      <c r="D84" s="39">
        <v>0.4</v>
      </c>
      <c r="E84" s="37">
        <v>20</v>
      </c>
      <c r="F84" s="37">
        <v>1</v>
      </c>
      <c r="G84" s="36">
        <v>0.52500000000000002</v>
      </c>
      <c r="H84" s="36">
        <v>3.30009E-2</v>
      </c>
      <c r="I84" s="38">
        <f t="shared" si="0"/>
        <v>6.2858857142857133E-2</v>
      </c>
    </row>
    <row r="85" spans="1:9">
      <c r="A85" s="40">
        <v>22.200000800000002</v>
      </c>
      <c r="B85" s="39">
        <v>0.1</v>
      </c>
      <c r="C85" s="39">
        <v>11.100000400000001</v>
      </c>
      <c r="D85" s="39">
        <v>0.4</v>
      </c>
      <c r="E85" s="37">
        <v>20</v>
      </c>
      <c r="F85" s="37">
        <v>1</v>
      </c>
      <c r="G85" s="36">
        <v>0.55500000000000005</v>
      </c>
      <c r="H85" s="36">
        <v>3.4206199999999999E-2</v>
      </c>
      <c r="I85" s="38">
        <f t="shared" si="0"/>
        <v>6.1632792792792788E-2</v>
      </c>
    </row>
    <row r="86" spans="1:9">
      <c r="A86" s="40">
        <v>23</v>
      </c>
      <c r="B86" s="39">
        <v>0.1</v>
      </c>
      <c r="C86" s="39">
        <v>11.899999599999999</v>
      </c>
      <c r="D86" s="39">
        <v>0.4</v>
      </c>
      <c r="E86" s="37">
        <v>19</v>
      </c>
      <c r="F86" s="37">
        <v>1</v>
      </c>
      <c r="G86" s="36">
        <v>0.62631579999999998</v>
      </c>
      <c r="H86" s="36">
        <v>3.9113099999999998E-2</v>
      </c>
      <c r="I86" s="38">
        <f t="shared" si="0"/>
        <v>6.244948634538678E-2</v>
      </c>
    </row>
    <row r="87" spans="1:9">
      <c r="A87" s="40">
        <v>23.5</v>
      </c>
      <c r="B87" s="39">
        <v>0.1</v>
      </c>
      <c r="C87" s="41">
        <v>12.300000199999999</v>
      </c>
      <c r="D87" s="39">
        <v>0.4</v>
      </c>
      <c r="E87" s="37">
        <v>19</v>
      </c>
      <c r="F87" s="37">
        <v>1</v>
      </c>
      <c r="G87" s="36">
        <v>0.64736839999999995</v>
      </c>
      <c r="H87" s="36">
        <v>4.0051400000000001E-2</v>
      </c>
      <c r="I87" s="38">
        <f t="shared" si="0"/>
        <v>6.1868018272130683E-2</v>
      </c>
    </row>
    <row r="88" spans="1:9">
      <c r="A88" s="40">
        <v>24</v>
      </c>
      <c r="B88" s="39">
        <v>0.1</v>
      </c>
      <c r="C88" s="39">
        <v>12.600000400000001</v>
      </c>
      <c r="D88" s="39">
        <v>0.4</v>
      </c>
      <c r="E88" s="37">
        <v>18</v>
      </c>
      <c r="F88" s="37">
        <v>1</v>
      </c>
      <c r="G88" s="36">
        <v>0.7</v>
      </c>
      <c r="H88" s="36">
        <v>4.4790299999999998E-2</v>
      </c>
      <c r="I88" s="38">
        <f t="shared" si="0"/>
        <v>6.3986142857142853E-2</v>
      </c>
    </row>
    <row r="89" spans="1:9">
      <c r="A89" s="40">
        <v>24.5</v>
      </c>
      <c r="B89" s="39">
        <v>0.1</v>
      </c>
      <c r="C89" s="39">
        <v>12.899999599999999</v>
      </c>
      <c r="D89" s="39">
        <v>0.4</v>
      </c>
      <c r="E89" s="37">
        <v>18</v>
      </c>
      <c r="F89" s="37">
        <v>1</v>
      </c>
      <c r="G89" s="36">
        <v>0.71666660000000004</v>
      </c>
      <c r="H89" s="36">
        <v>4.5596600000000001E-2</v>
      </c>
      <c r="I89" s="38">
        <f t="shared" si="0"/>
        <v>6.3623168709131969E-2</v>
      </c>
    </row>
    <row r="90" spans="1:9">
      <c r="A90" s="40">
        <v>25</v>
      </c>
      <c r="B90" s="39">
        <v>0.1</v>
      </c>
      <c r="C90" s="39">
        <v>13</v>
      </c>
      <c r="D90" s="39">
        <v>0.4</v>
      </c>
      <c r="E90" s="37">
        <v>18</v>
      </c>
      <c r="F90" s="37">
        <v>1</v>
      </c>
      <c r="G90" s="36">
        <v>0.72222220000000004</v>
      </c>
      <c r="H90" s="36">
        <v>4.5866299999999999E-2</v>
      </c>
      <c r="I90" s="38">
        <f t="shared" si="0"/>
        <v>6.3507186569451896E-2</v>
      </c>
    </row>
    <row r="91" spans="1:9">
      <c r="A91" s="40">
        <v>25.399999600000001</v>
      </c>
      <c r="B91" s="39">
        <v>0.1</v>
      </c>
      <c r="C91" s="39">
        <v>13.100000400000001</v>
      </c>
      <c r="D91" s="39">
        <v>0.4</v>
      </c>
      <c r="E91" s="37">
        <v>18</v>
      </c>
      <c r="F91" s="37">
        <v>1</v>
      </c>
      <c r="G91" s="36">
        <v>0.72777780000000003</v>
      </c>
      <c r="H91" s="36">
        <v>4.61366E-2</v>
      </c>
      <c r="I91" s="38">
        <f t="shared" si="0"/>
        <v>6.3393799591029018E-2</v>
      </c>
    </row>
    <row r="92" spans="1:9">
      <c r="A92" s="40">
        <v>25.899999600000001</v>
      </c>
      <c r="B92" s="39">
        <v>0.1</v>
      </c>
      <c r="C92" s="39">
        <v>13</v>
      </c>
      <c r="D92" s="39">
        <v>0.4</v>
      </c>
      <c r="E92" s="37">
        <v>18</v>
      </c>
      <c r="F92" s="37">
        <v>1</v>
      </c>
      <c r="G92" s="36">
        <v>0.72222220000000004</v>
      </c>
      <c r="H92" s="36">
        <v>4.5866299999999999E-2</v>
      </c>
      <c r="I92" s="38">
        <f t="shared" si="0"/>
        <v>6.3507186569451896E-2</v>
      </c>
    </row>
    <row r="93" spans="1:9">
      <c r="A93" s="40">
        <v>26.399999600000001</v>
      </c>
      <c r="B93" s="39">
        <v>0.1</v>
      </c>
      <c r="C93" s="39">
        <v>13</v>
      </c>
      <c r="D93" s="39">
        <v>0.4</v>
      </c>
      <c r="E93" s="37">
        <v>18</v>
      </c>
      <c r="F93" s="37">
        <v>1</v>
      </c>
      <c r="G93" s="36">
        <v>0.72222220000000004</v>
      </c>
      <c r="H93" s="36">
        <v>4.5866299999999999E-2</v>
      </c>
      <c r="I93" s="38">
        <f t="shared" si="0"/>
        <v>6.3507186569451896E-2</v>
      </c>
    </row>
    <row r="94" spans="1:9">
      <c r="A94" s="42">
        <v>26.899999600000001</v>
      </c>
      <c r="B94" s="39">
        <v>0.1</v>
      </c>
      <c r="C94" s="39">
        <v>13</v>
      </c>
      <c r="D94" s="39">
        <v>0.4</v>
      </c>
      <c r="E94" s="37">
        <v>18</v>
      </c>
      <c r="F94" s="37">
        <v>1</v>
      </c>
      <c r="G94" s="36">
        <v>0.72222220000000004</v>
      </c>
      <c r="H94" s="36">
        <v>4.5866299999999999E-2</v>
      </c>
      <c r="I94" s="38">
        <f t="shared" si="0"/>
        <v>6.3507186569451896E-2</v>
      </c>
    </row>
    <row r="95" spans="1:9">
      <c r="A95" s="42">
        <v>27.399999600000001</v>
      </c>
      <c r="B95" s="39">
        <v>0.1</v>
      </c>
      <c r="C95" s="39">
        <v>12.800000199999999</v>
      </c>
      <c r="D95" s="39">
        <v>0.4</v>
      </c>
      <c r="E95" s="37">
        <v>18</v>
      </c>
      <c r="F95" s="37">
        <v>1</v>
      </c>
      <c r="G95" s="36">
        <v>0.7111111</v>
      </c>
      <c r="H95" s="36">
        <v>4.5327300000000001E-2</v>
      </c>
      <c r="I95" s="38">
        <f t="shared" si="0"/>
        <v>6.3741516620961197E-2</v>
      </c>
    </row>
    <row r="96" spans="1:9">
      <c r="A96" s="42">
        <v>28</v>
      </c>
      <c r="B96" s="39">
        <v>0.1</v>
      </c>
      <c r="C96" s="41">
        <v>12.600000400000001</v>
      </c>
      <c r="D96" s="39">
        <v>0.4</v>
      </c>
      <c r="E96" s="37">
        <v>18</v>
      </c>
      <c r="F96" s="37">
        <v>1</v>
      </c>
      <c r="G96" s="36">
        <v>0.7</v>
      </c>
      <c r="H96" s="36">
        <v>4.4790299999999998E-2</v>
      </c>
      <c r="I96" s="38">
        <f t="shared" si="0"/>
        <v>6.3986142857142853E-2</v>
      </c>
    </row>
    <row r="97" spans="1:19">
      <c r="A97" s="42">
        <v>28.5</v>
      </c>
      <c r="B97" s="39">
        <v>0.1</v>
      </c>
      <c r="C97" s="41">
        <v>12.300000199999999</v>
      </c>
      <c r="D97" s="39">
        <v>0.4</v>
      </c>
      <c r="E97" s="37">
        <v>18</v>
      </c>
      <c r="F97" s="37">
        <v>1</v>
      </c>
      <c r="G97" s="36">
        <v>0.68333330000000003</v>
      </c>
      <c r="H97" s="36">
        <v>4.3988800000000002E-2</v>
      </c>
      <c r="I97" s="38">
        <f t="shared" si="0"/>
        <v>6.4373856798724718E-2</v>
      </c>
    </row>
    <row r="98" spans="1:19">
      <c r="A98" s="42">
        <v>29</v>
      </c>
      <c r="B98" s="39">
        <v>0.1</v>
      </c>
      <c r="C98" s="41">
        <v>12</v>
      </c>
      <c r="D98" s="39">
        <v>0.4</v>
      </c>
      <c r="E98" s="37">
        <v>19</v>
      </c>
      <c r="F98" s="37">
        <v>1</v>
      </c>
      <c r="G98" s="36">
        <v>0.63157890000000005</v>
      </c>
      <c r="H98" s="36">
        <v>3.9346899999999997E-2</v>
      </c>
      <c r="I98" s="38">
        <f t="shared" si="0"/>
        <v>6.2299263005778052E-2</v>
      </c>
    </row>
    <row r="99" spans="1:19">
      <c r="A99" s="42">
        <v>29.600000399999999</v>
      </c>
      <c r="B99" s="39">
        <v>0.1</v>
      </c>
      <c r="C99" s="41">
        <v>11.699999800000001</v>
      </c>
      <c r="D99" s="39">
        <v>0.4</v>
      </c>
      <c r="E99" s="37">
        <v>19</v>
      </c>
      <c r="F99" s="37">
        <v>1</v>
      </c>
      <c r="G99" s="36">
        <v>0.61578949999999999</v>
      </c>
      <c r="H99" s="36">
        <v>3.8647399999999998E-2</v>
      </c>
      <c r="I99" s="38">
        <f t="shared" si="0"/>
        <v>6.2760732360652466E-2</v>
      </c>
    </row>
    <row r="100" spans="1:19">
      <c r="A100" s="42">
        <v>30.299999199999998</v>
      </c>
      <c r="B100" s="39">
        <v>0.1</v>
      </c>
      <c r="C100" s="41">
        <v>11.399999599999999</v>
      </c>
      <c r="D100" s="39">
        <v>0.4</v>
      </c>
      <c r="E100" s="37">
        <v>19</v>
      </c>
      <c r="F100" s="37">
        <v>1</v>
      </c>
      <c r="G100" s="36">
        <v>0.6</v>
      </c>
      <c r="H100" s="36">
        <v>3.7953199999999999E-2</v>
      </c>
      <c r="I100" s="38">
        <f t="shared" si="0"/>
        <v>6.325533333333333E-2</v>
      </c>
      <c r="S100" s="43"/>
    </row>
    <row r="101" spans="1:19">
      <c r="A101" s="42">
        <v>31.200000800000002</v>
      </c>
      <c r="B101" s="39">
        <v>0.1</v>
      </c>
      <c r="C101" s="41">
        <v>10.899999599999999</v>
      </c>
      <c r="D101" s="39">
        <v>0.4</v>
      </c>
      <c r="E101" s="37">
        <v>19</v>
      </c>
      <c r="F101" s="37">
        <v>1</v>
      </c>
      <c r="G101" s="36">
        <v>0.57368419999999998</v>
      </c>
      <c r="H101" s="36">
        <v>3.6808800000000003E-2</v>
      </c>
      <c r="I101" s="38">
        <f t="shared" si="0"/>
        <v>6.416212961765376E-2</v>
      </c>
    </row>
    <row r="102" spans="1:19">
      <c r="A102" s="42">
        <v>32.299999200000002</v>
      </c>
      <c r="B102" s="39">
        <v>0.1</v>
      </c>
      <c r="C102" s="41">
        <v>10.300000199999999</v>
      </c>
      <c r="D102" s="39">
        <v>0.4</v>
      </c>
      <c r="E102" s="37">
        <v>20</v>
      </c>
      <c r="F102" s="37">
        <v>1</v>
      </c>
      <c r="G102" s="36">
        <v>0.51500000000000001</v>
      </c>
      <c r="H102" s="36">
        <v>3.2604599999999997E-2</v>
      </c>
      <c r="I102" s="38">
        <f t="shared" si="0"/>
        <v>6.3309902912621355E-2</v>
      </c>
    </row>
    <row r="103" spans="1:19">
      <c r="A103" s="42">
        <v>33.700000799999998</v>
      </c>
      <c r="B103" s="39">
        <v>0.1</v>
      </c>
      <c r="C103" s="41">
        <v>9.7600002000000003</v>
      </c>
      <c r="D103" s="39">
        <v>0.4</v>
      </c>
      <c r="E103" s="37">
        <v>20</v>
      </c>
      <c r="F103" s="37">
        <v>1</v>
      </c>
      <c r="G103" s="36">
        <v>0.48799999999999999</v>
      </c>
      <c r="H103" s="36">
        <v>3.1549300000000002E-2</v>
      </c>
      <c r="I103" s="38">
        <f t="shared" si="0"/>
        <v>6.4650204918032791E-2</v>
      </c>
    </row>
    <row r="104" spans="1:19">
      <c r="A104" s="42">
        <v>39.299999200000002</v>
      </c>
      <c r="B104" s="39">
        <v>0.1</v>
      </c>
      <c r="C104" s="41">
        <v>7.7600002000000003</v>
      </c>
      <c r="D104" s="39">
        <v>0.4</v>
      </c>
      <c r="E104" s="37">
        <v>21</v>
      </c>
      <c r="F104" s="37">
        <v>1</v>
      </c>
      <c r="G104" s="36">
        <v>0.36952380000000001</v>
      </c>
      <c r="H104" s="36">
        <v>2.59315E-2</v>
      </c>
      <c r="I104" s="38">
        <f t="shared" si="0"/>
        <v>7.0175452839573521E-2</v>
      </c>
    </row>
    <row r="105" spans="1:19">
      <c r="A105" s="42">
        <v>43</v>
      </c>
      <c r="B105" s="39">
        <v>0.1</v>
      </c>
      <c r="C105" s="41">
        <v>6.6999997999999996</v>
      </c>
      <c r="D105" s="39">
        <v>0.4</v>
      </c>
      <c r="E105" s="37">
        <v>21</v>
      </c>
      <c r="F105" s="37">
        <v>1</v>
      </c>
      <c r="G105" s="36">
        <v>0.31904759999999999</v>
      </c>
      <c r="H105" s="36">
        <v>2.4364500000000001E-2</v>
      </c>
      <c r="I105" s="38">
        <f t="shared" si="0"/>
        <v>7.6366347842767038E-2</v>
      </c>
    </row>
    <row r="106" spans="1:19">
      <c r="A106" s="42">
        <v>49.900001500000002</v>
      </c>
      <c r="B106" s="39">
        <v>0.1</v>
      </c>
      <c r="C106" s="41">
        <v>5.4000000999999997</v>
      </c>
      <c r="D106" s="39">
        <v>0.2</v>
      </c>
      <c r="E106" s="37">
        <v>21</v>
      </c>
      <c r="F106" s="37">
        <v>1</v>
      </c>
      <c r="G106" s="36">
        <v>0.25714290000000001</v>
      </c>
      <c r="H106" s="36">
        <v>1.55126E-2</v>
      </c>
      <c r="I106" s="38">
        <f t="shared" si="0"/>
        <v>6.0326767723316486E-2</v>
      </c>
    </row>
    <row r="107" spans="1:19">
      <c r="A107" s="42">
        <v>60.299999200000002</v>
      </c>
      <c r="B107" s="39">
        <v>0.1</v>
      </c>
      <c r="C107" s="41">
        <v>4.1999997999999996</v>
      </c>
      <c r="D107" s="39">
        <v>0.2</v>
      </c>
      <c r="E107" s="37">
        <v>22</v>
      </c>
      <c r="F107" s="37">
        <v>1</v>
      </c>
      <c r="G107" s="36">
        <v>0.1909091</v>
      </c>
      <c r="H107" s="36">
        <v>1.2567699999999999E-2</v>
      </c>
      <c r="I107" s="38">
        <f t="shared" si="0"/>
        <v>6.5830806389009219E-2</v>
      </c>
    </row>
    <row r="108" spans="1:19">
      <c r="A108" s="42">
        <v>70</v>
      </c>
      <c r="B108" s="39">
        <v>0.1</v>
      </c>
      <c r="C108" s="41">
        <v>3.5</v>
      </c>
      <c r="D108" s="39">
        <v>0.1</v>
      </c>
      <c r="E108" s="37">
        <v>22</v>
      </c>
      <c r="F108" s="37">
        <v>1</v>
      </c>
      <c r="G108" s="33">
        <v>0.15909090000000001</v>
      </c>
      <c r="H108" s="33">
        <v>8.5412999999999999E-3</v>
      </c>
      <c r="I108" s="38">
        <f t="shared" si="0"/>
        <v>5.3688174496467109E-2</v>
      </c>
    </row>
    <row r="109" spans="1:19">
      <c r="A109" s="42">
        <v>90</v>
      </c>
      <c r="B109" s="39">
        <v>0.1</v>
      </c>
      <c r="C109" s="41">
        <v>2.5999998999999998</v>
      </c>
      <c r="D109" s="39">
        <v>0.1</v>
      </c>
      <c r="E109" s="37">
        <v>22</v>
      </c>
      <c r="F109" s="37">
        <v>1</v>
      </c>
      <c r="G109" s="33">
        <v>0.1181818</v>
      </c>
      <c r="H109" s="33">
        <v>7.0368999999999996E-3</v>
      </c>
      <c r="I109" s="38">
        <f t="shared" si="0"/>
        <v>5.9543009160462942E-2</v>
      </c>
    </row>
    <row r="110" spans="1:19">
      <c r="A110" s="44">
        <v>99.699996900000002</v>
      </c>
      <c r="B110" s="45">
        <v>0.1</v>
      </c>
      <c r="C110" s="46">
        <v>2.2999999999999998</v>
      </c>
      <c r="D110" s="45">
        <v>0.1</v>
      </c>
      <c r="E110" s="47">
        <v>22</v>
      </c>
      <c r="F110" s="47">
        <v>1</v>
      </c>
      <c r="G110" s="48">
        <v>0.1045455</v>
      </c>
      <c r="H110" s="48">
        <v>6.5760000000000002E-3</v>
      </c>
      <c r="I110" s="49">
        <f t="shared" si="0"/>
        <v>6.2900842217025132E-2</v>
      </c>
    </row>
    <row r="111" spans="1:19">
      <c r="B111" s="50"/>
      <c r="D111" s="50"/>
      <c r="E111" s="50"/>
      <c r="F111" s="50"/>
      <c r="G111" s="51"/>
      <c r="H111" s="50"/>
    </row>
    <row r="140" spans="1:1">
      <c r="A140" s="52"/>
    </row>
    <row r="168" s="6" customFormat="1"/>
  </sheetData>
  <mergeCells count="3">
    <mergeCell ref="A1:P2"/>
    <mergeCell ref="A8:F8"/>
    <mergeCell ref="A44:I4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Filtri RLC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fdp</dc:creator>
  <cp:lastModifiedBy>fdp</cp:lastModifiedBy>
  <dcterms:created xsi:type="dcterms:W3CDTF">2020-09-10T15:06:41Z</dcterms:created>
  <dcterms:modified xsi:type="dcterms:W3CDTF">2020-09-10T18:41:42Z</dcterms:modified>
</cp:coreProperties>
</file>